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/>
  <mc:AlternateContent xmlns:mc="http://schemas.openxmlformats.org/markup-compatibility/2006">
    <mc:Choice Requires="x15">
      <x15ac:absPath xmlns:x15ac="http://schemas.microsoft.com/office/spreadsheetml/2010/11/ac" url="/Users/Dave/Documents/Dazzling Dave Others/Yo-Yo Contests_Clubs/MWR/MWR2025/Results/"/>
    </mc:Choice>
  </mc:AlternateContent>
  <xr:revisionPtr revIDLastSave="0" documentId="13_ncr:1_{CD960A6A-C559-B341-A4B7-777B3A25CDFD}" xr6:coauthVersionLast="47" xr6:coauthVersionMax="47" xr10:uidLastSave="{00000000-0000-0000-0000-000000000000}"/>
  <bookViews>
    <workbookView xWindow="7080" yWindow="3720" windowWidth="21560" windowHeight="14420" firstSheet="8" activeTab="8" xr2:uid="{00000000-000D-0000-FFFF-FFFF00000000}"/>
  </bookViews>
  <sheets>
    <sheet name="SET-UP" sheetId="1" r:id="rId1"/>
    <sheet name="PLAYER" sheetId="2" r:id="rId2"/>
    <sheet name="PrintA1" sheetId="3" r:id="rId3"/>
    <sheet name="PrintA2" sheetId="4" r:id="rId4"/>
    <sheet name="PrintB1" sheetId="5" r:id="rId5"/>
    <sheet name="PrintB2" sheetId="6" r:id="rId6"/>
    <sheet name="RAW-TEx" sheetId="7" r:id="rId7"/>
    <sheet name="RAW-TEvPEv" sheetId="8" r:id="rId8"/>
    <sheet name="RESULT" sheetId="9" r:id="rId9"/>
    <sheet name="VIDEO-TITLES" sheetId="10" r:id="rId10"/>
    <sheet name="ADJ-CLICK" sheetId="11" r:id="rId11"/>
    <sheet name="ADJ-GIVEN" sheetId="12" r:id="rId12"/>
    <sheet name="FINAL-SCORE" sheetId="13" r:id="rId13"/>
    <sheet name="TEx-COMP" sheetId="14" r:id="rId14"/>
  </sheets>
  <definedNames>
    <definedName name="_xlnm.Print_Area" localSheetId="8">RESULT!$A$1:$S$6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" i="14" l="1"/>
  <c r="G2" i="14"/>
  <c r="F2" i="14"/>
  <c r="E2" i="14"/>
  <c r="D2" i="14"/>
  <c r="C2" i="14"/>
  <c r="B2" i="14"/>
  <c r="Q203" i="13"/>
  <c r="B203" i="13"/>
  <c r="P203" i="13" s="1"/>
  <c r="Q202" i="13"/>
  <c r="B202" i="13"/>
  <c r="P202" i="13" s="1"/>
  <c r="Q201" i="13"/>
  <c r="B201" i="13"/>
  <c r="P201" i="13" s="1"/>
  <c r="Q200" i="13"/>
  <c r="B200" i="13"/>
  <c r="P200" i="13" s="1"/>
  <c r="Q199" i="13"/>
  <c r="B199" i="13"/>
  <c r="P199" i="13" s="1"/>
  <c r="Q198" i="13"/>
  <c r="B198" i="13"/>
  <c r="P198" i="13" s="1"/>
  <c r="Q197" i="13"/>
  <c r="B197" i="13"/>
  <c r="P197" i="13" s="1"/>
  <c r="Q196" i="13"/>
  <c r="B196" i="13"/>
  <c r="P196" i="13" s="1"/>
  <c r="Q195" i="13"/>
  <c r="B195" i="13"/>
  <c r="P195" i="13" s="1"/>
  <c r="Q194" i="13"/>
  <c r="B194" i="13"/>
  <c r="P194" i="13" s="1"/>
  <c r="Q193" i="13"/>
  <c r="B193" i="13"/>
  <c r="P193" i="13" s="1"/>
  <c r="Q192" i="13"/>
  <c r="B192" i="13"/>
  <c r="P192" i="13" s="1"/>
  <c r="Q191" i="13"/>
  <c r="B191" i="13"/>
  <c r="P191" i="13" s="1"/>
  <c r="Q190" i="13"/>
  <c r="B190" i="13"/>
  <c r="P190" i="13" s="1"/>
  <c r="Q189" i="13"/>
  <c r="B189" i="13"/>
  <c r="P189" i="13" s="1"/>
  <c r="Q188" i="13"/>
  <c r="B188" i="13"/>
  <c r="P188" i="13" s="1"/>
  <c r="Q187" i="13"/>
  <c r="B187" i="13"/>
  <c r="P187" i="13" s="1"/>
  <c r="Q186" i="13"/>
  <c r="B186" i="13"/>
  <c r="P186" i="13" s="1"/>
  <c r="Q185" i="13"/>
  <c r="B185" i="13"/>
  <c r="P185" i="13" s="1"/>
  <c r="Q184" i="13"/>
  <c r="B184" i="13"/>
  <c r="P184" i="13" s="1"/>
  <c r="Q183" i="13"/>
  <c r="B183" i="13"/>
  <c r="P183" i="13" s="1"/>
  <c r="Q182" i="13"/>
  <c r="B182" i="13"/>
  <c r="P182" i="13" s="1"/>
  <c r="Q181" i="13"/>
  <c r="B181" i="13"/>
  <c r="P181" i="13" s="1"/>
  <c r="Q180" i="13"/>
  <c r="B180" i="13"/>
  <c r="P180" i="13" s="1"/>
  <c r="Q179" i="13"/>
  <c r="B179" i="13"/>
  <c r="P179" i="13" s="1"/>
  <c r="Q178" i="13"/>
  <c r="B178" i="13"/>
  <c r="P178" i="13" s="1"/>
  <c r="Q177" i="13"/>
  <c r="B177" i="13"/>
  <c r="P177" i="13" s="1"/>
  <c r="Q176" i="13"/>
  <c r="P176" i="13"/>
  <c r="B176" i="13"/>
  <c r="Q175" i="13"/>
  <c r="P175" i="13"/>
  <c r="B175" i="13"/>
  <c r="Q174" i="13"/>
  <c r="P174" i="13"/>
  <c r="B174" i="13"/>
  <c r="Q173" i="13"/>
  <c r="P173" i="13"/>
  <c r="B173" i="13"/>
  <c r="Q172" i="13"/>
  <c r="P172" i="13"/>
  <c r="B172" i="13"/>
  <c r="Q171" i="13"/>
  <c r="P171" i="13"/>
  <c r="B171" i="13"/>
  <c r="Q170" i="13"/>
  <c r="P170" i="13"/>
  <c r="B170" i="13"/>
  <c r="Q169" i="13"/>
  <c r="B169" i="13"/>
  <c r="P169" i="13" s="1"/>
  <c r="Q168" i="13"/>
  <c r="P168" i="13"/>
  <c r="B168" i="13"/>
  <c r="Q167" i="13"/>
  <c r="P167" i="13"/>
  <c r="B167" i="13"/>
  <c r="Q166" i="13"/>
  <c r="P166" i="13"/>
  <c r="B166" i="13"/>
  <c r="Q165" i="13"/>
  <c r="P165" i="13"/>
  <c r="B165" i="13"/>
  <c r="Q164" i="13"/>
  <c r="P164" i="13"/>
  <c r="B164" i="13"/>
  <c r="Q163" i="13"/>
  <c r="P163" i="13"/>
  <c r="B163" i="13"/>
  <c r="Q162" i="13"/>
  <c r="P162" i="13"/>
  <c r="B162" i="13"/>
  <c r="Q161" i="13"/>
  <c r="P161" i="13"/>
  <c r="B161" i="13"/>
  <c r="Q160" i="13"/>
  <c r="P160" i="13"/>
  <c r="B160" i="13"/>
  <c r="Q159" i="13"/>
  <c r="P159" i="13"/>
  <c r="B159" i="13"/>
  <c r="Q158" i="13"/>
  <c r="P158" i="13"/>
  <c r="B158" i="13"/>
  <c r="Q157" i="13"/>
  <c r="P157" i="13"/>
  <c r="B157" i="13"/>
  <c r="Q156" i="13"/>
  <c r="P156" i="13"/>
  <c r="B156" i="13"/>
  <c r="Q155" i="13"/>
  <c r="P155" i="13"/>
  <c r="B155" i="13"/>
  <c r="Q154" i="13"/>
  <c r="P154" i="13"/>
  <c r="B154" i="13"/>
  <c r="Q153" i="13"/>
  <c r="P153" i="13"/>
  <c r="B153" i="13"/>
  <c r="Q152" i="13"/>
  <c r="P152" i="13"/>
  <c r="B152" i="13"/>
  <c r="Q151" i="13"/>
  <c r="P151" i="13"/>
  <c r="B151" i="13"/>
  <c r="Q150" i="13"/>
  <c r="P150" i="13"/>
  <c r="B150" i="13"/>
  <c r="Q149" i="13"/>
  <c r="P149" i="13"/>
  <c r="B149" i="13"/>
  <c r="Q148" i="13"/>
  <c r="P148" i="13"/>
  <c r="B148" i="13"/>
  <c r="Q147" i="13"/>
  <c r="P147" i="13"/>
  <c r="B147" i="13"/>
  <c r="Q146" i="13"/>
  <c r="P146" i="13"/>
  <c r="B146" i="13"/>
  <c r="Q145" i="13"/>
  <c r="P145" i="13"/>
  <c r="B145" i="13"/>
  <c r="Q144" i="13"/>
  <c r="P144" i="13"/>
  <c r="B144" i="13"/>
  <c r="Q143" i="13"/>
  <c r="P143" i="13"/>
  <c r="B143" i="13"/>
  <c r="Q142" i="13"/>
  <c r="P142" i="13"/>
  <c r="B142" i="13"/>
  <c r="Q141" i="13"/>
  <c r="P141" i="13"/>
  <c r="B141" i="13"/>
  <c r="Q140" i="13"/>
  <c r="P140" i="13"/>
  <c r="B140" i="13"/>
  <c r="Q139" i="13"/>
  <c r="P139" i="13"/>
  <c r="B139" i="13"/>
  <c r="Q138" i="13"/>
  <c r="B138" i="13"/>
  <c r="P138" i="13" s="1"/>
  <c r="Q137" i="13"/>
  <c r="B137" i="13"/>
  <c r="P137" i="13" s="1"/>
  <c r="Q136" i="13"/>
  <c r="B136" i="13"/>
  <c r="P136" i="13" s="1"/>
  <c r="Q135" i="13"/>
  <c r="B135" i="13"/>
  <c r="P135" i="13" s="1"/>
  <c r="Q134" i="13"/>
  <c r="P134" i="13"/>
  <c r="B134" i="13"/>
  <c r="Q133" i="13"/>
  <c r="P133" i="13"/>
  <c r="B133" i="13"/>
  <c r="Q132" i="13"/>
  <c r="P132" i="13"/>
  <c r="B132" i="13"/>
  <c r="Q131" i="13"/>
  <c r="P131" i="13"/>
  <c r="B131" i="13"/>
  <c r="Q130" i="13"/>
  <c r="P130" i="13"/>
  <c r="B130" i="13"/>
  <c r="Q129" i="13"/>
  <c r="P129" i="13"/>
  <c r="B129" i="13"/>
  <c r="Q128" i="13"/>
  <c r="P128" i="13"/>
  <c r="B128" i="13"/>
  <c r="Q127" i="13"/>
  <c r="P127" i="13"/>
  <c r="B127" i="13"/>
  <c r="Q126" i="13"/>
  <c r="P126" i="13"/>
  <c r="B126" i="13"/>
  <c r="Q125" i="13"/>
  <c r="P125" i="13"/>
  <c r="B125" i="13"/>
  <c r="Q124" i="13"/>
  <c r="P124" i="13"/>
  <c r="B124" i="13"/>
  <c r="Q123" i="13"/>
  <c r="P123" i="13"/>
  <c r="B123" i="13"/>
  <c r="Q122" i="13"/>
  <c r="P122" i="13"/>
  <c r="B122" i="13"/>
  <c r="Q121" i="13"/>
  <c r="P121" i="13"/>
  <c r="B121" i="13"/>
  <c r="Q120" i="13"/>
  <c r="P120" i="13"/>
  <c r="B120" i="13"/>
  <c r="Q119" i="13"/>
  <c r="P119" i="13"/>
  <c r="B119" i="13"/>
  <c r="Q118" i="13"/>
  <c r="P118" i="13"/>
  <c r="B118" i="13"/>
  <c r="Q117" i="13"/>
  <c r="P117" i="13"/>
  <c r="B117" i="13"/>
  <c r="Q116" i="13"/>
  <c r="P116" i="13"/>
  <c r="B116" i="13"/>
  <c r="Q115" i="13"/>
  <c r="P115" i="13"/>
  <c r="B115" i="13"/>
  <c r="Q114" i="13"/>
  <c r="P114" i="13"/>
  <c r="B114" i="13"/>
  <c r="Q113" i="13"/>
  <c r="P113" i="13"/>
  <c r="B113" i="13"/>
  <c r="Q112" i="13"/>
  <c r="P112" i="13"/>
  <c r="B112" i="13"/>
  <c r="Q111" i="13"/>
  <c r="P111" i="13"/>
  <c r="B111" i="13"/>
  <c r="Q110" i="13"/>
  <c r="P110" i="13"/>
  <c r="B110" i="13"/>
  <c r="Q109" i="13"/>
  <c r="P109" i="13"/>
  <c r="B109" i="13"/>
  <c r="Q108" i="13"/>
  <c r="P108" i="13"/>
  <c r="B108" i="13"/>
  <c r="Q107" i="13"/>
  <c r="P107" i="13"/>
  <c r="B107" i="13"/>
  <c r="Q106" i="13"/>
  <c r="P106" i="13"/>
  <c r="B106" i="13"/>
  <c r="Q105" i="13"/>
  <c r="P105" i="13"/>
  <c r="B105" i="13"/>
  <c r="Q104" i="13"/>
  <c r="P104" i="13"/>
  <c r="B104" i="13"/>
  <c r="Q103" i="13"/>
  <c r="P103" i="13"/>
  <c r="B103" i="13"/>
  <c r="Q102" i="13"/>
  <c r="B102" i="13"/>
  <c r="P102" i="13" s="1"/>
  <c r="Q101" i="13"/>
  <c r="B101" i="13"/>
  <c r="P101" i="13" s="1"/>
  <c r="Q100" i="13"/>
  <c r="P100" i="13"/>
  <c r="B100" i="13"/>
  <c r="Q99" i="13"/>
  <c r="P99" i="13"/>
  <c r="B99" i="13"/>
  <c r="Q98" i="13"/>
  <c r="B98" i="13"/>
  <c r="P98" i="13" s="1"/>
  <c r="Q97" i="13"/>
  <c r="P97" i="13"/>
  <c r="B97" i="13"/>
  <c r="Q96" i="13"/>
  <c r="B96" i="13"/>
  <c r="P96" i="13" s="1"/>
  <c r="Q95" i="13"/>
  <c r="P95" i="13"/>
  <c r="B95" i="13"/>
  <c r="Q94" i="13"/>
  <c r="P94" i="13"/>
  <c r="B94" i="13"/>
  <c r="Q93" i="13"/>
  <c r="P93" i="13"/>
  <c r="B93" i="13"/>
  <c r="Q92" i="13"/>
  <c r="P92" i="13"/>
  <c r="B92" i="13"/>
  <c r="Q91" i="13"/>
  <c r="P91" i="13"/>
  <c r="B91" i="13"/>
  <c r="Q90" i="13"/>
  <c r="B90" i="13"/>
  <c r="P90" i="13" s="1"/>
  <c r="Q89" i="13"/>
  <c r="P89" i="13"/>
  <c r="B89" i="13"/>
  <c r="Q88" i="13"/>
  <c r="B88" i="13"/>
  <c r="P88" i="13" s="1"/>
  <c r="Q87" i="13"/>
  <c r="B87" i="13"/>
  <c r="P87" i="13" s="1"/>
  <c r="Q86" i="13"/>
  <c r="P86" i="13"/>
  <c r="B86" i="13"/>
  <c r="Q85" i="13"/>
  <c r="P85" i="13"/>
  <c r="B85" i="13"/>
  <c r="Q84" i="13"/>
  <c r="F84" i="13"/>
  <c r="B84" i="13"/>
  <c r="P84" i="13" s="1"/>
  <c r="Q83" i="13"/>
  <c r="P83" i="13"/>
  <c r="B83" i="13"/>
  <c r="Q82" i="13"/>
  <c r="P82" i="13"/>
  <c r="B82" i="13"/>
  <c r="Q81" i="13"/>
  <c r="P81" i="13"/>
  <c r="B81" i="13"/>
  <c r="Q80" i="13"/>
  <c r="P80" i="13"/>
  <c r="I80" i="13"/>
  <c r="B80" i="13"/>
  <c r="Q79" i="13"/>
  <c r="P79" i="13"/>
  <c r="B79" i="13"/>
  <c r="Q78" i="13"/>
  <c r="P78" i="13"/>
  <c r="B78" i="13"/>
  <c r="Q77" i="13"/>
  <c r="P77" i="13"/>
  <c r="B77" i="13"/>
  <c r="Q76" i="13"/>
  <c r="P76" i="13"/>
  <c r="B76" i="13"/>
  <c r="Q75" i="13"/>
  <c r="P75" i="13"/>
  <c r="B75" i="13"/>
  <c r="Q74" i="13"/>
  <c r="P74" i="13"/>
  <c r="F74" i="13"/>
  <c r="B74" i="13"/>
  <c r="Q73" i="13"/>
  <c r="P73" i="13"/>
  <c r="B73" i="13"/>
  <c r="Q72" i="13"/>
  <c r="P72" i="13"/>
  <c r="B72" i="13"/>
  <c r="Q71" i="13"/>
  <c r="P71" i="13"/>
  <c r="B71" i="13"/>
  <c r="Q70" i="13"/>
  <c r="P70" i="13"/>
  <c r="B70" i="13"/>
  <c r="Q69" i="13"/>
  <c r="P69" i="13"/>
  <c r="B69" i="13"/>
  <c r="Q68" i="13"/>
  <c r="P68" i="13"/>
  <c r="B68" i="13"/>
  <c r="Q67" i="13"/>
  <c r="P67" i="13"/>
  <c r="B67" i="13"/>
  <c r="Q66" i="13"/>
  <c r="P66" i="13"/>
  <c r="B66" i="13"/>
  <c r="Q65" i="13"/>
  <c r="B65" i="13"/>
  <c r="P65" i="13" s="1"/>
  <c r="Q64" i="13"/>
  <c r="B64" i="13"/>
  <c r="P64" i="13" s="1"/>
  <c r="Q63" i="13"/>
  <c r="B63" i="13"/>
  <c r="P63" i="13" s="1"/>
  <c r="Q62" i="13"/>
  <c r="B62" i="13"/>
  <c r="P62" i="13" s="1"/>
  <c r="Q61" i="13"/>
  <c r="B61" i="13"/>
  <c r="P61" i="13" s="1"/>
  <c r="Q60" i="13"/>
  <c r="B60" i="13"/>
  <c r="P60" i="13" s="1"/>
  <c r="Q59" i="13"/>
  <c r="B59" i="13"/>
  <c r="P59" i="13" s="1"/>
  <c r="Q58" i="13"/>
  <c r="B58" i="13"/>
  <c r="P58" i="13" s="1"/>
  <c r="Q57" i="13"/>
  <c r="B57" i="13"/>
  <c r="P57" i="13" s="1"/>
  <c r="Q56" i="13"/>
  <c r="B56" i="13"/>
  <c r="P56" i="13" s="1"/>
  <c r="Q55" i="13"/>
  <c r="B55" i="13"/>
  <c r="P55" i="13" s="1"/>
  <c r="Q54" i="13"/>
  <c r="B54" i="13"/>
  <c r="P54" i="13" s="1"/>
  <c r="Q53" i="13"/>
  <c r="F53" i="13"/>
  <c r="B53" i="13"/>
  <c r="P53" i="13" s="1"/>
  <c r="Q52" i="13"/>
  <c r="B52" i="13"/>
  <c r="P52" i="13" s="1"/>
  <c r="Q51" i="13"/>
  <c r="B51" i="13"/>
  <c r="P51" i="13" s="1"/>
  <c r="Q50" i="13"/>
  <c r="B50" i="13"/>
  <c r="P50" i="13" s="1"/>
  <c r="Q49" i="13"/>
  <c r="B49" i="13"/>
  <c r="P49" i="13" s="1"/>
  <c r="Q48" i="13"/>
  <c r="B48" i="13"/>
  <c r="P48" i="13" s="1"/>
  <c r="Q47" i="13"/>
  <c r="B47" i="13"/>
  <c r="P47" i="13" s="1"/>
  <c r="Q46" i="13"/>
  <c r="B46" i="13"/>
  <c r="P46" i="13" s="1"/>
  <c r="Q45" i="13"/>
  <c r="B45" i="13"/>
  <c r="P45" i="13" s="1"/>
  <c r="Q44" i="13"/>
  <c r="B44" i="13"/>
  <c r="P44" i="13" s="1"/>
  <c r="Q43" i="13"/>
  <c r="B43" i="13"/>
  <c r="P43" i="13" s="1"/>
  <c r="Q42" i="13"/>
  <c r="B42" i="13"/>
  <c r="P42" i="13" s="1"/>
  <c r="Q41" i="13"/>
  <c r="B41" i="13"/>
  <c r="P41" i="13" s="1"/>
  <c r="Q40" i="13"/>
  <c r="B40" i="13"/>
  <c r="P40" i="13" s="1"/>
  <c r="Q39" i="13"/>
  <c r="B39" i="13"/>
  <c r="P39" i="13" s="1"/>
  <c r="Q38" i="13"/>
  <c r="G38" i="13"/>
  <c r="B38" i="13"/>
  <c r="P38" i="13" s="1"/>
  <c r="Q37" i="13"/>
  <c r="F37" i="13"/>
  <c r="B37" i="13"/>
  <c r="P37" i="13" s="1"/>
  <c r="Q36" i="13"/>
  <c r="B36" i="13"/>
  <c r="P36" i="13" s="1"/>
  <c r="Q35" i="13"/>
  <c r="B35" i="13"/>
  <c r="P35" i="13" s="1"/>
  <c r="Q34" i="13"/>
  <c r="B34" i="13"/>
  <c r="P34" i="13" s="1"/>
  <c r="Q33" i="13"/>
  <c r="B33" i="13"/>
  <c r="P33" i="13" s="1"/>
  <c r="Q32" i="13"/>
  <c r="B32" i="13"/>
  <c r="P32" i="13" s="1"/>
  <c r="Q31" i="13"/>
  <c r="G31" i="13"/>
  <c r="B31" i="13"/>
  <c r="P31" i="13" s="1"/>
  <c r="Q30" i="13"/>
  <c r="B30" i="13"/>
  <c r="P30" i="13" s="1"/>
  <c r="Q29" i="13"/>
  <c r="B29" i="13"/>
  <c r="P29" i="13" s="1"/>
  <c r="Q28" i="13"/>
  <c r="F28" i="13"/>
  <c r="B28" i="13"/>
  <c r="P28" i="13" s="1"/>
  <c r="Q27" i="13"/>
  <c r="B27" i="13"/>
  <c r="P27" i="13" s="1"/>
  <c r="Q26" i="13"/>
  <c r="B26" i="13"/>
  <c r="P26" i="13" s="1"/>
  <c r="Q25" i="13"/>
  <c r="E25" i="13"/>
  <c r="I25" i="13" s="1"/>
  <c r="B25" i="13"/>
  <c r="P25" i="13" s="1"/>
  <c r="Q24" i="13"/>
  <c r="B24" i="13"/>
  <c r="P24" i="13" s="1"/>
  <c r="Q23" i="13"/>
  <c r="G23" i="13"/>
  <c r="B23" i="13"/>
  <c r="P23" i="13" s="1"/>
  <c r="Q22" i="13"/>
  <c r="B22" i="13"/>
  <c r="P22" i="13" s="1"/>
  <c r="Q21" i="13"/>
  <c r="B21" i="13"/>
  <c r="P21" i="13" s="1"/>
  <c r="Q20" i="13"/>
  <c r="F20" i="13"/>
  <c r="B20" i="13"/>
  <c r="P20" i="13" s="1"/>
  <c r="Q19" i="13"/>
  <c r="B19" i="13"/>
  <c r="P19" i="13" s="1"/>
  <c r="Q18" i="13"/>
  <c r="B18" i="13"/>
  <c r="P18" i="13" s="1"/>
  <c r="Q17" i="13"/>
  <c r="E17" i="13"/>
  <c r="I17" i="13" s="1"/>
  <c r="B17" i="13"/>
  <c r="P17" i="13" s="1"/>
  <c r="Q16" i="13"/>
  <c r="B16" i="13"/>
  <c r="P16" i="13" s="1"/>
  <c r="Q15" i="13"/>
  <c r="I15" i="13"/>
  <c r="B15" i="13"/>
  <c r="P15" i="13" s="1"/>
  <c r="Q14" i="13"/>
  <c r="B14" i="13"/>
  <c r="P14" i="13" s="1"/>
  <c r="Q13" i="13"/>
  <c r="B13" i="13"/>
  <c r="P13" i="13" s="1"/>
  <c r="Q12" i="13"/>
  <c r="I12" i="13"/>
  <c r="B12" i="13"/>
  <c r="P12" i="13" s="1"/>
  <c r="Q11" i="13"/>
  <c r="B11" i="13"/>
  <c r="P11" i="13" s="1"/>
  <c r="Q10" i="13"/>
  <c r="B10" i="13"/>
  <c r="P10" i="13" s="1"/>
  <c r="Q9" i="13"/>
  <c r="B9" i="13"/>
  <c r="P9" i="13" s="1"/>
  <c r="Q8" i="13"/>
  <c r="P8" i="13"/>
  <c r="B8" i="13"/>
  <c r="Q7" i="13"/>
  <c r="H7" i="13"/>
  <c r="B7" i="13"/>
  <c r="P7" i="13" s="1"/>
  <c r="Q6" i="13"/>
  <c r="P6" i="13"/>
  <c r="B6" i="13"/>
  <c r="Q5" i="13"/>
  <c r="B5" i="13"/>
  <c r="P5" i="13" s="1"/>
  <c r="Q4" i="13"/>
  <c r="B4" i="13"/>
  <c r="P4" i="13" s="1"/>
  <c r="AJ3" i="13"/>
  <c r="P3" i="13"/>
  <c r="B3" i="13"/>
  <c r="F203" i="12"/>
  <c r="H203" i="13" s="1"/>
  <c r="E203" i="12"/>
  <c r="G203" i="13" s="1"/>
  <c r="D203" i="12"/>
  <c r="F203" i="13" s="1"/>
  <c r="C203" i="12"/>
  <c r="E203" i="13" s="1"/>
  <c r="I203" i="13" s="1"/>
  <c r="B203" i="12"/>
  <c r="F202" i="12"/>
  <c r="H202" i="13" s="1"/>
  <c r="E202" i="12"/>
  <c r="G202" i="13" s="1"/>
  <c r="D202" i="12"/>
  <c r="F202" i="13" s="1"/>
  <c r="C202" i="12"/>
  <c r="E202" i="13" s="1"/>
  <c r="I202" i="13" s="1"/>
  <c r="B202" i="12"/>
  <c r="F201" i="12"/>
  <c r="H201" i="13" s="1"/>
  <c r="E201" i="12"/>
  <c r="G201" i="13" s="1"/>
  <c r="D201" i="12"/>
  <c r="F201" i="13" s="1"/>
  <c r="C201" i="12"/>
  <c r="E201" i="13" s="1"/>
  <c r="I201" i="13" s="1"/>
  <c r="B201" i="12"/>
  <c r="F200" i="12"/>
  <c r="H200" i="13" s="1"/>
  <c r="E200" i="12"/>
  <c r="G200" i="13" s="1"/>
  <c r="D200" i="12"/>
  <c r="F200" i="13" s="1"/>
  <c r="C200" i="12"/>
  <c r="E200" i="13" s="1"/>
  <c r="I200" i="13" s="1"/>
  <c r="B200" i="12"/>
  <c r="F199" i="12"/>
  <c r="H199" i="13" s="1"/>
  <c r="E199" i="12"/>
  <c r="G199" i="13" s="1"/>
  <c r="D199" i="12"/>
  <c r="F199" i="13" s="1"/>
  <c r="C199" i="12"/>
  <c r="E199" i="13" s="1"/>
  <c r="I199" i="13" s="1"/>
  <c r="B199" i="12"/>
  <c r="F198" i="12"/>
  <c r="H198" i="13" s="1"/>
  <c r="E198" i="12"/>
  <c r="G198" i="13" s="1"/>
  <c r="D198" i="12"/>
  <c r="F198" i="13" s="1"/>
  <c r="C198" i="12"/>
  <c r="E198" i="13" s="1"/>
  <c r="I198" i="13" s="1"/>
  <c r="B198" i="12"/>
  <c r="F197" i="12"/>
  <c r="H197" i="13" s="1"/>
  <c r="E197" i="12"/>
  <c r="G197" i="13" s="1"/>
  <c r="D197" i="12"/>
  <c r="F197" i="13" s="1"/>
  <c r="C197" i="12"/>
  <c r="E197" i="13" s="1"/>
  <c r="I197" i="13" s="1"/>
  <c r="B197" i="12"/>
  <c r="F196" i="12"/>
  <c r="H196" i="13" s="1"/>
  <c r="E196" i="12"/>
  <c r="G196" i="13" s="1"/>
  <c r="D196" i="12"/>
  <c r="F196" i="13" s="1"/>
  <c r="C196" i="12"/>
  <c r="E196" i="13" s="1"/>
  <c r="I196" i="13" s="1"/>
  <c r="B196" i="12"/>
  <c r="F195" i="12"/>
  <c r="H195" i="13" s="1"/>
  <c r="E195" i="12"/>
  <c r="G195" i="13" s="1"/>
  <c r="D195" i="12"/>
  <c r="F195" i="13" s="1"/>
  <c r="C195" i="12"/>
  <c r="E195" i="13" s="1"/>
  <c r="I195" i="13" s="1"/>
  <c r="B195" i="12"/>
  <c r="F194" i="12"/>
  <c r="H194" i="13" s="1"/>
  <c r="E194" i="12"/>
  <c r="G194" i="13" s="1"/>
  <c r="D194" i="12"/>
  <c r="F194" i="13" s="1"/>
  <c r="C194" i="12"/>
  <c r="E194" i="13" s="1"/>
  <c r="I194" i="13" s="1"/>
  <c r="B194" i="12"/>
  <c r="F193" i="12"/>
  <c r="H193" i="13" s="1"/>
  <c r="E193" i="12"/>
  <c r="G193" i="13" s="1"/>
  <c r="D193" i="12"/>
  <c r="F193" i="13" s="1"/>
  <c r="C193" i="12"/>
  <c r="E193" i="13" s="1"/>
  <c r="I193" i="13" s="1"/>
  <c r="B193" i="12"/>
  <c r="F192" i="12"/>
  <c r="H192" i="13" s="1"/>
  <c r="E192" i="12"/>
  <c r="G192" i="13" s="1"/>
  <c r="D192" i="12"/>
  <c r="F192" i="13" s="1"/>
  <c r="C192" i="12"/>
  <c r="E192" i="13" s="1"/>
  <c r="I192" i="13" s="1"/>
  <c r="B192" i="12"/>
  <c r="F191" i="12"/>
  <c r="H191" i="13" s="1"/>
  <c r="E191" i="12"/>
  <c r="G191" i="13" s="1"/>
  <c r="D191" i="12"/>
  <c r="F191" i="13" s="1"/>
  <c r="C191" i="12"/>
  <c r="E191" i="13" s="1"/>
  <c r="I191" i="13" s="1"/>
  <c r="B191" i="12"/>
  <c r="F190" i="12"/>
  <c r="H190" i="13" s="1"/>
  <c r="E190" i="12"/>
  <c r="G190" i="13" s="1"/>
  <c r="D190" i="12"/>
  <c r="F190" i="13" s="1"/>
  <c r="C190" i="12"/>
  <c r="E190" i="13" s="1"/>
  <c r="I190" i="13" s="1"/>
  <c r="B190" i="12"/>
  <c r="F189" i="12"/>
  <c r="H189" i="13" s="1"/>
  <c r="E189" i="12"/>
  <c r="G189" i="13" s="1"/>
  <c r="D189" i="12"/>
  <c r="F189" i="13" s="1"/>
  <c r="C189" i="12"/>
  <c r="E189" i="13" s="1"/>
  <c r="I189" i="13" s="1"/>
  <c r="B189" i="12"/>
  <c r="F188" i="12"/>
  <c r="H188" i="13" s="1"/>
  <c r="E188" i="12"/>
  <c r="G188" i="13" s="1"/>
  <c r="D188" i="12"/>
  <c r="F188" i="13" s="1"/>
  <c r="C188" i="12"/>
  <c r="E188" i="13" s="1"/>
  <c r="I188" i="13" s="1"/>
  <c r="B188" i="12"/>
  <c r="F187" i="12"/>
  <c r="H187" i="13" s="1"/>
  <c r="E187" i="12"/>
  <c r="G187" i="13" s="1"/>
  <c r="D187" i="12"/>
  <c r="F187" i="13" s="1"/>
  <c r="C187" i="12"/>
  <c r="E187" i="13" s="1"/>
  <c r="I187" i="13" s="1"/>
  <c r="B187" i="12"/>
  <c r="F186" i="12"/>
  <c r="H186" i="13" s="1"/>
  <c r="E186" i="12"/>
  <c r="G186" i="13" s="1"/>
  <c r="D186" i="12"/>
  <c r="F186" i="13" s="1"/>
  <c r="C186" i="12"/>
  <c r="E186" i="13" s="1"/>
  <c r="I186" i="13" s="1"/>
  <c r="B186" i="12"/>
  <c r="F185" i="12"/>
  <c r="H185" i="13" s="1"/>
  <c r="E185" i="12"/>
  <c r="G185" i="13" s="1"/>
  <c r="D185" i="12"/>
  <c r="F185" i="13" s="1"/>
  <c r="C185" i="12"/>
  <c r="E185" i="13" s="1"/>
  <c r="I185" i="13" s="1"/>
  <c r="B185" i="12"/>
  <c r="F184" i="12"/>
  <c r="H184" i="13" s="1"/>
  <c r="E184" i="12"/>
  <c r="G184" i="13" s="1"/>
  <c r="D184" i="12"/>
  <c r="F184" i="13" s="1"/>
  <c r="C184" i="12"/>
  <c r="E184" i="13" s="1"/>
  <c r="I184" i="13" s="1"/>
  <c r="B184" i="12"/>
  <c r="F183" i="12"/>
  <c r="H183" i="13" s="1"/>
  <c r="E183" i="12"/>
  <c r="G183" i="13" s="1"/>
  <c r="D183" i="12"/>
  <c r="F183" i="13" s="1"/>
  <c r="C183" i="12"/>
  <c r="E183" i="13" s="1"/>
  <c r="I183" i="13" s="1"/>
  <c r="B183" i="12"/>
  <c r="F182" i="12"/>
  <c r="H182" i="13" s="1"/>
  <c r="E182" i="12"/>
  <c r="G182" i="13" s="1"/>
  <c r="D182" i="12"/>
  <c r="F182" i="13" s="1"/>
  <c r="C182" i="12"/>
  <c r="E182" i="13" s="1"/>
  <c r="I182" i="13" s="1"/>
  <c r="B182" i="12"/>
  <c r="F181" i="12"/>
  <c r="H181" i="13" s="1"/>
  <c r="E181" i="12"/>
  <c r="G181" i="13" s="1"/>
  <c r="D181" i="12"/>
  <c r="F181" i="13" s="1"/>
  <c r="C181" i="12"/>
  <c r="E181" i="13" s="1"/>
  <c r="I181" i="13" s="1"/>
  <c r="B181" i="12"/>
  <c r="F180" i="12"/>
  <c r="H180" i="13" s="1"/>
  <c r="E180" i="12"/>
  <c r="G180" i="13" s="1"/>
  <c r="D180" i="12"/>
  <c r="F180" i="13" s="1"/>
  <c r="C180" i="12"/>
  <c r="E180" i="13" s="1"/>
  <c r="I180" i="13" s="1"/>
  <c r="B180" i="12"/>
  <c r="F179" i="12"/>
  <c r="H179" i="13" s="1"/>
  <c r="E179" i="12"/>
  <c r="G179" i="13" s="1"/>
  <c r="D179" i="12"/>
  <c r="F179" i="13" s="1"/>
  <c r="C179" i="12"/>
  <c r="E179" i="13" s="1"/>
  <c r="I179" i="13" s="1"/>
  <c r="B179" i="12"/>
  <c r="F178" i="12"/>
  <c r="H178" i="13" s="1"/>
  <c r="E178" i="12"/>
  <c r="G178" i="13" s="1"/>
  <c r="D178" i="12"/>
  <c r="F178" i="13" s="1"/>
  <c r="C178" i="12"/>
  <c r="E178" i="13" s="1"/>
  <c r="I178" i="13" s="1"/>
  <c r="B178" i="12"/>
  <c r="F177" i="12"/>
  <c r="H177" i="13" s="1"/>
  <c r="E177" i="12"/>
  <c r="G177" i="13" s="1"/>
  <c r="D177" i="12"/>
  <c r="F177" i="13" s="1"/>
  <c r="C177" i="12"/>
  <c r="E177" i="13" s="1"/>
  <c r="I177" i="13" s="1"/>
  <c r="B177" i="12"/>
  <c r="F176" i="12"/>
  <c r="H176" i="13" s="1"/>
  <c r="E176" i="12"/>
  <c r="G176" i="13" s="1"/>
  <c r="D176" i="12"/>
  <c r="F176" i="13" s="1"/>
  <c r="C176" i="12"/>
  <c r="E176" i="13" s="1"/>
  <c r="I176" i="13" s="1"/>
  <c r="B176" i="12"/>
  <c r="F175" i="12"/>
  <c r="H175" i="13" s="1"/>
  <c r="E175" i="12"/>
  <c r="G175" i="13" s="1"/>
  <c r="D175" i="12"/>
  <c r="F175" i="13" s="1"/>
  <c r="C175" i="12"/>
  <c r="E175" i="13" s="1"/>
  <c r="I175" i="13" s="1"/>
  <c r="B175" i="12"/>
  <c r="F174" i="12"/>
  <c r="H174" i="13" s="1"/>
  <c r="E174" i="12"/>
  <c r="G174" i="13" s="1"/>
  <c r="D174" i="12"/>
  <c r="F174" i="13" s="1"/>
  <c r="C174" i="12"/>
  <c r="E174" i="13" s="1"/>
  <c r="I174" i="13" s="1"/>
  <c r="B174" i="12"/>
  <c r="F173" i="12"/>
  <c r="H173" i="13" s="1"/>
  <c r="E173" i="12"/>
  <c r="G173" i="13" s="1"/>
  <c r="D173" i="12"/>
  <c r="F173" i="13" s="1"/>
  <c r="C173" i="12"/>
  <c r="E173" i="13" s="1"/>
  <c r="I173" i="13" s="1"/>
  <c r="B173" i="12"/>
  <c r="F172" i="12"/>
  <c r="H172" i="13" s="1"/>
  <c r="E172" i="12"/>
  <c r="G172" i="13" s="1"/>
  <c r="D172" i="12"/>
  <c r="F172" i="13" s="1"/>
  <c r="C172" i="12"/>
  <c r="E172" i="13" s="1"/>
  <c r="I172" i="13" s="1"/>
  <c r="B172" i="12"/>
  <c r="F171" i="12"/>
  <c r="H171" i="13" s="1"/>
  <c r="E171" i="12"/>
  <c r="G171" i="13" s="1"/>
  <c r="D171" i="12"/>
  <c r="F171" i="13" s="1"/>
  <c r="C171" i="12"/>
  <c r="E171" i="13" s="1"/>
  <c r="I171" i="13" s="1"/>
  <c r="B171" i="12"/>
  <c r="F170" i="12"/>
  <c r="H170" i="13" s="1"/>
  <c r="E170" i="12"/>
  <c r="G170" i="13" s="1"/>
  <c r="D170" i="12"/>
  <c r="F170" i="13" s="1"/>
  <c r="C170" i="12"/>
  <c r="E170" i="13" s="1"/>
  <c r="I170" i="13" s="1"/>
  <c r="B170" i="12"/>
  <c r="F169" i="12"/>
  <c r="H169" i="13" s="1"/>
  <c r="E169" i="12"/>
  <c r="G169" i="13" s="1"/>
  <c r="D169" i="12"/>
  <c r="F169" i="13" s="1"/>
  <c r="C169" i="12"/>
  <c r="E169" i="13" s="1"/>
  <c r="I169" i="13" s="1"/>
  <c r="B169" i="12"/>
  <c r="F168" i="12"/>
  <c r="H168" i="13" s="1"/>
  <c r="E168" i="12"/>
  <c r="G168" i="13" s="1"/>
  <c r="D168" i="12"/>
  <c r="F168" i="13" s="1"/>
  <c r="C168" i="12"/>
  <c r="E168" i="13" s="1"/>
  <c r="I168" i="13" s="1"/>
  <c r="B168" i="12"/>
  <c r="F167" i="12"/>
  <c r="H167" i="13" s="1"/>
  <c r="E167" i="12"/>
  <c r="G167" i="13" s="1"/>
  <c r="D167" i="12"/>
  <c r="F167" i="13" s="1"/>
  <c r="C167" i="12"/>
  <c r="E167" i="13" s="1"/>
  <c r="I167" i="13" s="1"/>
  <c r="B167" i="12"/>
  <c r="F166" i="12"/>
  <c r="H166" i="13" s="1"/>
  <c r="E166" i="12"/>
  <c r="G166" i="13" s="1"/>
  <c r="D166" i="12"/>
  <c r="F166" i="13" s="1"/>
  <c r="C166" i="12"/>
  <c r="E166" i="13" s="1"/>
  <c r="I166" i="13" s="1"/>
  <c r="B166" i="12"/>
  <c r="F165" i="12"/>
  <c r="H165" i="13" s="1"/>
  <c r="E165" i="12"/>
  <c r="G165" i="13" s="1"/>
  <c r="D165" i="12"/>
  <c r="F165" i="13" s="1"/>
  <c r="C165" i="12"/>
  <c r="E165" i="13" s="1"/>
  <c r="I165" i="13" s="1"/>
  <c r="B165" i="12"/>
  <c r="F164" i="12"/>
  <c r="H164" i="13" s="1"/>
  <c r="E164" i="12"/>
  <c r="G164" i="13" s="1"/>
  <c r="D164" i="12"/>
  <c r="F164" i="13" s="1"/>
  <c r="C164" i="12"/>
  <c r="E164" i="13" s="1"/>
  <c r="I164" i="13" s="1"/>
  <c r="B164" i="12"/>
  <c r="F163" i="12"/>
  <c r="H163" i="13" s="1"/>
  <c r="E163" i="12"/>
  <c r="G163" i="13" s="1"/>
  <c r="D163" i="12"/>
  <c r="F163" i="13" s="1"/>
  <c r="C163" i="12"/>
  <c r="E163" i="13" s="1"/>
  <c r="I163" i="13" s="1"/>
  <c r="B163" i="12"/>
  <c r="F162" i="12"/>
  <c r="H162" i="13" s="1"/>
  <c r="E162" i="12"/>
  <c r="G162" i="13" s="1"/>
  <c r="D162" i="12"/>
  <c r="F162" i="13" s="1"/>
  <c r="C162" i="12"/>
  <c r="E162" i="13" s="1"/>
  <c r="I162" i="13" s="1"/>
  <c r="B162" i="12"/>
  <c r="F161" i="12"/>
  <c r="H161" i="13" s="1"/>
  <c r="E161" i="12"/>
  <c r="G161" i="13" s="1"/>
  <c r="D161" i="12"/>
  <c r="F161" i="13" s="1"/>
  <c r="C161" i="12"/>
  <c r="E161" i="13" s="1"/>
  <c r="I161" i="13" s="1"/>
  <c r="B161" i="12"/>
  <c r="F160" i="12"/>
  <c r="H160" i="13" s="1"/>
  <c r="E160" i="12"/>
  <c r="G160" i="13" s="1"/>
  <c r="D160" i="12"/>
  <c r="F160" i="13" s="1"/>
  <c r="C160" i="12"/>
  <c r="E160" i="13" s="1"/>
  <c r="I160" i="13" s="1"/>
  <c r="B160" i="12"/>
  <c r="F159" i="12"/>
  <c r="H159" i="13" s="1"/>
  <c r="E159" i="12"/>
  <c r="G159" i="13" s="1"/>
  <c r="D159" i="12"/>
  <c r="F159" i="13" s="1"/>
  <c r="C159" i="12"/>
  <c r="E159" i="13" s="1"/>
  <c r="I159" i="13" s="1"/>
  <c r="B159" i="12"/>
  <c r="F158" i="12"/>
  <c r="H158" i="13" s="1"/>
  <c r="E158" i="12"/>
  <c r="G158" i="13" s="1"/>
  <c r="D158" i="12"/>
  <c r="F158" i="13" s="1"/>
  <c r="C158" i="12"/>
  <c r="E158" i="13" s="1"/>
  <c r="I158" i="13" s="1"/>
  <c r="B158" i="12"/>
  <c r="F157" i="12"/>
  <c r="H157" i="13" s="1"/>
  <c r="E157" i="12"/>
  <c r="G157" i="13" s="1"/>
  <c r="D157" i="12"/>
  <c r="F157" i="13" s="1"/>
  <c r="C157" i="12"/>
  <c r="E157" i="13" s="1"/>
  <c r="I157" i="13" s="1"/>
  <c r="B157" i="12"/>
  <c r="F156" i="12"/>
  <c r="H156" i="13" s="1"/>
  <c r="E156" i="12"/>
  <c r="G156" i="13" s="1"/>
  <c r="D156" i="12"/>
  <c r="F156" i="13" s="1"/>
  <c r="C156" i="12"/>
  <c r="E156" i="13" s="1"/>
  <c r="I156" i="13" s="1"/>
  <c r="B156" i="12"/>
  <c r="F155" i="12"/>
  <c r="H155" i="13" s="1"/>
  <c r="E155" i="12"/>
  <c r="G155" i="13" s="1"/>
  <c r="D155" i="12"/>
  <c r="F155" i="13" s="1"/>
  <c r="C155" i="12"/>
  <c r="E155" i="13" s="1"/>
  <c r="I155" i="13" s="1"/>
  <c r="B155" i="12"/>
  <c r="F154" i="12"/>
  <c r="H154" i="13" s="1"/>
  <c r="E154" i="12"/>
  <c r="G154" i="13" s="1"/>
  <c r="D154" i="12"/>
  <c r="F154" i="13" s="1"/>
  <c r="C154" i="12"/>
  <c r="E154" i="13" s="1"/>
  <c r="I154" i="13" s="1"/>
  <c r="B154" i="12"/>
  <c r="F153" i="12"/>
  <c r="H153" i="13" s="1"/>
  <c r="E153" i="12"/>
  <c r="G153" i="13" s="1"/>
  <c r="D153" i="12"/>
  <c r="F153" i="13" s="1"/>
  <c r="C153" i="12"/>
  <c r="E153" i="13" s="1"/>
  <c r="I153" i="13" s="1"/>
  <c r="B153" i="12"/>
  <c r="F152" i="12"/>
  <c r="H152" i="13" s="1"/>
  <c r="E152" i="12"/>
  <c r="G152" i="13" s="1"/>
  <c r="D152" i="12"/>
  <c r="F152" i="13" s="1"/>
  <c r="C152" i="12"/>
  <c r="E152" i="13" s="1"/>
  <c r="I152" i="13" s="1"/>
  <c r="B152" i="12"/>
  <c r="F151" i="12"/>
  <c r="H151" i="13" s="1"/>
  <c r="E151" i="12"/>
  <c r="G151" i="13" s="1"/>
  <c r="D151" i="12"/>
  <c r="F151" i="13" s="1"/>
  <c r="C151" i="12"/>
  <c r="E151" i="13" s="1"/>
  <c r="I151" i="13" s="1"/>
  <c r="B151" i="12"/>
  <c r="F150" i="12"/>
  <c r="H150" i="13" s="1"/>
  <c r="E150" i="12"/>
  <c r="G150" i="13" s="1"/>
  <c r="D150" i="12"/>
  <c r="F150" i="13" s="1"/>
  <c r="C150" i="12"/>
  <c r="E150" i="13" s="1"/>
  <c r="I150" i="13" s="1"/>
  <c r="B150" i="12"/>
  <c r="F149" i="12"/>
  <c r="H149" i="13" s="1"/>
  <c r="E149" i="12"/>
  <c r="G149" i="13" s="1"/>
  <c r="D149" i="12"/>
  <c r="F149" i="13" s="1"/>
  <c r="C149" i="12"/>
  <c r="E149" i="13" s="1"/>
  <c r="I149" i="13" s="1"/>
  <c r="B149" i="12"/>
  <c r="F148" i="12"/>
  <c r="H148" i="13" s="1"/>
  <c r="E148" i="12"/>
  <c r="G148" i="13" s="1"/>
  <c r="D148" i="12"/>
  <c r="F148" i="13" s="1"/>
  <c r="C148" i="12"/>
  <c r="E148" i="13" s="1"/>
  <c r="I148" i="13" s="1"/>
  <c r="B148" i="12"/>
  <c r="F147" i="12"/>
  <c r="H147" i="13" s="1"/>
  <c r="E147" i="12"/>
  <c r="G147" i="13" s="1"/>
  <c r="D147" i="12"/>
  <c r="F147" i="13" s="1"/>
  <c r="C147" i="12"/>
  <c r="E147" i="13" s="1"/>
  <c r="I147" i="13" s="1"/>
  <c r="B147" i="12"/>
  <c r="F146" i="12"/>
  <c r="H146" i="13" s="1"/>
  <c r="E146" i="12"/>
  <c r="G146" i="13" s="1"/>
  <c r="D146" i="12"/>
  <c r="F146" i="13" s="1"/>
  <c r="C146" i="12"/>
  <c r="E146" i="13" s="1"/>
  <c r="I146" i="13" s="1"/>
  <c r="B146" i="12"/>
  <c r="F145" i="12"/>
  <c r="H145" i="13" s="1"/>
  <c r="E145" i="12"/>
  <c r="G145" i="13" s="1"/>
  <c r="D145" i="12"/>
  <c r="F145" i="13" s="1"/>
  <c r="C145" i="12"/>
  <c r="E145" i="13" s="1"/>
  <c r="I145" i="13" s="1"/>
  <c r="B145" i="12"/>
  <c r="F144" i="12"/>
  <c r="H144" i="13" s="1"/>
  <c r="E144" i="12"/>
  <c r="G144" i="13" s="1"/>
  <c r="D144" i="12"/>
  <c r="F144" i="13" s="1"/>
  <c r="C144" i="12"/>
  <c r="E144" i="13" s="1"/>
  <c r="I144" i="13" s="1"/>
  <c r="B144" i="12"/>
  <c r="F143" i="12"/>
  <c r="H143" i="13" s="1"/>
  <c r="E143" i="12"/>
  <c r="G143" i="13" s="1"/>
  <c r="D143" i="12"/>
  <c r="F143" i="13" s="1"/>
  <c r="C143" i="12"/>
  <c r="E143" i="13" s="1"/>
  <c r="I143" i="13" s="1"/>
  <c r="B143" i="12"/>
  <c r="F142" i="12"/>
  <c r="H142" i="13" s="1"/>
  <c r="E142" i="12"/>
  <c r="G142" i="13" s="1"/>
  <c r="D142" i="12"/>
  <c r="F142" i="13" s="1"/>
  <c r="C142" i="12"/>
  <c r="E142" i="13" s="1"/>
  <c r="I142" i="13" s="1"/>
  <c r="B142" i="12"/>
  <c r="F141" i="12"/>
  <c r="H141" i="13" s="1"/>
  <c r="E141" i="12"/>
  <c r="G141" i="13" s="1"/>
  <c r="D141" i="12"/>
  <c r="F141" i="13" s="1"/>
  <c r="C141" i="12"/>
  <c r="E141" i="13" s="1"/>
  <c r="I141" i="13" s="1"/>
  <c r="B141" i="12"/>
  <c r="F140" i="12"/>
  <c r="H140" i="13" s="1"/>
  <c r="E140" i="12"/>
  <c r="G140" i="13" s="1"/>
  <c r="D140" i="12"/>
  <c r="F140" i="13" s="1"/>
  <c r="C140" i="12"/>
  <c r="E140" i="13" s="1"/>
  <c r="I140" i="13" s="1"/>
  <c r="B140" i="12"/>
  <c r="F139" i="12"/>
  <c r="H139" i="13" s="1"/>
  <c r="E139" i="12"/>
  <c r="G139" i="13" s="1"/>
  <c r="D139" i="12"/>
  <c r="F139" i="13" s="1"/>
  <c r="C139" i="12"/>
  <c r="E139" i="13" s="1"/>
  <c r="I139" i="13" s="1"/>
  <c r="B139" i="12"/>
  <c r="F138" i="12"/>
  <c r="H138" i="13" s="1"/>
  <c r="E138" i="12"/>
  <c r="G138" i="13" s="1"/>
  <c r="D138" i="12"/>
  <c r="F138" i="13" s="1"/>
  <c r="C138" i="12"/>
  <c r="E138" i="13" s="1"/>
  <c r="I138" i="13" s="1"/>
  <c r="B138" i="12"/>
  <c r="F137" i="12"/>
  <c r="H137" i="13" s="1"/>
  <c r="E137" i="12"/>
  <c r="G137" i="13" s="1"/>
  <c r="D137" i="12"/>
  <c r="F137" i="13" s="1"/>
  <c r="C137" i="12"/>
  <c r="E137" i="13" s="1"/>
  <c r="I137" i="13" s="1"/>
  <c r="B137" i="12"/>
  <c r="F136" i="12"/>
  <c r="H136" i="13" s="1"/>
  <c r="E136" i="12"/>
  <c r="G136" i="13" s="1"/>
  <c r="D136" i="12"/>
  <c r="F136" i="13" s="1"/>
  <c r="C136" i="12"/>
  <c r="E136" i="13" s="1"/>
  <c r="I136" i="13" s="1"/>
  <c r="B136" i="12"/>
  <c r="F135" i="12"/>
  <c r="H135" i="13" s="1"/>
  <c r="E135" i="12"/>
  <c r="G135" i="13" s="1"/>
  <c r="D135" i="12"/>
  <c r="F135" i="13" s="1"/>
  <c r="C135" i="12"/>
  <c r="E135" i="13" s="1"/>
  <c r="I135" i="13" s="1"/>
  <c r="B135" i="12"/>
  <c r="F134" i="12"/>
  <c r="H134" i="13" s="1"/>
  <c r="E134" i="12"/>
  <c r="G134" i="13" s="1"/>
  <c r="D134" i="12"/>
  <c r="F134" i="13" s="1"/>
  <c r="C134" i="12"/>
  <c r="E134" i="13" s="1"/>
  <c r="I134" i="13" s="1"/>
  <c r="B134" i="12"/>
  <c r="F133" i="12"/>
  <c r="H133" i="13" s="1"/>
  <c r="E133" i="12"/>
  <c r="G133" i="13" s="1"/>
  <c r="D133" i="12"/>
  <c r="F133" i="13" s="1"/>
  <c r="C133" i="12"/>
  <c r="E133" i="13" s="1"/>
  <c r="I133" i="13" s="1"/>
  <c r="B133" i="12"/>
  <c r="F132" i="12"/>
  <c r="H132" i="13" s="1"/>
  <c r="E132" i="12"/>
  <c r="G132" i="13" s="1"/>
  <c r="D132" i="12"/>
  <c r="F132" i="13" s="1"/>
  <c r="C132" i="12"/>
  <c r="E132" i="13" s="1"/>
  <c r="I132" i="13" s="1"/>
  <c r="B132" i="12"/>
  <c r="F131" i="12"/>
  <c r="H131" i="13" s="1"/>
  <c r="E131" i="12"/>
  <c r="G131" i="13" s="1"/>
  <c r="D131" i="12"/>
  <c r="F131" i="13" s="1"/>
  <c r="C131" i="12"/>
  <c r="E131" i="13" s="1"/>
  <c r="I131" i="13" s="1"/>
  <c r="B131" i="12"/>
  <c r="F130" i="12"/>
  <c r="H130" i="13" s="1"/>
  <c r="E130" i="12"/>
  <c r="G130" i="13" s="1"/>
  <c r="D130" i="12"/>
  <c r="F130" i="13" s="1"/>
  <c r="C130" i="12"/>
  <c r="E130" i="13" s="1"/>
  <c r="I130" i="13" s="1"/>
  <c r="B130" i="12"/>
  <c r="F129" i="12"/>
  <c r="H129" i="13" s="1"/>
  <c r="E129" i="12"/>
  <c r="G129" i="13" s="1"/>
  <c r="D129" i="12"/>
  <c r="F129" i="13" s="1"/>
  <c r="C129" i="12"/>
  <c r="E129" i="13" s="1"/>
  <c r="I129" i="13" s="1"/>
  <c r="B129" i="12"/>
  <c r="F128" i="12"/>
  <c r="H128" i="13" s="1"/>
  <c r="E128" i="12"/>
  <c r="G128" i="13" s="1"/>
  <c r="D128" i="12"/>
  <c r="F128" i="13" s="1"/>
  <c r="C128" i="12"/>
  <c r="E128" i="13" s="1"/>
  <c r="I128" i="13" s="1"/>
  <c r="B128" i="12"/>
  <c r="F127" i="12"/>
  <c r="H127" i="13" s="1"/>
  <c r="E127" i="12"/>
  <c r="G127" i="13" s="1"/>
  <c r="D127" i="12"/>
  <c r="F127" i="13" s="1"/>
  <c r="C127" i="12"/>
  <c r="E127" i="13" s="1"/>
  <c r="I127" i="13" s="1"/>
  <c r="B127" i="12"/>
  <c r="F126" i="12"/>
  <c r="H126" i="13" s="1"/>
  <c r="E126" i="12"/>
  <c r="G126" i="13" s="1"/>
  <c r="D126" i="12"/>
  <c r="F126" i="13" s="1"/>
  <c r="C126" i="12"/>
  <c r="E126" i="13" s="1"/>
  <c r="I126" i="13" s="1"/>
  <c r="B126" i="12"/>
  <c r="F125" i="12"/>
  <c r="H125" i="13" s="1"/>
  <c r="E125" i="12"/>
  <c r="G125" i="13" s="1"/>
  <c r="D125" i="12"/>
  <c r="F125" i="13" s="1"/>
  <c r="C125" i="12"/>
  <c r="E125" i="13" s="1"/>
  <c r="I125" i="13" s="1"/>
  <c r="B125" i="12"/>
  <c r="F124" i="12"/>
  <c r="H124" i="13" s="1"/>
  <c r="E124" i="12"/>
  <c r="G124" i="13" s="1"/>
  <c r="D124" i="12"/>
  <c r="F124" i="13" s="1"/>
  <c r="C124" i="12"/>
  <c r="E124" i="13" s="1"/>
  <c r="I124" i="13" s="1"/>
  <c r="B124" i="12"/>
  <c r="F123" i="12"/>
  <c r="H123" i="13" s="1"/>
  <c r="E123" i="12"/>
  <c r="G123" i="13" s="1"/>
  <c r="D123" i="12"/>
  <c r="F123" i="13" s="1"/>
  <c r="C123" i="12"/>
  <c r="E123" i="13" s="1"/>
  <c r="I123" i="13" s="1"/>
  <c r="B123" i="12"/>
  <c r="F122" i="12"/>
  <c r="H122" i="13" s="1"/>
  <c r="E122" i="12"/>
  <c r="G122" i="13" s="1"/>
  <c r="D122" i="12"/>
  <c r="F122" i="13" s="1"/>
  <c r="C122" i="12"/>
  <c r="E122" i="13" s="1"/>
  <c r="I122" i="13" s="1"/>
  <c r="B122" i="12"/>
  <c r="F121" i="12"/>
  <c r="H121" i="13" s="1"/>
  <c r="E121" i="12"/>
  <c r="G121" i="13" s="1"/>
  <c r="D121" i="12"/>
  <c r="F121" i="13" s="1"/>
  <c r="C121" i="12"/>
  <c r="E121" i="13" s="1"/>
  <c r="I121" i="13" s="1"/>
  <c r="B121" i="12"/>
  <c r="F120" i="12"/>
  <c r="H120" i="13" s="1"/>
  <c r="E120" i="12"/>
  <c r="G120" i="13" s="1"/>
  <c r="D120" i="12"/>
  <c r="F120" i="13" s="1"/>
  <c r="C120" i="12"/>
  <c r="E120" i="13" s="1"/>
  <c r="I120" i="13" s="1"/>
  <c r="B120" i="12"/>
  <c r="F119" i="12"/>
  <c r="H119" i="13" s="1"/>
  <c r="E119" i="12"/>
  <c r="G119" i="13" s="1"/>
  <c r="D119" i="12"/>
  <c r="F119" i="13" s="1"/>
  <c r="C119" i="12"/>
  <c r="E119" i="13" s="1"/>
  <c r="I119" i="13" s="1"/>
  <c r="B119" i="12"/>
  <c r="F118" i="12"/>
  <c r="H118" i="13" s="1"/>
  <c r="E118" i="12"/>
  <c r="G118" i="13" s="1"/>
  <c r="D118" i="12"/>
  <c r="F118" i="13" s="1"/>
  <c r="C118" i="12"/>
  <c r="E118" i="13" s="1"/>
  <c r="I118" i="13" s="1"/>
  <c r="B118" i="12"/>
  <c r="F117" i="12"/>
  <c r="H117" i="13" s="1"/>
  <c r="E117" i="12"/>
  <c r="G117" i="13" s="1"/>
  <c r="D117" i="12"/>
  <c r="F117" i="13" s="1"/>
  <c r="C117" i="12"/>
  <c r="E117" i="13" s="1"/>
  <c r="I117" i="13" s="1"/>
  <c r="B117" i="12"/>
  <c r="F116" i="12"/>
  <c r="H116" i="13" s="1"/>
  <c r="E116" i="12"/>
  <c r="G116" i="13" s="1"/>
  <c r="D116" i="12"/>
  <c r="F116" i="13" s="1"/>
  <c r="C116" i="12"/>
  <c r="E116" i="13" s="1"/>
  <c r="I116" i="13" s="1"/>
  <c r="B116" i="12"/>
  <c r="F115" i="12"/>
  <c r="H115" i="13" s="1"/>
  <c r="E115" i="12"/>
  <c r="G115" i="13" s="1"/>
  <c r="D115" i="12"/>
  <c r="F115" i="13" s="1"/>
  <c r="C115" i="12"/>
  <c r="E115" i="13" s="1"/>
  <c r="I115" i="13" s="1"/>
  <c r="B115" i="12"/>
  <c r="F114" i="12"/>
  <c r="H114" i="13" s="1"/>
  <c r="E114" i="12"/>
  <c r="G114" i="13" s="1"/>
  <c r="D114" i="12"/>
  <c r="F114" i="13" s="1"/>
  <c r="C114" i="12"/>
  <c r="E114" i="13" s="1"/>
  <c r="I114" i="13" s="1"/>
  <c r="B114" i="12"/>
  <c r="F113" i="12"/>
  <c r="H113" i="13" s="1"/>
  <c r="E113" i="12"/>
  <c r="G113" i="13" s="1"/>
  <c r="D113" i="12"/>
  <c r="F113" i="13" s="1"/>
  <c r="C113" i="12"/>
  <c r="E113" i="13" s="1"/>
  <c r="I113" i="13" s="1"/>
  <c r="B113" i="12"/>
  <c r="F112" i="12"/>
  <c r="H112" i="13" s="1"/>
  <c r="E112" i="12"/>
  <c r="G112" i="13" s="1"/>
  <c r="D112" i="12"/>
  <c r="F112" i="13" s="1"/>
  <c r="C112" i="12"/>
  <c r="E112" i="13" s="1"/>
  <c r="I112" i="13" s="1"/>
  <c r="B112" i="12"/>
  <c r="F111" i="12"/>
  <c r="H111" i="13" s="1"/>
  <c r="E111" i="12"/>
  <c r="G111" i="13" s="1"/>
  <c r="D111" i="12"/>
  <c r="F111" i="13" s="1"/>
  <c r="C111" i="12"/>
  <c r="E111" i="13" s="1"/>
  <c r="I111" i="13" s="1"/>
  <c r="B111" i="12"/>
  <c r="F110" i="12"/>
  <c r="H110" i="13" s="1"/>
  <c r="E110" i="12"/>
  <c r="G110" i="13" s="1"/>
  <c r="D110" i="12"/>
  <c r="F110" i="13" s="1"/>
  <c r="C110" i="12"/>
  <c r="E110" i="13" s="1"/>
  <c r="I110" i="13" s="1"/>
  <c r="B110" i="12"/>
  <c r="F109" i="12"/>
  <c r="H109" i="13" s="1"/>
  <c r="E109" i="12"/>
  <c r="G109" i="13" s="1"/>
  <c r="D109" i="12"/>
  <c r="F109" i="13" s="1"/>
  <c r="C109" i="12"/>
  <c r="E109" i="13" s="1"/>
  <c r="I109" i="13" s="1"/>
  <c r="B109" i="12"/>
  <c r="F108" i="12"/>
  <c r="H108" i="13" s="1"/>
  <c r="E108" i="12"/>
  <c r="G108" i="13" s="1"/>
  <c r="D108" i="12"/>
  <c r="F108" i="13" s="1"/>
  <c r="C108" i="12"/>
  <c r="E108" i="13" s="1"/>
  <c r="I108" i="13" s="1"/>
  <c r="B108" i="12"/>
  <c r="F107" i="12"/>
  <c r="H107" i="13" s="1"/>
  <c r="E107" i="12"/>
  <c r="G107" i="13" s="1"/>
  <c r="D107" i="12"/>
  <c r="F107" i="13" s="1"/>
  <c r="C107" i="12"/>
  <c r="E107" i="13" s="1"/>
  <c r="I107" i="13" s="1"/>
  <c r="B107" i="12"/>
  <c r="F106" i="12"/>
  <c r="H106" i="13" s="1"/>
  <c r="E106" i="12"/>
  <c r="G106" i="13" s="1"/>
  <c r="D106" i="12"/>
  <c r="F106" i="13" s="1"/>
  <c r="C106" i="12"/>
  <c r="E106" i="13" s="1"/>
  <c r="I106" i="13" s="1"/>
  <c r="B106" i="12"/>
  <c r="F105" i="12"/>
  <c r="H105" i="13" s="1"/>
  <c r="E105" i="12"/>
  <c r="G105" i="13" s="1"/>
  <c r="D105" i="12"/>
  <c r="F105" i="13" s="1"/>
  <c r="C105" i="12"/>
  <c r="E105" i="13" s="1"/>
  <c r="I105" i="13" s="1"/>
  <c r="B105" i="12"/>
  <c r="F104" i="12"/>
  <c r="H104" i="13" s="1"/>
  <c r="E104" i="12"/>
  <c r="G104" i="13" s="1"/>
  <c r="D104" i="12"/>
  <c r="F104" i="13" s="1"/>
  <c r="C104" i="12"/>
  <c r="E104" i="13" s="1"/>
  <c r="I104" i="13" s="1"/>
  <c r="B104" i="12"/>
  <c r="F103" i="12"/>
  <c r="H103" i="13" s="1"/>
  <c r="E103" i="12"/>
  <c r="G103" i="13" s="1"/>
  <c r="D103" i="12"/>
  <c r="F103" i="13" s="1"/>
  <c r="C103" i="12"/>
  <c r="E103" i="13" s="1"/>
  <c r="I103" i="13" s="1"/>
  <c r="B103" i="12"/>
  <c r="F102" i="12"/>
  <c r="H102" i="13" s="1"/>
  <c r="E102" i="12"/>
  <c r="G102" i="13" s="1"/>
  <c r="D102" i="12"/>
  <c r="F102" i="13" s="1"/>
  <c r="C102" i="12"/>
  <c r="E102" i="13" s="1"/>
  <c r="I102" i="13" s="1"/>
  <c r="B102" i="12"/>
  <c r="F101" i="12"/>
  <c r="H101" i="13" s="1"/>
  <c r="E101" i="12"/>
  <c r="G101" i="13" s="1"/>
  <c r="D101" i="12"/>
  <c r="F101" i="13" s="1"/>
  <c r="C101" i="12"/>
  <c r="E101" i="13" s="1"/>
  <c r="I101" i="13" s="1"/>
  <c r="B101" i="12"/>
  <c r="F100" i="12"/>
  <c r="H100" i="13" s="1"/>
  <c r="E100" i="12"/>
  <c r="G100" i="13" s="1"/>
  <c r="D100" i="12"/>
  <c r="F100" i="13" s="1"/>
  <c r="C100" i="12"/>
  <c r="E100" i="13" s="1"/>
  <c r="I100" i="13" s="1"/>
  <c r="B100" i="12"/>
  <c r="F99" i="12"/>
  <c r="H99" i="13" s="1"/>
  <c r="E99" i="12"/>
  <c r="G99" i="13" s="1"/>
  <c r="D99" i="12"/>
  <c r="F99" i="13" s="1"/>
  <c r="C99" i="12"/>
  <c r="E99" i="13" s="1"/>
  <c r="I99" i="13" s="1"/>
  <c r="B99" i="12"/>
  <c r="F98" i="12"/>
  <c r="H98" i="13" s="1"/>
  <c r="E98" i="12"/>
  <c r="G98" i="13" s="1"/>
  <c r="D98" i="12"/>
  <c r="F98" i="13" s="1"/>
  <c r="C98" i="12"/>
  <c r="E98" i="13" s="1"/>
  <c r="I98" i="13" s="1"/>
  <c r="B98" i="12"/>
  <c r="F97" i="12"/>
  <c r="H97" i="13" s="1"/>
  <c r="E97" i="12"/>
  <c r="G97" i="13" s="1"/>
  <c r="D97" i="12"/>
  <c r="F97" i="13" s="1"/>
  <c r="C97" i="12"/>
  <c r="E97" i="13" s="1"/>
  <c r="I97" i="13" s="1"/>
  <c r="B97" i="12"/>
  <c r="F96" i="12"/>
  <c r="H96" i="13" s="1"/>
  <c r="E96" i="12"/>
  <c r="G96" i="13" s="1"/>
  <c r="D96" i="12"/>
  <c r="F96" i="13" s="1"/>
  <c r="C96" i="12"/>
  <c r="E96" i="13" s="1"/>
  <c r="I96" i="13" s="1"/>
  <c r="B96" i="12"/>
  <c r="F95" i="12"/>
  <c r="H95" i="13" s="1"/>
  <c r="E95" i="12"/>
  <c r="G95" i="13" s="1"/>
  <c r="D95" i="12"/>
  <c r="F95" i="13" s="1"/>
  <c r="C95" i="12"/>
  <c r="E95" i="13" s="1"/>
  <c r="I95" i="13" s="1"/>
  <c r="B95" i="12"/>
  <c r="F94" i="12"/>
  <c r="H94" i="13" s="1"/>
  <c r="E94" i="12"/>
  <c r="G94" i="13" s="1"/>
  <c r="D94" i="12"/>
  <c r="F94" i="13" s="1"/>
  <c r="C94" i="12"/>
  <c r="E94" i="13" s="1"/>
  <c r="I94" i="13" s="1"/>
  <c r="B94" i="12"/>
  <c r="F93" i="12"/>
  <c r="H93" i="13" s="1"/>
  <c r="E93" i="12"/>
  <c r="G93" i="13" s="1"/>
  <c r="D93" i="12"/>
  <c r="F93" i="13" s="1"/>
  <c r="C93" i="12"/>
  <c r="E93" i="13" s="1"/>
  <c r="I93" i="13" s="1"/>
  <c r="B93" i="12"/>
  <c r="F92" i="12"/>
  <c r="H92" i="13" s="1"/>
  <c r="E92" i="12"/>
  <c r="G92" i="13" s="1"/>
  <c r="D92" i="12"/>
  <c r="F92" i="13" s="1"/>
  <c r="C92" i="12"/>
  <c r="E92" i="13" s="1"/>
  <c r="I92" i="13" s="1"/>
  <c r="B92" i="12"/>
  <c r="F91" i="12"/>
  <c r="H91" i="13" s="1"/>
  <c r="E91" i="12"/>
  <c r="G91" i="13" s="1"/>
  <c r="D91" i="12"/>
  <c r="F91" i="13" s="1"/>
  <c r="C91" i="12"/>
  <c r="E91" i="13" s="1"/>
  <c r="I91" i="13" s="1"/>
  <c r="B91" i="12"/>
  <c r="F90" i="12"/>
  <c r="H90" i="13" s="1"/>
  <c r="E90" i="12"/>
  <c r="G90" i="13" s="1"/>
  <c r="D90" i="12"/>
  <c r="F90" i="13" s="1"/>
  <c r="C90" i="12"/>
  <c r="E90" i="13" s="1"/>
  <c r="I90" i="13" s="1"/>
  <c r="B90" i="12"/>
  <c r="F89" i="12"/>
  <c r="H89" i="13" s="1"/>
  <c r="E89" i="12"/>
  <c r="G89" i="13" s="1"/>
  <c r="D89" i="12"/>
  <c r="F89" i="13" s="1"/>
  <c r="C89" i="12"/>
  <c r="E89" i="13" s="1"/>
  <c r="I89" i="13" s="1"/>
  <c r="B89" i="12"/>
  <c r="F88" i="12"/>
  <c r="H88" i="13" s="1"/>
  <c r="E88" i="12"/>
  <c r="G88" i="13" s="1"/>
  <c r="D88" i="12"/>
  <c r="F88" i="13" s="1"/>
  <c r="C88" i="12"/>
  <c r="E88" i="13" s="1"/>
  <c r="I88" i="13" s="1"/>
  <c r="B88" i="12"/>
  <c r="F87" i="12"/>
  <c r="H87" i="13" s="1"/>
  <c r="E87" i="12"/>
  <c r="G87" i="13" s="1"/>
  <c r="D87" i="12"/>
  <c r="F87" i="13" s="1"/>
  <c r="C87" i="12"/>
  <c r="E87" i="13" s="1"/>
  <c r="I87" i="13" s="1"/>
  <c r="B87" i="12"/>
  <c r="F86" i="12"/>
  <c r="H86" i="13" s="1"/>
  <c r="E86" i="12"/>
  <c r="G86" i="13" s="1"/>
  <c r="D86" i="12"/>
  <c r="F86" i="13" s="1"/>
  <c r="C86" i="12"/>
  <c r="E86" i="13" s="1"/>
  <c r="I86" i="13" s="1"/>
  <c r="B86" i="12"/>
  <c r="F85" i="12"/>
  <c r="H85" i="13" s="1"/>
  <c r="E85" i="12"/>
  <c r="G85" i="13" s="1"/>
  <c r="D85" i="12"/>
  <c r="F85" i="13" s="1"/>
  <c r="C85" i="12"/>
  <c r="E85" i="13" s="1"/>
  <c r="I85" i="13" s="1"/>
  <c r="B85" i="12"/>
  <c r="F84" i="12"/>
  <c r="H84" i="13" s="1"/>
  <c r="E84" i="12"/>
  <c r="G84" i="13" s="1"/>
  <c r="D84" i="12"/>
  <c r="C84" i="12"/>
  <c r="E84" i="13" s="1"/>
  <c r="I84" i="13" s="1"/>
  <c r="B84" i="12"/>
  <c r="F83" i="12"/>
  <c r="H83" i="13" s="1"/>
  <c r="E83" i="12"/>
  <c r="G83" i="13" s="1"/>
  <c r="D83" i="12"/>
  <c r="F83" i="13" s="1"/>
  <c r="C83" i="12"/>
  <c r="E83" i="13" s="1"/>
  <c r="I83" i="13" s="1"/>
  <c r="B83" i="12"/>
  <c r="F82" i="12"/>
  <c r="H82" i="13" s="1"/>
  <c r="E82" i="12"/>
  <c r="G82" i="13" s="1"/>
  <c r="D82" i="12"/>
  <c r="F82" i="13" s="1"/>
  <c r="C82" i="12"/>
  <c r="E82" i="13" s="1"/>
  <c r="I82" i="13" s="1"/>
  <c r="B82" i="12"/>
  <c r="F81" i="12"/>
  <c r="H81" i="13" s="1"/>
  <c r="E81" i="12"/>
  <c r="G81" i="13" s="1"/>
  <c r="D81" i="12"/>
  <c r="F81" i="13" s="1"/>
  <c r="C81" i="12"/>
  <c r="E81" i="13" s="1"/>
  <c r="I81" i="13" s="1"/>
  <c r="B81" i="12"/>
  <c r="F80" i="12"/>
  <c r="H80" i="13" s="1"/>
  <c r="E80" i="12"/>
  <c r="G80" i="13" s="1"/>
  <c r="D80" i="12"/>
  <c r="F80" i="13" s="1"/>
  <c r="C80" i="12"/>
  <c r="E80" i="13" s="1"/>
  <c r="B80" i="12"/>
  <c r="F79" i="12"/>
  <c r="H79" i="13" s="1"/>
  <c r="E79" i="12"/>
  <c r="G79" i="13" s="1"/>
  <c r="D79" i="12"/>
  <c r="F79" i="13" s="1"/>
  <c r="C79" i="12"/>
  <c r="E79" i="13" s="1"/>
  <c r="I79" i="13" s="1"/>
  <c r="B79" i="12"/>
  <c r="F78" i="12"/>
  <c r="H78" i="13" s="1"/>
  <c r="E78" i="12"/>
  <c r="G78" i="13" s="1"/>
  <c r="D78" i="12"/>
  <c r="F78" i="13" s="1"/>
  <c r="C78" i="12"/>
  <c r="E78" i="13" s="1"/>
  <c r="I78" i="13" s="1"/>
  <c r="B78" i="12"/>
  <c r="F77" i="12"/>
  <c r="H77" i="13" s="1"/>
  <c r="E77" i="12"/>
  <c r="G77" i="13" s="1"/>
  <c r="D77" i="12"/>
  <c r="F77" i="13" s="1"/>
  <c r="C77" i="12"/>
  <c r="E77" i="13" s="1"/>
  <c r="I77" i="13" s="1"/>
  <c r="B77" i="12"/>
  <c r="F76" i="12"/>
  <c r="H76" i="13" s="1"/>
  <c r="E76" i="12"/>
  <c r="G76" i="13" s="1"/>
  <c r="D76" i="12"/>
  <c r="F76" i="13" s="1"/>
  <c r="C76" i="12"/>
  <c r="E76" i="13" s="1"/>
  <c r="I76" i="13" s="1"/>
  <c r="B76" i="12"/>
  <c r="F75" i="12"/>
  <c r="H75" i="13" s="1"/>
  <c r="E75" i="12"/>
  <c r="G75" i="13" s="1"/>
  <c r="D75" i="12"/>
  <c r="F75" i="13" s="1"/>
  <c r="C75" i="12"/>
  <c r="E75" i="13" s="1"/>
  <c r="I75" i="13" s="1"/>
  <c r="B75" i="12"/>
  <c r="F74" i="12"/>
  <c r="H74" i="13" s="1"/>
  <c r="E74" i="12"/>
  <c r="G74" i="13" s="1"/>
  <c r="D74" i="12"/>
  <c r="C74" i="12"/>
  <c r="E74" i="13" s="1"/>
  <c r="I74" i="13" s="1"/>
  <c r="B74" i="12"/>
  <c r="F73" i="12"/>
  <c r="H73" i="13" s="1"/>
  <c r="E73" i="12"/>
  <c r="G73" i="13" s="1"/>
  <c r="D73" i="12"/>
  <c r="F73" i="13" s="1"/>
  <c r="C73" i="12"/>
  <c r="E73" i="13" s="1"/>
  <c r="I73" i="13" s="1"/>
  <c r="B73" i="12"/>
  <c r="F72" i="12"/>
  <c r="H72" i="13" s="1"/>
  <c r="E72" i="12"/>
  <c r="G72" i="13" s="1"/>
  <c r="D72" i="12"/>
  <c r="F72" i="13" s="1"/>
  <c r="C72" i="12"/>
  <c r="E72" i="13" s="1"/>
  <c r="I72" i="13" s="1"/>
  <c r="B72" i="12"/>
  <c r="F71" i="12"/>
  <c r="H71" i="13" s="1"/>
  <c r="E71" i="12"/>
  <c r="G71" i="13" s="1"/>
  <c r="D71" i="12"/>
  <c r="F71" i="13" s="1"/>
  <c r="C71" i="12"/>
  <c r="E71" i="13" s="1"/>
  <c r="I71" i="13" s="1"/>
  <c r="B71" i="12"/>
  <c r="F70" i="12"/>
  <c r="H70" i="13" s="1"/>
  <c r="E70" i="12"/>
  <c r="G70" i="13" s="1"/>
  <c r="D70" i="12"/>
  <c r="F70" i="13" s="1"/>
  <c r="C70" i="12"/>
  <c r="E70" i="13" s="1"/>
  <c r="I70" i="13" s="1"/>
  <c r="B70" i="12"/>
  <c r="F69" i="12"/>
  <c r="H69" i="13" s="1"/>
  <c r="E69" i="12"/>
  <c r="G69" i="13" s="1"/>
  <c r="D69" i="12"/>
  <c r="F69" i="13" s="1"/>
  <c r="C69" i="12"/>
  <c r="E69" i="13" s="1"/>
  <c r="I69" i="13" s="1"/>
  <c r="B69" i="12"/>
  <c r="F68" i="12"/>
  <c r="H68" i="13" s="1"/>
  <c r="E68" i="12"/>
  <c r="G68" i="13" s="1"/>
  <c r="D68" i="12"/>
  <c r="F68" i="13" s="1"/>
  <c r="C68" i="12"/>
  <c r="E68" i="13" s="1"/>
  <c r="I68" i="13" s="1"/>
  <c r="B68" i="12"/>
  <c r="F67" i="12"/>
  <c r="H67" i="13" s="1"/>
  <c r="E67" i="12"/>
  <c r="G67" i="13" s="1"/>
  <c r="D67" i="12"/>
  <c r="F67" i="13" s="1"/>
  <c r="C67" i="12"/>
  <c r="E67" i="13" s="1"/>
  <c r="I67" i="13" s="1"/>
  <c r="B67" i="12"/>
  <c r="F66" i="12"/>
  <c r="H66" i="13" s="1"/>
  <c r="E66" i="12"/>
  <c r="G66" i="13" s="1"/>
  <c r="D66" i="12"/>
  <c r="F66" i="13" s="1"/>
  <c r="C66" i="12"/>
  <c r="E66" i="13" s="1"/>
  <c r="I66" i="13" s="1"/>
  <c r="B66" i="12"/>
  <c r="F65" i="12"/>
  <c r="H65" i="13" s="1"/>
  <c r="E65" i="12"/>
  <c r="G65" i="13" s="1"/>
  <c r="D65" i="12"/>
  <c r="F65" i="13" s="1"/>
  <c r="C65" i="12"/>
  <c r="E65" i="13" s="1"/>
  <c r="I65" i="13" s="1"/>
  <c r="B65" i="12"/>
  <c r="F64" i="12"/>
  <c r="H64" i="13" s="1"/>
  <c r="E64" i="12"/>
  <c r="G64" i="13" s="1"/>
  <c r="D64" i="12"/>
  <c r="F64" i="13" s="1"/>
  <c r="C64" i="12"/>
  <c r="E64" i="13" s="1"/>
  <c r="I64" i="13" s="1"/>
  <c r="B64" i="12"/>
  <c r="F63" i="12"/>
  <c r="H63" i="13" s="1"/>
  <c r="E63" i="12"/>
  <c r="G63" i="13" s="1"/>
  <c r="D63" i="12"/>
  <c r="F63" i="13" s="1"/>
  <c r="C63" i="12"/>
  <c r="E63" i="13" s="1"/>
  <c r="I63" i="13" s="1"/>
  <c r="B63" i="12"/>
  <c r="F62" i="12"/>
  <c r="H62" i="13" s="1"/>
  <c r="E62" i="12"/>
  <c r="G62" i="13" s="1"/>
  <c r="D62" i="12"/>
  <c r="F62" i="13" s="1"/>
  <c r="C62" i="12"/>
  <c r="E62" i="13" s="1"/>
  <c r="I62" i="13" s="1"/>
  <c r="B62" i="12"/>
  <c r="F61" i="12"/>
  <c r="H61" i="13" s="1"/>
  <c r="E61" i="12"/>
  <c r="G61" i="13" s="1"/>
  <c r="D61" i="12"/>
  <c r="F61" i="13" s="1"/>
  <c r="C61" i="12"/>
  <c r="E61" i="13" s="1"/>
  <c r="I61" i="13" s="1"/>
  <c r="B61" i="12"/>
  <c r="F60" i="12"/>
  <c r="H60" i="13" s="1"/>
  <c r="E60" i="12"/>
  <c r="G60" i="13" s="1"/>
  <c r="D60" i="12"/>
  <c r="F60" i="13" s="1"/>
  <c r="C60" i="12"/>
  <c r="E60" i="13" s="1"/>
  <c r="I60" i="13" s="1"/>
  <c r="B60" i="12"/>
  <c r="F59" i="12"/>
  <c r="H59" i="13" s="1"/>
  <c r="E59" i="12"/>
  <c r="G59" i="13" s="1"/>
  <c r="D59" i="12"/>
  <c r="F59" i="13" s="1"/>
  <c r="C59" i="12"/>
  <c r="E59" i="13" s="1"/>
  <c r="I59" i="13" s="1"/>
  <c r="B59" i="12"/>
  <c r="F58" i="12"/>
  <c r="H58" i="13" s="1"/>
  <c r="E58" i="12"/>
  <c r="G58" i="13" s="1"/>
  <c r="D58" i="12"/>
  <c r="F58" i="13" s="1"/>
  <c r="C58" i="12"/>
  <c r="E58" i="13" s="1"/>
  <c r="I58" i="13" s="1"/>
  <c r="B58" i="12"/>
  <c r="F57" i="12"/>
  <c r="H57" i="13" s="1"/>
  <c r="E57" i="12"/>
  <c r="G57" i="13" s="1"/>
  <c r="D57" i="12"/>
  <c r="F57" i="13" s="1"/>
  <c r="C57" i="12"/>
  <c r="E57" i="13" s="1"/>
  <c r="I57" i="13" s="1"/>
  <c r="B57" i="12"/>
  <c r="F56" i="12"/>
  <c r="H56" i="13" s="1"/>
  <c r="E56" i="12"/>
  <c r="G56" i="13" s="1"/>
  <c r="D56" i="12"/>
  <c r="F56" i="13" s="1"/>
  <c r="C56" i="12"/>
  <c r="E56" i="13" s="1"/>
  <c r="I56" i="13" s="1"/>
  <c r="B56" i="12"/>
  <c r="F55" i="12"/>
  <c r="H55" i="13" s="1"/>
  <c r="E55" i="12"/>
  <c r="G55" i="13" s="1"/>
  <c r="D55" i="12"/>
  <c r="F55" i="13" s="1"/>
  <c r="C55" i="12"/>
  <c r="E55" i="13" s="1"/>
  <c r="I55" i="13" s="1"/>
  <c r="B55" i="12"/>
  <c r="F54" i="12"/>
  <c r="H54" i="13" s="1"/>
  <c r="E54" i="12"/>
  <c r="G54" i="13" s="1"/>
  <c r="D54" i="12"/>
  <c r="F54" i="13" s="1"/>
  <c r="C54" i="12"/>
  <c r="E54" i="13" s="1"/>
  <c r="I54" i="13" s="1"/>
  <c r="B54" i="12"/>
  <c r="F53" i="12"/>
  <c r="H53" i="13" s="1"/>
  <c r="E53" i="12"/>
  <c r="G53" i="13" s="1"/>
  <c r="D53" i="12"/>
  <c r="C53" i="12"/>
  <c r="E53" i="13" s="1"/>
  <c r="I53" i="13" s="1"/>
  <c r="B53" i="12"/>
  <c r="F52" i="12"/>
  <c r="H52" i="13" s="1"/>
  <c r="E52" i="12"/>
  <c r="G52" i="13" s="1"/>
  <c r="D52" i="12"/>
  <c r="F52" i="13" s="1"/>
  <c r="C52" i="12"/>
  <c r="E52" i="13" s="1"/>
  <c r="I52" i="13" s="1"/>
  <c r="B52" i="12"/>
  <c r="F51" i="12"/>
  <c r="H51" i="13" s="1"/>
  <c r="E51" i="12"/>
  <c r="G51" i="13" s="1"/>
  <c r="D51" i="12"/>
  <c r="F51" i="13" s="1"/>
  <c r="C51" i="12"/>
  <c r="E51" i="13" s="1"/>
  <c r="I51" i="13" s="1"/>
  <c r="B51" i="12"/>
  <c r="F50" i="12"/>
  <c r="H50" i="13" s="1"/>
  <c r="E50" i="12"/>
  <c r="G50" i="13" s="1"/>
  <c r="D50" i="12"/>
  <c r="F50" i="13" s="1"/>
  <c r="C50" i="12"/>
  <c r="E50" i="13" s="1"/>
  <c r="I50" i="13" s="1"/>
  <c r="B50" i="12"/>
  <c r="F49" i="12"/>
  <c r="H49" i="13" s="1"/>
  <c r="E49" i="12"/>
  <c r="G49" i="13" s="1"/>
  <c r="D49" i="12"/>
  <c r="F49" i="13" s="1"/>
  <c r="C49" i="12"/>
  <c r="E49" i="13" s="1"/>
  <c r="I49" i="13" s="1"/>
  <c r="B49" i="12"/>
  <c r="F48" i="12"/>
  <c r="H48" i="13" s="1"/>
  <c r="E48" i="12"/>
  <c r="G48" i="13" s="1"/>
  <c r="D48" i="12"/>
  <c r="F48" i="13" s="1"/>
  <c r="C48" i="12"/>
  <c r="E48" i="13" s="1"/>
  <c r="I48" i="13" s="1"/>
  <c r="B48" i="12"/>
  <c r="F47" i="12"/>
  <c r="H47" i="13" s="1"/>
  <c r="E47" i="12"/>
  <c r="G47" i="13" s="1"/>
  <c r="D47" i="12"/>
  <c r="F47" i="13" s="1"/>
  <c r="C47" i="12"/>
  <c r="E47" i="13" s="1"/>
  <c r="I47" i="13" s="1"/>
  <c r="B47" i="12"/>
  <c r="F46" i="12"/>
  <c r="H46" i="13" s="1"/>
  <c r="E46" i="12"/>
  <c r="G46" i="13" s="1"/>
  <c r="D46" i="12"/>
  <c r="F46" i="13" s="1"/>
  <c r="C46" i="12"/>
  <c r="E46" i="13" s="1"/>
  <c r="I46" i="13" s="1"/>
  <c r="B46" i="12"/>
  <c r="F45" i="12"/>
  <c r="H45" i="13" s="1"/>
  <c r="E45" i="12"/>
  <c r="G45" i="13" s="1"/>
  <c r="D45" i="12"/>
  <c r="F45" i="13" s="1"/>
  <c r="C45" i="12"/>
  <c r="E45" i="13" s="1"/>
  <c r="I45" i="13" s="1"/>
  <c r="B45" i="12"/>
  <c r="F44" i="12"/>
  <c r="H44" i="13" s="1"/>
  <c r="E44" i="12"/>
  <c r="G44" i="13" s="1"/>
  <c r="D44" i="12"/>
  <c r="F44" i="13" s="1"/>
  <c r="C44" i="12"/>
  <c r="E44" i="13" s="1"/>
  <c r="I44" i="13" s="1"/>
  <c r="B44" i="12"/>
  <c r="F43" i="12"/>
  <c r="H43" i="13" s="1"/>
  <c r="E43" i="12"/>
  <c r="G43" i="13" s="1"/>
  <c r="D43" i="12"/>
  <c r="F43" i="13" s="1"/>
  <c r="C43" i="12"/>
  <c r="E43" i="13" s="1"/>
  <c r="I43" i="13" s="1"/>
  <c r="B43" i="12"/>
  <c r="F42" i="12"/>
  <c r="H42" i="13" s="1"/>
  <c r="E42" i="12"/>
  <c r="G42" i="13" s="1"/>
  <c r="D42" i="12"/>
  <c r="F42" i="13" s="1"/>
  <c r="C42" i="12"/>
  <c r="E42" i="13" s="1"/>
  <c r="I42" i="13" s="1"/>
  <c r="B42" i="12"/>
  <c r="F41" i="12"/>
  <c r="H41" i="13" s="1"/>
  <c r="E41" i="12"/>
  <c r="G41" i="13" s="1"/>
  <c r="D41" i="12"/>
  <c r="F41" i="13" s="1"/>
  <c r="C41" i="12"/>
  <c r="E41" i="13" s="1"/>
  <c r="I41" i="13" s="1"/>
  <c r="B41" i="12"/>
  <c r="F40" i="12"/>
  <c r="H40" i="13" s="1"/>
  <c r="E40" i="12"/>
  <c r="G40" i="13" s="1"/>
  <c r="D40" i="12"/>
  <c r="F40" i="13" s="1"/>
  <c r="C40" i="12"/>
  <c r="E40" i="13" s="1"/>
  <c r="I40" i="13" s="1"/>
  <c r="B40" i="12"/>
  <c r="F39" i="12"/>
  <c r="H39" i="13" s="1"/>
  <c r="E39" i="12"/>
  <c r="G39" i="13" s="1"/>
  <c r="D39" i="12"/>
  <c r="F39" i="13" s="1"/>
  <c r="C39" i="12"/>
  <c r="E39" i="13" s="1"/>
  <c r="I39" i="13" s="1"/>
  <c r="B39" i="12"/>
  <c r="F38" i="12"/>
  <c r="H38" i="13" s="1"/>
  <c r="E38" i="12"/>
  <c r="D38" i="12"/>
  <c r="F38" i="13" s="1"/>
  <c r="C38" i="12"/>
  <c r="E38" i="13" s="1"/>
  <c r="I38" i="13" s="1"/>
  <c r="B38" i="12"/>
  <c r="F37" i="12"/>
  <c r="H37" i="13" s="1"/>
  <c r="E37" i="12"/>
  <c r="G37" i="13" s="1"/>
  <c r="D37" i="12"/>
  <c r="C37" i="12"/>
  <c r="E37" i="13" s="1"/>
  <c r="I37" i="13" s="1"/>
  <c r="B37" i="12"/>
  <c r="F36" i="12"/>
  <c r="H36" i="13" s="1"/>
  <c r="E36" i="12"/>
  <c r="G36" i="13" s="1"/>
  <c r="D36" i="12"/>
  <c r="F36" i="13" s="1"/>
  <c r="C36" i="12"/>
  <c r="E36" i="13" s="1"/>
  <c r="I36" i="13" s="1"/>
  <c r="B36" i="12"/>
  <c r="F35" i="12"/>
  <c r="H35" i="13" s="1"/>
  <c r="E35" i="12"/>
  <c r="G35" i="13" s="1"/>
  <c r="D35" i="12"/>
  <c r="F35" i="13" s="1"/>
  <c r="C35" i="12"/>
  <c r="E35" i="13" s="1"/>
  <c r="I35" i="13" s="1"/>
  <c r="B35" i="12"/>
  <c r="F34" i="12"/>
  <c r="H34" i="13" s="1"/>
  <c r="E34" i="12"/>
  <c r="G34" i="13" s="1"/>
  <c r="D34" i="12"/>
  <c r="F34" i="13" s="1"/>
  <c r="C34" i="12"/>
  <c r="E34" i="13" s="1"/>
  <c r="I34" i="13" s="1"/>
  <c r="B34" i="12"/>
  <c r="F33" i="12"/>
  <c r="H33" i="13" s="1"/>
  <c r="E33" i="12"/>
  <c r="G33" i="13" s="1"/>
  <c r="D33" i="12"/>
  <c r="F33" i="13" s="1"/>
  <c r="C33" i="12"/>
  <c r="E33" i="13" s="1"/>
  <c r="I33" i="13" s="1"/>
  <c r="B33" i="12"/>
  <c r="F32" i="12"/>
  <c r="H32" i="13" s="1"/>
  <c r="E32" i="12"/>
  <c r="G32" i="13" s="1"/>
  <c r="D32" i="12"/>
  <c r="F32" i="13" s="1"/>
  <c r="C32" i="12"/>
  <c r="E32" i="13" s="1"/>
  <c r="I32" i="13" s="1"/>
  <c r="B32" i="12"/>
  <c r="F31" i="12"/>
  <c r="H31" i="13" s="1"/>
  <c r="E31" i="12"/>
  <c r="D31" i="12"/>
  <c r="F31" i="13" s="1"/>
  <c r="C31" i="12"/>
  <c r="E31" i="13" s="1"/>
  <c r="I31" i="13" s="1"/>
  <c r="B31" i="12"/>
  <c r="F30" i="12"/>
  <c r="H30" i="13" s="1"/>
  <c r="E30" i="12"/>
  <c r="G30" i="13" s="1"/>
  <c r="D30" i="12"/>
  <c r="F30" i="13" s="1"/>
  <c r="C30" i="12"/>
  <c r="E30" i="13" s="1"/>
  <c r="I30" i="13" s="1"/>
  <c r="B30" i="12"/>
  <c r="F29" i="12"/>
  <c r="H29" i="13" s="1"/>
  <c r="E29" i="12"/>
  <c r="G29" i="13" s="1"/>
  <c r="D29" i="12"/>
  <c r="F29" i="13" s="1"/>
  <c r="C29" i="12"/>
  <c r="E29" i="13" s="1"/>
  <c r="I29" i="13" s="1"/>
  <c r="B29" i="12"/>
  <c r="F28" i="12"/>
  <c r="H28" i="13" s="1"/>
  <c r="E28" i="12"/>
  <c r="G28" i="13" s="1"/>
  <c r="D28" i="12"/>
  <c r="C28" i="12"/>
  <c r="E28" i="13" s="1"/>
  <c r="I28" i="13" s="1"/>
  <c r="B28" i="12"/>
  <c r="F27" i="12"/>
  <c r="H27" i="13" s="1"/>
  <c r="E27" i="12"/>
  <c r="G27" i="13" s="1"/>
  <c r="D27" i="12"/>
  <c r="F27" i="13" s="1"/>
  <c r="C27" i="12"/>
  <c r="E27" i="13" s="1"/>
  <c r="I27" i="13" s="1"/>
  <c r="B27" i="12"/>
  <c r="F26" i="12"/>
  <c r="H26" i="13" s="1"/>
  <c r="E26" i="12"/>
  <c r="G26" i="13" s="1"/>
  <c r="D26" i="12"/>
  <c r="F26" i="13" s="1"/>
  <c r="C26" i="12"/>
  <c r="E26" i="13" s="1"/>
  <c r="I26" i="13" s="1"/>
  <c r="B26" i="12"/>
  <c r="F25" i="12"/>
  <c r="H25" i="13" s="1"/>
  <c r="E25" i="12"/>
  <c r="G25" i="13" s="1"/>
  <c r="D25" i="12"/>
  <c r="F25" i="13" s="1"/>
  <c r="C25" i="12"/>
  <c r="B25" i="12"/>
  <c r="F24" i="12"/>
  <c r="H24" i="13" s="1"/>
  <c r="E24" i="12"/>
  <c r="G24" i="13" s="1"/>
  <c r="D24" i="12"/>
  <c r="F24" i="13" s="1"/>
  <c r="C24" i="12"/>
  <c r="E24" i="13" s="1"/>
  <c r="I24" i="13" s="1"/>
  <c r="B24" i="12"/>
  <c r="F23" i="12"/>
  <c r="H23" i="13" s="1"/>
  <c r="E23" i="12"/>
  <c r="D23" i="12"/>
  <c r="F23" i="13" s="1"/>
  <c r="C23" i="12"/>
  <c r="E23" i="13" s="1"/>
  <c r="I23" i="13" s="1"/>
  <c r="B23" i="12"/>
  <c r="F22" i="12"/>
  <c r="H22" i="13" s="1"/>
  <c r="E22" i="12"/>
  <c r="G22" i="13" s="1"/>
  <c r="D22" i="12"/>
  <c r="F22" i="13" s="1"/>
  <c r="C22" i="12"/>
  <c r="E22" i="13" s="1"/>
  <c r="I22" i="13" s="1"/>
  <c r="B22" i="12"/>
  <c r="F21" i="12"/>
  <c r="H21" i="13" s="1"/>
  <c r="E21" i="12"/>
  <c r="G21" i="13" s="1"/>
  <c r="D21" i="12"/>
  <c r="F21" i="13" s="1"/>
  <c r="C21" i="12"/>
  <c r="E21" i="13" s="1"/>
  <c r="I21" i="13" s="1"/>
  <c r="B21" i="12"/>
  <c r="F20" i="12"/>
  <c r="H20" i="13" s="1"/>
  <c r="E20" i="12"/>
  <c r="G20" i="13" s="1"/>
  <c r="D20" i="12"/>
  <c r="C20" i="12"/>
  <c r="E20" i="13" s="1"/>
  <c r="I20" i="13" s="1"/>
  <c r="B20" i="12"/>
  <c r="F19" i="12"/>
  <c r="H19" i="13" s="1"/>
  <c r="E19" i="12"/>
  <c r="G19" i="13" s="1"/>
  <c r="D19" i="12"/>
  <c r="F19" i="13" s="1"/>
  <c r="C19" i="12"/>
  <c r="E19" i="13" s="1"/>
  <c r="I19" i="13" s="1"/>
  <c r="B19" i="12"/>
  <c r="F18" i="12"/>
  <c r="H18" i="13" s="1"/>
  <c r="E18" i="12"/>
  <c r="G18" i="13" s="1"/>
  <c r="D18" i="12"/>
  <c r="F18" i="13" s="1"/>
  <c r="C18" i="12"/>
  <c r="E18" i="13" s="1"/>
  <c r="I18" i="13" s="1"/>
  <c r="B18" i="12"/>
  <c r="F17" i="12"/>
  <c r="H17" i="13" s="1"/>
  <c r="E17" i="12"/>
  <c r="G17" i="13" s="1"/>
  <c r="D17" i="12"/>
  <c r="F17" i="13" s="1"/>
  <c r="C17" i="12"/>
  <c r="B17" i="12"/>
  <c r="F16" i="12"/>
  <c r="H16" i="13" s="1"/>
  <c r="E16" i="12"/>
  <c r="G16" i="13" s="1"/>
  <c r="D16" i="12"/>
  <c r="F16" i="13" s="1"/>
  <c r="C16" i="12"/>
  <c r="E16" i="13" s="1"/>
  <c r="I16" i="13" s="1"/>
  <c r="B16" i="12"/>
  <c r="F15" i="12"/>
  <c r="H15" i="13" s="1"/>
  <c r="E15" i="12"/>
  <c r="G15" i="13" s="1"/>
  <c r="D15" i="12"/>
  <c r="F15" i="13" s="1"/>
  <c r="C15" i="12"/>
  <c r="E15" i="13" s="1"/>
  <c r="B15" i="12"/>
  <c r="F14" i="12"/>
  <c r="H14" i="13" s="1"/>
  <c r="E14" i="12"/>
  <c r="G14" i="13" s="1"/>
  <c r="D14" i="12"/>
  <c r="F14" i="13" s="1"/>
  <c r="C14" i="12"/>
  <c r="E14" i="13" s="1"/>
  <c r="I14" i="13" s="1"/>
  <c r="B14" i="12"/>
  <c r="F13" i="12"/>
  <c r="H13" i="13" s="1"/>
  <c r="E13" i="12"/>
  <c r="G13" i="13" s="1"/>
  <c r="D13" i="12"/>
  <c r="F13" i="13" s="1"/>
  <c r="C13" i="12"/>
  <c r="E13" i="13" s="1"/>
  <c r="I13" i="13" s="1"/>
  <c r="B13" i="12"/>
  <c r="F12" i="12"/>
  <c r="H12" i="13" s="1"/>
  <c r="E12" i="12"/>
  <c r="G12" i="13" s="1"/>
  <c r="D12" i="12"/>
  <c r="F12" i="13" s="1"/>
  <c r="C12" i="12"/>
  <c r="E12" i="13" s="1"/>
  <c r="B12" i="12"/>
  <c r="F11" i="12"/>
  <c r="H11" i="13" s="1"/>
  <c r="E11" i="12"/>
  <c r="G11" i="13" s="1"/>
  <c r="D11" i="12"/>
  <c r="F11" i="13" s="1"/>
  <c r="C11" i="12"/>
  <c r="E11" i="13" s="1"/>
  <c r="I11" i="13" s="1"/>
  <c r="B11" i="12"/>
  <c r="F10" i="12"/>
  <c r="H10" i="13" s="1"/>
  <c r="E10" i="12"/>
  <c r="G10" i="13" s="1"/>
  <c r="D10" i="12"/>
  <c r="F10" i="13" s="1"/>
  <c r="C10" i="12"/>
  <c r="E10" i="13" s="1"/>
  <c r="I10" i="13" s="1"/>
  <c r="B10" i="12"/>
  <c r="F9" i="12"/>
  <c r="H9" i="13" s="1"/>
  <c r="E9" i="12"/>
  <c r="G9" i="13" s="1"/>
  <c r="D9" i="12"/>
  <c r="F9" i="13" s="1"/>
  <c r="C9" i="12"/>
  <c r="E9" i="13" s="1"/>
  <c r="I9" i="13" s="1"/>
  <c r="B9" i="12"/>
  <c r="F8" i="12"/>
  <c r="H8" i="13" s="1"/>
  <c r="E8" i="12"/>
  <c r="G8" i="13" s="1"/>
  <c r="D8" i="12"/>
  <c r="F8" i="13" s="1"/>
  <c r="C8" i="12"/>
  <c r="E8" i="13" s="1"/>
  <c r="I8" i="13" s="1"/>
  <c r="B8" i="12"/>
  <c r="F7" i="12"/>
  <c r="E7" i="12"/>
  <c r="G7" i="13" s="1"/>
  <c r="D7" i="12"/>
  <c r="F7" i="13" s="1"/>
  <c r="C7" i="12"/>
  <c r="E7" i="13" s="1"/>
  <c r="I7" i="13" s="1"/>
  <c r="B7" i="12"/>
  <c r="F6" i="12"/>
  <c r="H6" i="13" s="1"/>
  <c r="E6" i="12"/>
  <c r="G6" i="13" s="1"/>
  <c r="D6" i="12"/>
  <c r="F6" i="13" s="1"/>
  <c r="C6" i="12"/>
  <c r="E6" i="13" s="1"/>
  <c r="I6" i="13" s="1"/>
  <c r="B6" i="12"/>
  <c r="F5" i="12"/>
  <c r="H5" i="13" s="1"/>
  <c r="E5" i="12"/>
  <c r="G5" i="13" s="1"/>
  <c r="D5" i="12"/>
  <c r="F5" i="13" s="1"/>
  <c r="C5" i="12"/>
  <c r="E5" i="13" s="1"/>
  <c r="B5" i="12"/>
  <c r="F4" i="12"/>
  <c r="H4" i="13" s="1"/>
  <c r="E4" i="12"/>
  <c r="G4" i="13" s="1"/>
  <c r="D4" i="12"/>
  <c r="F4" i="13" s="1"/>
  <c r="C4" i="12"/>
  <c r="E4" i="13" s="1"/>
  <c r="B4" i="12"/>
  <c r="F3" i="12"/>
  <c r="E3" i="12"/>
  <c r="D3" i="12"/>
  <c r="C3" i="12"/>
  <c r="B3" i="12"/>
  <c r="W203" i="11"/>
  <c r="X203" i="11" s="1"/>
  <c r="Y203" i="11" s="1"/>
  <c r="T203" i="11"/>
  <c r="U203" i="11" s="1"/>
  <c r="V203" i="11" s="1"/>
  <c r="Q203" i="11"/>
  <c r="R203" i="11" s="1"/>
  <c r="S203" i="11" s="1"/>
  <c r="N203" i="11"/>
  <c r="O203" i="11" s="1"/>
  <c r="P203" i="11" s="1"/>
  <c r="K203" i="11"/>
  <c r="L203" i="11" s="1"/>
  <c r="M203" i="11" s="1"/>
  <c r="H203" i="11"/>
  <c r="I203" i="11" s="1"/>
  <c r="J203" i="11" s="1"/>
  <c r="D203" i="13" s="1"/>
  <c r="J203" i="13" s="1"/>
  <c r="N203" i="13" s="1"/>
  <c r="O203" i="13" s="1"/>
  <c r="C203" i="13" s="1"/>
  <c r="F203" i="11"/>
  <c r="M203" i="13" s="1"/>
  <c r="E203" i="11"/>
  <c r="L203" i="13" s="1"/>
  <c r="D203" i="11"/>
  <c r="K203" i="13" s="1"/>
  <c r="C203" i="11"/>
  <c r="B203" i="11"/>
  <c r="W202" i="11"/>
  <c r="X202" i="11" s="1"/>
  <c r="Y202" i="11" s="1"/>
  <c r="T202" i="11"/>
  <c r="U202" i="11" s="1"/>
  <c r="V202" i="11" s="1"/>
  <c r="R202" i="11"/>
  <c r="S202" i="11" s="1"/>
  <c r="Q202" i="11"/>
  <c r="N202" i="11"/>
  <c r="O202" i="11" s="1"/>
  <c r="P202" i="11" s="1"/>
  <c r="K202" i="11"/>
  <c r="L202" i="11" s="1"/>
  <c r="M202" i="11" s="1"/>
  <c r="H202" i="11"/>
  <c r="I202" i="11" s="1"/>
  <c r="J202" i="11" s="1"/>
  <c r="D202" i="13" s="1"/>
  <c r="J202" i="13" s="1"/>
  <c r="N202" i="13" s="1"/>
  <c r="O202" i="13" s="1"/>
  <c r="C202" i="13" s="1"/>
  <c r="F202" i="11"/>
  <c r="M202" i="13" s="1"/>
  <c r="E202" i="11"/>
  <c r="L202" i="13" s="1"/>
  <c r="D202" i="11"/>
  <c r="K202" i="13" s="1"/>
  <c r="C202" i="11"/>
  <c r="B202" i="11"/>
  <c r="W201" i="11"/>
  <c r="X201" i="11" s="1"/>
  <c r="Y201" i="11" s="1"/>
  <c r="T201" i="11"/>
  <c r="U201" i="11" s="1"/>
  <c r="V201" i="11" s="1"/>
  <c r="Q201" i="11"/>
  <c r="R201" i="11" s="1"/>
  <c r="S201" i="11" s="1"/>
  <c r="N201" i="11"/>
  <c r="O201" i="11" s="1"/>
  <c r="P201" i="11" s="1"/>
  <c r="K201" i="11"/>
  <c r="L201" i="11" s="1"/>
  <c r="M201" i="11" s="1"/>
  <c r="H201" i="11"/>
  <c r="I201" i="11" s="1"/>
  <c r="J201" i="11" s="1"/>
  <c r="D201" i="13" s="1"/>
  <c r="J201" i="13" s="1"/>
  <c r="N201" i="13" s="1"/>
  <c r="O201" i="13" s="1"/>
  <c r="C201" i="13" s="1"/>
  <c r="F201" i="11"/>
  <c r="M201" i="13" s="1"/>
  <c r="E201" i="11"/>
  <c r="L201" i="13" s="1"/>
  <c r="D201" i="11"/>
  <c r="K201" i="13" s="1"/>
  <c r="C201" i="11"/>
  <c r="B201" i="11"/>
  <c r="X200" i="11"/>
  <c r="Y200" i="11" s="1"/>
  <c r="W200" i="11"/>
  <c r="U200" i="11"/>
  <c r="V200" i="11" s="1"/>
  <c r="T200" i="11"/>
  <c r="Q200" i="11"/>
  <c r="R200" i="11" s="1"/>
  <c r="S200" i="11" s="1"/>
  <c r="N200" i="11"/>
  <c r="O200" i="11" s="1"/>
  <c r="P200" i="11" s="1"/>
  <c r="K200" i="11"/>
  <c r="L200" i="11" s="1"/>
  <c r="M200" i="11" s="1"/>
  <c r="H200" i="11"/>
  <c r="I200" i="11" s="1"/>
  <c r="J200" i="11" s="1"/>
  <c r="D200" i="13" s="1"/>
  <c r="J200" i="13" s="1"/>
  <c r="N200" i="13" s="1"/>
  <c r="O200" i="13" s="1"/>
  <c r="C200" i="13" s="1"/>
  <c r="F200" i="11"/>
  <c r="M200" i="13" s="1"/>
  <c r="E200" i="11"/>
  <c r="L200" i="13" s="1"/>
  <c r="D200" i="11"/>
  <c r="K200" i="13" s="1"/>
  <c r="C200" i="11"/>
  <c r="B200" i="11"/>
  <c r="W199" i="11"/>
  <c r="X199" i="11" s="1"/>
  <c r="Y199" i="11" s="1"/>
  <c r="T199" i="11"/>
  <c r="U199" i="11" s="1"/>
  <c r="V199" i="11" s="1"/>
  <c r="Q199" i="11"/>
  <c r="R199" i="11" s="1"/>
  <c r="S199" i="11" s="1"/>
  <c r="N199" i="11"/>
  <c r="O199" i="11" s="1"/>
  <c r="P199" i="11" s="1"/>
  <c r="K199" i="11"/>
  <c r="L199" i="11" s="1"/>
  <c r="M199" i="11" s="1"/>
  <c r="H199" i="11"/>
  <c r="I199" i="11" s="1"/>
  <c r="J199" i="11" s="1"/>
  <c r="D199" i="13" s="1"/>
  <c r="J199" i="13" s="1"/>
  <c r="N199" i="13" s="1"/>
  <c r="O199" i="13" s="1"/>
  <c r="C199" i="13" s="1"/>
  <c r="F199" i="11"/>
  <c r="M199" i="13" s="1"/>
  <c r="E199" i="11"/>
  <c r="L199" i="13" s="1"/>
  <c r="D199" i="11"/>
  <c r="K199" i="13" s="1"/>
  <c r="C199" i="11"/>
  <c r="B199" i="11"/>
  <c r="W198" i="11"/>
  <c r="X198" i="11" s="1"/>
  <c r="Y198" i="11" s="1"/>
  <c r="U198" i="11"/>
  <c r="V198" i="11" s="1"/>
  <c r="T198" i="11"/>
  <c r="R198" i="11"/>
  <c r="S198" i="11" s="1"/>
  <c r="Q198" i="11"/>
  <c r="N198" i="11"/>
  <c r="O198" i="11" s="1"/>
  <c r="P198" i="11" s="1"/>
  <c r="K198" i="11"/>
  <c r="L198" i="11" s="1"/>
  <c r="M198" i="11" s="1"/>
  <c r="H198" i="11"/>
  <c r="I198" i="11" s="1"/>
  <c r="J198" i="11" s="1"/>
  <c r="D198" i="13" s="1"/>
  <c r="J198" i="13" s="1"/>
  <c r="N198" i="13" s="1"/>
  <c r="O198" i="13" s="1"/>
  <c r="C198" i="13" s="1"/>
  <c r="F198" i="11"/>
  <c r="M198" i="13" s="1"/>
  <c r="E198" i="11"/>
  <c r="L198" i="13" s="1"/>
  <c r="D198" i="11"/>
  <c r="K198" i="13" s="1"/>
  <c r="C198" i="11"/>
  <c r="B198" i="11"/>
  <c r="W197" i="11"/>
  <c r="X197" i="11" s="1"/>
  <c r="Y197" i="11" s="1"/>
  <c r="T197" i="11"/>
  <c r="U197" i="11" s="1"/>
  <c r="V197" i="11" s="1"/>
  <c r="S197" i="11"/>
  <c r="R197" i="11"/>
  <c r="Q197" i="11"/>
  <c r="N197" i="11"/>
  <c r="O197" i="11" s="1"/>
  <c r="P197" i="11" s="1"/>
  <c r="K197" i="11"/>
  <c r="L197" i="11" s="1"/>
  <c r="M197" i="11" s="1"/>
  <c r="H197" i="11"/>
  <c r="I197" i="11" s="1"/>
  <c r="J197" i="11" s="1"/>
  <c r="D197" i="13" s="1"/>
  <c r="J197" i="13" s="1"/>
  <c r="N197" i="13" s="1"/>
  <c r="O197" i="13" s="1"/>
  <c r="C197" i="13" s="1"/>
  <c r="F197" i="11"/>
  <c r="M197" i="13" s="1"/>
  <c r="E197" i="11"/>
  <c r="L197" i="13" s="1"/>
  <c r="D197" i="11"/>
  <c r="K197" i="13" s="1"/>
  <c r="C197" i="11"/>
  <c r="B197" i="11"/>
  <c r="W196" i="11"/>
  <c r="X196" i="11" s="1"/>
  <c r="Y196" i="11" s="1"/>
  <c r="T196" i="11"/>
  <c r="U196" i="11" s="1"/>
  <c r="V196" i="11" s="1"/>
  <c r="S196" i="11"/>
  <c r="R196" i="11"/>
  <c r="Q196" i="11"/>
  <c r="N196" i="11"/>
  <c r="O196" i="11" s="1"/>
  <c r="P196" i="11" s="1"/>
  <c r="K196" i="11"/>
  <c r="L196" i="11" s="1"/>
  <c r="M196" i="11" s="1"/>
  <c r="H196" i="11"/>
  <c r="I196" i="11" s="1"/>
  <c r="J196" i="11" s="1"/>
  <c r="D196" i="13" s="1"/>
  <c r="J196" i="13" s="1"/>
  <c r="N196" i="13" s="1"/>
  <c r="O196" i="13" s="1"/>
  <c r="C196" i="13" s="1"/>
  <c r="F196" i="11"/>
  <c r="M196" i="13" s="1"/>
  <c r="E196" i="11"/>
  <c r="L196" i="13" s="1"/>
  <c r="D196" i="11"/>
  <c r="K196" i="13" s="1"/>
  <c r="C196" i="11"/>
  <c r="B196" i="11"/>
  <c r="X195" i="11"/>
  <c r="Y195" i="11" s="1"/>
  <c r="W195" i="11"/>
  <c r="T195" i="11"/>
  <c r="U195" i="11" s="1"/>
  <c r="V195" i="11" s="1"/>
  <c r="Q195" i="11"/>
  <c r="R195" i="11" s="1"/>
  <c r="S195" i="11" s="1"/>
  <c r="N195" i="11"/>
  <c r="O195" i="11" s="1"/>
  <c r="P195" i="11" s="1"/>
  <c r="K195" i="11"/>
  <c r="L195" i="11" s="1"/>
  <c r="M195" i="11" s="1"/>
  <c r="H195" i="11"/>
  <c r="I195" i="11" s="1"/>
  <c r="J195" i="11" s="1"/>
  <c r="D195" i="13" s="1"/>
  <c r="J195" i="13" s="1"/>
  <c r="N195" i="13" s="1"/>
  <c r="O195" i="13" s="1"/>
  <c r="C195" i="13" s="1"/>
  <c r="F195" i="11"/>
  <c r="M195" i="13" s="1"/>
  <c r="E195" i="11"/>
  <c r="L195" i="13" s="1"/>
  <c r="D195" i="11"/>
  <c r="C195" i="11"/>
  <c r="B195" i="11"/>
  <c r="W194" i="11"/>
  <c r="X194" i="11" s="1"/>
  <c r="Y194" i="11" s="1"/>
  <c r="U194" i="11"/>
  <c r="V194" i="11" s="1"/>
  <c r="T194" i="11"/>
  <c r="S194" i="11"/>
  <c r="Q194" i="11"/>
  <c r="R194" i="11" s="1"/>
  <c r="N194" i="11"/>
  <c r="O194" i="11" s="1"/>
  <c r="P194" i="11" s="1"/>
  <c r="K194" i="11"/>
  <c r="L194" i="11" s="1"/>
  <c r="M194" i="11" s="1"/>
  <c r="H194" i="11"/>
  <c r="I194" i="11" s="1"/>
  <c r="J194" i="11" s="1"/>
  <c r="D194" i="13" s="1"/>
  <c r="J194" i="13" s="1"/>
  <c r="N194" i="13" s="1"/>
  <c r="O194" i="13" s="1"/>
  <c r="C194" i="13" s="1"/>
  <c r="F194" i="11"/>
  <c r="M194" i="13" s="1"/>
  <c r="E194" i="11"/>
  <c r="L194" i="13" s="1"/>
  <c r="D194" i="11"/>
  <c r="C194" i="11"/>
  <c r="B194" i="11"/>
  <c r="W193" i="11"/>
  <c r="X193" i="11" s="1"/>
  <c r="Y193" i="11" s="1"/>
  <c r="T193" i="11"/>
  <c r="U193" i="11" s="1"/>
  <c r="V193" i="11" s="1"/>
  <c r="R193" i="11"/>
  <c r="S193" i="11" s="1"/>
  <c r="Q193" i="11"/>
  <c r="N193" i="11"/>
  <c r="O193" i="11" s="1"/>
  <c r="P193" i="11" s="1"/>
  <c r="L193" i="11"/>
  <c r="M193" i="11" s="1"/>
  <c r="K193" i="11"/>
  <c r="H193" i="11"/>
  <c r="I193" i="11" s="1"/>
  <c r="J193" i="11" s="1"/>
  <c r="D193" i="13" s="1"/>
  <c r="J193" i="13" s="1"/>
  <c r="N193" i="13" s="1"/>
  <c r="O193" i="13" s="1"/>
  <c r="C193" i="13" s="1"/>
  <c r="F193" i="11"/>
  <c r="M193" i="13" s="1"/>
  <c r="E193" i="11"/>
  <c r="L193" i="13" s="1"/>
  <c r="D193" i="11"/>
  <c r="C193" i="11"/>
  <c r="B193" i="11"/>
  <c r="X192" i="11"/>
  <c r="Y192" i="11" s="1"/>
  <c r="W192" i="11"/>
  <c r="T192" i="11"/>
  <c r="U192" i="11" s="1"/>
  <c r="V192" i="11" s="1"/>
  <c r="Q192" i="11"/>
  <c r="R192" i="11" s="1"/>
  <c r="S192" i="11" s="1"/>
  <c r="N192" i="11"/>
  <c r="O192" i="11" s="1"/>
  <c r="P192" i="11" s="1"/>
  <c r="L192" i="11"/>
  <c r="M192" i="11" s="1"/>
  <c r="K192" i="11"/>
  <c r="H192" i="11"/>
  <c r="I192" i="11" s="1"/>
  <c r="J192" i="11" s="1"/>
  <c r="D192" i="13" s="1"/>
  <c r="J192" i="13" s="1"/>
  <c r="N192" i="13" s="1"/>
  <c r="O192" i="13" s="1"/>
  <c r="C192" i="13" s="1"/>
  <c r="F192" i="11"/>
  <c r="M192" i="13" s="1"/>
  <c r="E192" i="11"/>
  <c r="L192" i="13" s="1"/>
  <c r="D192" i="11"/>
  <c r="C192" i="11"/>
  <c r="B192" i="11"/>
  <c r="X191" i="11"/>
  <c r="Y191" i="11" s="1"/>
  <c r="W191" i="11"/>
  <c r="U191" i="11"/>
  <c r="V191" i="11" s="1"/>
  <c r="T191" i="11"/>
  <c r="Q191" i="11"/>
  <c r="R191" i="11" s="1"/>
  <c r="S191" i="11" s="1"/>
  <c r="N191" i="11"/>
  <c r="O191" i="11" s="1"/>
  <c r="P191" i="11" s="1"/>
  <c r="K191" i="11"/>
  <c r="L191" i="11" s="1"/>
  <c r="M191" i="11" s="1"/>
  <c r="H191" i="11"/>
  <c r="I191" i="11" s="1"/>
  <c r="J191" i="11" s="1"/>
  <c r="D191" i="13" s="1"/>
  <c r="J191" i="13" s="1"/>
  <c r="N191" i="13" s="1"/>
  <c r="O191" i="13" s="1"/>
  <c r="C191" i="13" s="1"/>
  <c r="F191" i="11"/>
  <c r="M191" i="13" s="1"/>
  <c r="E191" i="11"/>
  <c r="L191" i="13" s="1"/>
  <c r="D191" i="11"/>
  <c r="C191" i="11"/>
  <c r="B191" i="11"/>
  <c r="W190" i="11"/>
  <c r="X190" i="11" s="1"/>
  <c r="Y190" i="11" s="1"/>
  <c r="T190" i="11"/>
  <c r="U190" i="11" s="1"/>
  <c r="V190" i="11" s="1"/>
  <c r="Q190" i="11"/>
  <c r="R190" i="11" s="1"/>
  <c r="S190" i="11" s="1"/>
  <c r="N190" i="11"/>
  <c r="O190" i="11" s="1"/>
  <c r="P190" i="11" s="1"/>
  <c r="K190" i="11"/>
  <c r="L190" i="11" s="1"/>
  <c r="M190" i="11" s="1"/>
  <c r="H190" i="11"/>
  <c r="I190" i="11" s="1"/>
  <c r="J190" i="11" s="1"/>
  <c r="D190" i="13" s="1"/>
  <c r="J190" i="13" s="1"/>
  <c r="N190" i="13" s="1"/>
  <c r="O190" i="13" s="1"/>
  <c r="C190" i="13" s="1"/>
  <c r="F190" i="11"/>
  <c r="M190" i="13" s="1"/>
  <c r="E190" i="11"/>
  <c r="L190" i="13" s="1"/>
  <c r="D190" i="11"/>
  <c r="C190" i="11"/>
  <c r="B190" i="11"/>
  <c r="W189" i="11"/>
  <c r="X189" i="11" s="1"/>
  <c r="Y189" i="11" s="1"/>
  <c r="T189" i="11"/>
  <c r="U189" i="11" s="1"/>
  <c r="V189" i="11" s="1"/>
  <c r="Q189" i="11"/>
  <c r="R189" i="11" s="1"/>
  <c r="S189" i="11" s="1"/>
  <c r="N189" i="11"/>
  <c r="O189" i="11" s="1"/>
  <c r="P189" i="11" s="1"/>
  <c r="K189" i="11"/>
  <c r="L189" i="11" s="1"/>
  <c r="M189" i="11" s="1"/>
  <c r="H189" i="11"/>
  <c r="I189" i="11" s="1"/>
  <c r="J189" i="11" s="1"/>
  <c r="D189" i="13" s="1"/>
  <c r="J189" i="13" s="1"/>
  <c r="N189" i="13" s="1"/>
  <c r="O189" i="13" s="1"/>
  <c r="C189" i="13" s="1"/>
  <c r="F189" i="11"/>
  <c r="M189" i="13" s="1"/>
  <c r="E189" i="11"/>
  <c r="L189" i="13" s="1"/>
  <c r="D189" i="11"/>
  <c r="C189" i="11"/>
  <c r="B189" i="11"/>
  <c r="W188" i="11"/>
  <c r="X188" i="11" s="1"/>
  <c r="Y188" i="11" s="1"/>
  <c r="T188" i="11"/>
  <c r="U188" i="11" s="1"/>
  <c r="V188" i="11" s="1"/>
  <c r="Q188" i="11"/>
  <c r="R188" i="11" s="1"/>
  <c r="S188" i="11" s="1"/>
  <c r="N188" i="11"/>
  <c r="O188" i="11" s="1"/>
  <c r="P188" i="11" s="1"/>
  <c r="K188" i="11"/>
  <c r="L188" i="11" s="1"/>
  <c r="M188" i="11" s="1"/>
  <c r="H188" i="11"/>
  <c r="I188" i="11" s="1"/>
  <c r="J188" i="11" s="1"/>
  <c r="D188" i="13" s="1"/>
  <c r="J188" i="13" s="1"/>
  <c r="N188" i="13" s="1"/>
  <c r="O188" i="13" s="1"/>
  <c r="C188" i="13" s="1"/>
  <c r="F188" i="11"/>
  <c r="M188" i="13" s="1"/>
  <c r="E188" i="11"/>
  <c r="L188" i="13" s="1"/>
  <c r="D188" i="11"/>
  <c r="C188" i="11"/>
  <c r="B188" i="11"/>
  <c r="X187" i="11"/>
  <c r="Y187" i="11" s="1"/>
  <c r="W187" i="11"/>
  <c r="T187" i="11"/>
  <c r="U187" i="11" s="1"/>
  <c r="V187" i="11" s="1"/>
  <c r="Q187" i="11"/>
  <c r="R187" i="11" s="1"/>
  <c r="S187" i="11" s="1"/>
  <c r="N187" i="11"/>
  <c r="O187" i="11" s="1"/>
  <c r="P187" i="11" s="1"/>
  <c r="K187" i="11"/>
  <c r="L187" i="11" s="1"/>
  <c r="M187" i="11" s="1"/>
  <c r="H187" i="11"/>
  <c r="I187" i="11" s="1"/>
  <c r="J187" i="11" s="1"/>
  <c r="D187" i="13" s="1"/>
  <c r="J187" i="13" s="1"/>
  <c r="N187" i="13" s="1"/>
  <c r="O187" i="13" s="1"/>
  <c r="C187" i="13" s="1"/>
  <c r="F187" i="11"/>
  <c r="M187" i="13" s="1"/>
  <c r="E187" i="11"/>
  <c r="L187" i="13" s="1"/>
  <c r="D187" i="11"/>
  <c r="C187" i="11"/>
  <c r="B187" i="11"/>
  <c r="X186" i="11"/>
  <c r="Y186" i="11" s="1"/>
  <c r="W186" i="11"/>
  <c r="T186" i="11"/>
  <c r="U186" i="11" s="1"/>
  <c r="V186" i="11" s="1"/>
  <c r="Q186" i="11"/>
  <c r="R186" i="11" s="1"/>
  <c r="S186" i="11" s="1"/>
  <c r="N186" i="11"/>
  <c r="O186" i="11" s="1"/>
  <c r="P186" i="11" s="1"/>
  <c r="K186" i="11"/>
  <c r="L186" i="11" s="1"/>
  <c r="M186" i="11" s="1"/>
  <c r="H186" i="11"/>
  <c r="I186" i="11" s="1"/>
  <c r="J186" i="11" s="1"/>
  <c r="D186" i="13" s="1"/>
  <c r="J186" i="13" s="1"/>
  <c r="N186" i="13" s="1"/>
  <c r="O186" i="13" s="1"/>
  <c r="C186" i="13" s="1"/>
  <c r="F186" i="11"/>
  <c r="M186" i="13" s="1"/>
  <c r="E186" i="11"/>
  <c r="L186" i="13" s="1"/>
  <c r="D186" i="11"/>
  <c r="C186" i="11"/>
  <c r="B186" i="11"/>
  <c r="W185" i="11"/>
  <c r="X185" i="11" s="1"/>
  <c r="Y185" i="11" s="1"/>
  <c r="T185" i="11"/>
  <c r="U185" i="11" s="1"/>
  <c r="V185" i="11" s="1"/>
  <c r="Q185" i="11"/>
  <c r="R185" i="11" s="1"/>
  <c r="S185" i="11" s="1"/>
  <c r="N185" i="11"/>
  <c r="O185" i="11" s="1"/>
  <c r="P185" i="11" s="1"/>
  <c r="K185" i="11"/>
  <c r="L185" i="11" s="1"/>
  <c r="M185" i="11" s="1"/>
  <c r="H185" i="11"/>
  <c r="I185" i="11" s="1"/>
  <c r="J185" i="11" s="1"/>
  <c r="D185" i="13" s="1"/>
  <c r="J185" i="13" s="1"/>
  <c r="N185" i="13" s="1"/>
  <c r="O185" i="13" s="1"/>
  <c r="C185" i="13" s="1"/>
  <c r="F185" i="11"/>
  <c r="M185" i="13" s="1"/>
  <c r="E185" i="11"/>
  <c r="L185" i="13" s="1"/>
  <c r="D185" i="11"/>
  <c r="C185" i="11"/>
  <c r="B185" i="11"/>
  <c r="W184" i="11"/>
  <c r="X184" i="11" s="1"/>
  <c r="Y184" i="11" s="1"/>
  <c r="T184" i="11"/>
  <c r="U184" i="11" s="1"/>
  <c r="V184" i="11" s="1"/>
  <c r="Q184" i="11"/>
  <c r="R184" i="11" s="1"/>
  <c r="S184" i="11" s="1"/>
  <c r="N184" i="11"/>
  <c r="O184" i="11" s="1"/>
  <c r="P184" i="11" s="1"/>
  <c r="L184" i="11"/>
  <c r="M184" i="11" s="1"/>
  <c r="K184" i="11"/>
  <c r="H184" i="11"/>
  <c r="I184" i="11" s="1"/>
  <c r="J184" i="11" s="1"/>
  <c r="D184" i="13" s="1"/>
  <c r="J184" i="13" s="1"/>
  <c r="N184" i="13" s="1"/>
  <c r="O184" i="13" s="1"/>
  <c r="C184" i="13" s="1"/>
  <c r="F184" i="11"/>
  <c r="M184" i="13" s="1"/>
  <c r="E184" i="11"/>
  <c r="L184" i="13" s="1"/>
  <c r="D184" i="11"/>
  <c r="C184" i="11"/>
  <c r="B184" i="11"/>
  <c r="X183" i="11"/>
  <c r="Y183" i="11" s="1"/>
  <c r="W183" i="11"/>
  <c r="T183" i="11"/>
  <c r="U183" i="11" s="1"/>
  <c r="V183" i="11" s="1"/>
  <c r="Q183" i="11"/>
  <c r="R183" i="11" s="1"/>
  <c r="S183" i="11" s="1"/>
  <c r="N183" i="11"/>
  <c r="O183" i="11" s="1"/>
  <c r="P183" i="11" s="1"/>
  <c r="K183" i="11"/>
  <c r="L183" i="11" s="1"/>
  <c r="M183" i="11" s="1"/>
  <c r="H183" i="11"/>
  <c r="I183" i="11" s="1"/>
  <c r="J183" i="11" s="1"/>
  <c r="D183" i="13" s="1"/>
  <c r="J183" i="13" s="1"/>
  <c r="N183" i="13" s="1"/>
  <c r="O183" i="13" s="1"/>
  <c r="C183" i="13" s="1"/>
  <c r="F183" i="11"/>
  <c r="M183" i="13" s="1"/>
  <c r="E183" i="11"/>
  <c r="L183" i="13" s="1"/>
  <c r="D183" i="11"/>
  <c r="C183" i="11"/>
  <c r="B183" i="11"/>
  <c r="W182" i="11"/>
  <c r="X182" i="11" s="1"/>
  <c r="Y182" i="11" s="1"/>
  <c r="T182" i="11"/>
  <c r="U182" i="11" s="1"/>
  <c r="V182" i="11" s="1"/>
  <c r="Q182" i="11"/>
  <c r="R182" i="11" s="1"/>
  <c r="S182" i="11" s="1"/>
  <c r="N182" i="11"/>
  <c r="O182" i="11" s="1"/>
  <c r="P182" i="11" s="1"/>
  <c r="K182" i="11"/>
  <c r="L182" i="11" s="1"/>
  <c r="M182" i="11" s="1"/>
  <c r="H182" i="11"/>
  <c r="I182" i="11" s="1"/>
  <c r="J182" i="11" s="1"/>
  <c r="D182" i="13" s="1"/>
  <c r="J182" i="13" s="1"/>
  <c r="N182" i="13" s="1"/>
  <c r="O182" i="13" s="1"/>
  <c r="C182" i="13" s="1"/>
  <c r="F182" i="11"/>
  <c r="M182" i="13" s="1"/>
  <c r="E182" i="11"/>
  <c r="L182" i="13" s="1"/>
  <c r="D182" i="11"/>
  <c r="C182" i="11"/>
  <c r="B182" i="11"/>
  <c r="W181" i="11"/>
  <c r="X181" i="11" s="1"/>
  <c r="Y181" i="11" s="1"/>
  <c r="T181" i="11"/>
  <c r="U181" i="11" s="1"/>
  <c r="V181" i="11" s="1"/>
  <c r="Q181" i="11"/>
  <c r="R181" i="11" s="1"/>
  <c r="S181" i="11" s="1"/>
  <c r="N181" i="11"/>
  <c r="O181" i="11" s="1"/>
  <c r="P181" i="11" s="1"/>
  <c r="K181" i="11"/>
  <c r="L181" i="11" s="1"/>
  <c r="M181" i="11" s="1"/>
  <c r="H181" i="11"/>
  <c r="I181" i="11" s="1"/>
  <c r="J181" i="11" s="1"/>
  <c r="D181" i="13" s="1"/>
  <c r="J181" i="13" s="1"/>
  <c r="N181" i="13" s="1"/>
  <c r="O181" i="13" s="1"/>
  <c r="C181" i="13" s="1"/>
  <c r="F181" i="11"/>
  <c r="M181" i="13" s="1"/>
  <c r="E181" i="11"/>
  <c r="L181" i="13" s="1"/>
  <c r="D181" i="11"/>
  <c r="C181" i="11"/>
  <c r="B181" i="11"/>
  <c r="W180" i="11"/>
  <c r="X180" i="11" s="1"/>
  <c r="Y180" i="11" s="1"/>
  <c r="T180" i="11"/>
  <c r="U180" i="11" s="1"/>
  <c r="V180" i="11" s="1"/>
  <c r="Q180" i="11"/>
  <c r="R180" i="11" s="1"/>
  <c r="S180" i="11" s="1"/>
  <c r="N180" i="11"/>
  <c r="O180" i="11" s="1"/>
  <c r="P180" i="11" s="1"/>
  <c r="K180" i="11"/>
  <c r="L180" i="11" s="1"/>
  <c r="M180" i="11" s="1"/>
  <c r="H180" i="11"/>
  <c r="I180" i="11" s="1"/>
  <c r="J180" i="11" s="1"/>
  <c r="D180" i="13" s="1"/>
  <c r="J180" i="13" s="1"/>
  <c r="N180" i="13" s="1"/>
  <c r="O180" i="13" s="1"/>
  <c r="C180" i="13" s="1"/>
  <c r="F180" i="11"/>
  <c r="M180" i="13" s="1"/>
  <c r="E180" i="11"/>
  <c r="L180" i="13" s="1"/>
  <c r="D180" i="11"/>
  <c r="C180" i="11"/>
  <c r="B180" i="11"/>
  <c r="X179" i="11"/>
  <c r="Y179" i="11" s="1"/>
  <c r="W179" i="11"/>
  <c r="T179" i="11"/>
  <c r="U179" i="11" s="1"/>
  <c r="V179" i="11" s="1"/>
  <c r="Q179" i="11"/>
  <c r="R179" i="11" s="1"/>
  <c r="S179" i="11" s="1"/>
  <c r="N179" i="11"/>
  <c r="O179" i="11" s="1"/>
  <c r="P179" i="11" s="1"/>
  <c r="K179" i="11"/>
  <c r="L179" i="11" s="1"/>
  <c r="M179" i="11" s="1"/>
  <c r="H179" i="11"/>
  <c r="I179" i="11" s="1"/>
  <c r="J179" i="11" s="1"/>
  <c r="D179" i="13" s="1"/>
  <c r="J179" i="13" s="1"/>
  <c r="N179" i="13" s="1"/>
  <c r="O179" i="13" s="1"/>
  <c r="C179" i="13" s="1"/>
  <c r="F179" i="11"/>
  <c r="M179" i="13" s="1"/>
  <c r="E179" i="11"/>
  <c r="L179" i="13" s="1"/>
  <c r="D179" i="11"/>
  <c r="C179" i="11"/>
  <c r="B179" i="11"/>
  <c r="X178" i="11"/>
  <c r="Y178" i="11" s="1"/>
  <c r="W178" i="11"/>
  <c r="U178" i="11"/>
  <c r="V178" i="11" s="1"/>
  <c r="T178" i="11"/>
  <c r="S178" i="11"/>
  <c r="R178" i="11"/>
  <c r="Q178" i="11"/>
  <c r="N178" i="11"/>
  <c r="O178" i="11" s="1"/>
  <c r="P178" i="11" s="1"/>
  <c r="K178" i="11"/>
  <c r="L178" i="11" s="1"/>
  <c r="M178" i="11" s="1"/>
  <c r="H178" i="11"/>
  <c r="I178" i="11" s="1"/>
  <c r="J178" i="11" s="1"/>
  <c r="D178" i="13" s="1"/>
  <c r="J178" i="13" s="1"/>
  <c r="N178" i="13" s="1"/>
  <c r="O178" i="13" s="1"/>
  <c r="C178" i="13" s="1"/>
  <c r="F178" i="11"/>
  <c r="M178" i="13" s="1"/>
  <c r="E178" i="11"/>
  <c r="L178" i="13" s="1"/>
  <c r="D178" i="11"/>
  <c r="C178" i="11"/>
  <c r="B178" i="11"/>
  <c r="W177" i="11"/>
  <c r="X177" i="11" s="1"/>
  <c r="Y177" i="11" s="1"/>
  <c r="T177" i="11"/>
  <c r="U177" i="11" s="1"/>
  <c r="V177" i="11" s="1"/>
  <c r="R177" i="11"/>
  <c r="S177" i="11" s="1"/>
  <c r="Q177" i="11"/>
  <c r="N177" i="11"/>
  <c r="O177" i="11" s="1"/>
  <c r="P177" i="11" s="1"/>
  <c r="K177" i="11"/>
  <c r="L177" i="11" s="1"/>
  <c r="M177" i="11" s="1"/>
  <c r="H177" i="11"/>
  <c r="I177" i="11" s="1"/>
  <c r="J177" i="11" s="1"/>
  <c r="D177" i="13" s="1"/>
  <c r="J177" i="13" s="1"/>
  <c r="N177" i="13" s="1"/>
  <c r="O177" i="13" s="1"/>
  <c r="C177" i="13" s="1"/>
  <c r="F177" i="11"/>
  <c r="M177" i="13" s="1"/>
  <c r="E177" i="11"/>
  <c r="L177" i="13" s="1"/>
  <c r="D177" i="11"/>
  <c r="C177" i="11"/>
  <c r="B177" i="11"/>
  <c r="W176" i="11"/>
  <c r="X176" i="11" s="1"/>
  <c r="Y176" i="11" s="1"/>
  <c r="T176" i="11"/>
  <c r="U176" i="11" s="1"/>
  <c r="V176" i="11" s="1"/>
  <c r="R176" i="11"/>
  <c r="S176" i="11" s="1"/>
  <c r="Q176" i="11"/>
  <c r="N176" i="11"/>
  <c r="O176" i="11" s="1"/>
  <c r="P176" i="11" s="1"/>
  <c r="K176" i="11"/>
  <c r="L176" i="11" s="1"/>
  <c r="M176" i="11" s="1"/>
  <c r="H176" i="11"/>
  <c r="I176" i="11" s="1"/>
  <c r="J176" i="11" s="1"/>
  <c r="D176" i="13" s="1"/>
  <c r="J176" i="13" s="1"/>
  <c r="N176" i="13" s="1"/>
  <c r="O176" i="13" s="1"/>
  <c r="C176" i="13" s="1"/>
  <c r="F176" i="11"/>
  <c r="M176" i="13" s="1"/>
  <c r="E176" i="11"/>
  <c r="L176" i="13" s="1"/>
  <c r="D176" i="11"/>
  <c r="C176" i="11"/>
  <c r="B176" i="11"/>
  <c r="W175" i="11"/>
  <c r="X175" i="11" s="1"/>
  <c r="Y175" i="11" s="1"/>
  <c r="T175" i="11"/>
  <c r="U175" i="11" s="1"/>
  <c r="V175" i="11" s="1"/>
  <c r="R175" i="11"/>
  <c r="S175" i="11" s="1"/>
  <c r="Q175" i="11"/>
  <c r="N175" i="11"/>
  <c r="O175" i="11" s="1"/>
  <c r="P175" i="11" s="1"/>
  <c r="K175" i="11"/>
  <c r="L175" i="11" s="1"/>
  <c r="M175" i="11" s="1"/>
  <c r="H175" i="11"/>
  <c r="I175" i="11" s="1"/>
  <c r="J175" i="11" s="1"/>
  <c r="D175" i="13" s="1"/>
  <c r="J175" i="13" s="1"/>
  <c r="N175" i="13" s="1"/>
  <c r="O175" i="13" s="1"/>
  <c r="C175" i="13" s="1"/>
  <c r="F175" i="11"/>
  <c r="M175" i="13" s="1"/>
  <c r="E175" i="11"/>
  <c r="L175" i="13" s="1"/>
  <c r="D175" i="11"/>
  <c r="C175" i="11"/>
  <c r="B175" i="11"/>
  <c r="W174" i="11"/>
  <c r="X174" i="11" s="1"/>
  <c r="Y174" i="11" s="1"/>
  <c r="U174" i="11"/>
  <c r="V174" i="11" s="1"/>
  <c r="T174" i="11"/>
  <c r="R174" i="11"/>
  <c r="S174" i="11" s="1"/>
  <c r="Q174" i="11"/>
  <c r="N174" i="11"/>
  <c r="O174" i="11" s="1"/>
  <c r="P174" i="11" s="1"/>
  <c r="K174" i="11"/>
  <c r="L174" i="11" s="1"/>
  <c r="M174" i="11" s="1"/>
  <c r="H174" i="11"/>
  <c r="I174" i="11" s="1"/>
  <c r="J174" i="11" s="1"/>
  <c r="D174" i="13" s="1"/>
  <c r="J174" i="13" s="1"/>
  <c r="N174" i="13" s="1"/>
  <c r="O174" i="13" s="1"/>
  <c r="C174" i="13" s="1"/>
  <c r="F174" i="11"/>
  <c r="M174" i="13" s="1"/>
  <c r="E174" i="11"/>
  <c r="L174" i="13" s="1"/>
  <c r="D174" i="11"/>
  <c r="C174" i="11"/>
  <c r="B174" i="11"/>
  <c r="W173" i="11"/>
  <c r="X173" i="11" s="1"/>
  <c r="Y173" i="11" s="1"/>
  <c r="T173" i="11"/>
  <c r="U173" i="11" s="1"/>
  <c r="V173" i="11" s="1"/>
  <c r="Q173" i="11"/>
  <c r="R173" i="11" s="1"/>
  <c r="S173" i="11" s="1"/>
  <c r="N173" i="11"/>
  <c r="O173" i="11" s="1"/>
  <c r="P173" i="11" s="1"/>
  <c r="K173" i="11"/>
  <c r="L173" i="11" s="1"/>
  <c r="M173" i="11" s="1"/>
  <c r="H173" i="11"/>
  <c r="I173" i="11" s="1"/>
  <c r="J173" i="11" s="1"/>
  <c r="D173" i="13" s="1"/>
  <c r="J173" i="13" s="1"/>
  <c r="N173" i="13" s="1"/>
  <c r="O173" i="13" s="1"/>
  <c r="C173" i="13" s="1"/>
  <c r="F173" i="11"/>
  <c r="M173" i="13" s="1"/>
  <c r="E173" i="11"/>
  <c r="L173" i="13" s="1"/>
  <c r="D173" i="11"/>
  <c r="C173" i="11"/>
  <c r="B173" i="11"/>
  <c r="W172" i="11"/>
  <c r="X172" i="11" s="1"/>
  <c r="Y172" i="11" s="1"/>
  <c r="T172" i="11"/>
  <c r="U172" i="11" s="1"/>
  <c r="V172" i="11" s="1"/>
  <c r="R172" i="11"/>
  <c r="S172" i="11" s="1"/>
  <c r="Q172" i="11"/>
  <c r="N172" i="11"/>
  <c r="O172" i="11" s="1"/>
  <c r="P172" i="11" s="1"/>
  <c r="K172" i="11"/>
  <c r="L172" i="11" s="1"/>
  <c r="M172" i="11" s="1"/>
  <c r="H172" i="11"/>
  <c r="I172" i="11" s="1"/>
  <c r="J172" i="11" s="1"/>
  <c r="D172" i="13" s="1"/>
  <c r="J172" i="13" s="1"/>
  <c r="N172" i="13" s="1"/>
  <c r="O172" i="13" s="1"/>
  <c r="C172" i="13" s="1"/>
  <c r="F172" i="11"/>
  <c r="M172" i="13" s="1"/>
  <c r="E172" i="11"/>
  <c r="L172" i="13" s="1"/>
  <c r="D172" i="11"/>
  <c r="C172" i="11"/>
  <c r="B172" i="11"/>
  <c r="X171" i="11"/>
  <c r="Y171" i="11" s="1"/>
  <c r="W171" i="11"/>
  <c r="T171" i="11"/>
  <c r="U171" i="11" s="1"/>
  <c r="V171" i="11" s="1"/>
  <c r="Q171" i="11"/>
  <c r="R171" i="11" s="1"/>
  <c r="S171" i="11" s="1"/>
  <c r="N171" i="11"/>
  <c r="O171" i="11" s="1"/>
  <c r="P171" i="11" s="1"/>
  <c r="K171" i="11"/>
  <c r="L171" i="11" s="1"/>
  <c r="M171" i="11" s="1"/>
  <c r="H171" i="11"/>
  <c r="I171" i="11" s="1"/>
  <c r="J171" i="11" s="1"/>
  <c r="D171" i="13" s="1"/>
  <c r="J171" i="13" s="1"/>
  <c r="N171" i="13" s="1"/>
  <c r="O171" i="13" s="1"/>
  <c r="C171" i="13" s="1"/>
  <c r="F171" i="11"/>
  <c r="M171" i="13" s="1"/>
  <c r="E171" i="11"/>
  <c r="L171" i="13" s="1"/>
  <c r="D171" i="11"/>
  <c r="C171" i="11"/>
  <c r="B171" i="11"/>
  <c r="X170" i="11"/>
  <c r="Y170" i="11" s="1"/>
  <c r="W170" i="11"/>
  <c r="T170" i="11"/>
  <c r="U170" i="11" s="1"/>
  <c r="V170" i="11" s="1"/>
  <c r="Q170" i="11"/>
  <c r="R170" i="11" s="1"/>
  <c r="S170" i="11" s="1"/>
  <c r="N170" i="11"/>
  <c r="O170" i="11" s="1"/>
  <c r="P170" i="11" s="1"/>
  <c r="K170" i="11"/>
  <c r="L170" i="11" s="1"/>
  <c r="M170" i="11" s="1"/>
  <c r="H170" i="11"/>
  <c r="I170" i="11" s="1"/>
  <c r="J170" i="11" s="1"/>
  <c r="D170" i="13" s="1"/>
  <c r="J170" i="13" s="1"/>
  <c r="N170" i="13" s="1"/>
  <c r="O170" i="13" s="1"/>
  <c r="C170" i="13" s="1"/>
  <c r="F170" i="11"/>
  <c r="M170" i="13" s="1"/>
  <c r="E170" i="11"/>
  <c r="L170" i="13" s="1"/>
  <c r="D170" i="11"/>
  <c r="C170" i="11"/>
  <c r="B170" i="11"/>
  <c r="W169" i="11"/>
  <c r="X169" i="11" s="1"/>
  <c r="Y169" i="11" s="1"/>
  <c r="T169" i="11"/>
  <c r="U169" i="11" s="1"/>
  <c r="V169" i="11" s="1"/>
  <c r="Q169" i="11"/>
  <c r="R169" i="11" s="1"/>
  <c r="S169" i="11" s="1"/>
  <c r="N169" i="11"/>
  <c r="O169" i="11" s="1"/>
  <c r="P169" i="11" s="1"/>
  <c r="K169" i="11"/>
  <c r="L169" i="11" s="1"/>
  <c r="M169" i="11" s="1"/>
  <c r="H169" i="11"/>
  <c r="I169" i="11" s="1"/>
  <c r="J169" i="11" s="1"/>
  <c r="D169" i="13" s="1"/>
  <c r="J169" i="13" s="1"/>
  <c r="N169" i="13" s="1"/>
  <c r="O169" i="13" s="1"/>
  <c r="C169" i="13" s="1"/>
  <c r="F169" i="11"/>
  <c r="M169" i="13" s="1"/>
  <c r="E169" i="11"/>
  <c r="L169" i="13" s="1"/>
  <c r="D169" i="11"/>
  <c r="C169" i="11"/>
  <c r="B169" i="11"/>
  <c r="W168" i="11"/>
  <c r="X168" i="11" s="1"/>
  <c r="Y168" i="11" s="1"/>
  <c r="T168" i="11"/>
  <c r="U168" i="11" s="1"/>
  <c r="V168" i="11" s="1"/>
  <c r="R168" i="11"/>
  <c r="S168" i="11" s="1"/>
  <c r="Q168" i="11"/>
  <c r="N168" i="11"/>
  <c r="O168" i="11" s="1"/>
  <c r="P168" i="11" s="1"/>
  <c r="K168" i="11"/>
  <c r="L168" i="11" s="1"/>
  <c r="M168" i="11" s="1"/>
  <c r="H168" i="11"/>
  <c r="I168" i="11" s="1"/>
  <c r="J168" i="11" s="1"/>
  <c r="D168" i="13" s="1"/>
  <c r="J168" i="13" s="1"/>
  <c r="N168" i="13" s="1"/>
  <c r="O168" i="13" s="1"/>
  <c r="C168" i="13" s="1"/>
  <c r="F168" i="11"/>
  <c r="M168" i="13" s="1"/>
  <c r="E168" i="11"/>
  <c r="L168" i="13" s="1"/>
  <c r="D168" i="11"/>
  <c r="C168" i="11"/>
  <c r="B168" i="11"/>
  <c r="X167" i="11"/>
  <c r="Y167" i="11" s="1"/>
  <c r="W167" i="11"/>
  <c r="T167" i="11"/>
  <c r="U167" i="11" s="1"/>
  <c r="V167" i="11" s="1"/>
  <c r="Q167" i="11"/>
  <c r="R167" i="11" s="1"/>
  <c r="S167" i="11" s="1"/>
  <c r="N167" i="11"/>
  <c r="O167" i="11" s="1"/>
  <c r="P167" i="11" s="1"/>
  <c r="K167" i="11"/>
  <c r="L167" i="11" s="1"/>
  <c r="M167" i="11" s="1"/>
  <c r="H167" i="11"/>
  <c r="I167" i="11" s="1"/>
  <c r="J167" i="11" s="1"/>
  <c r="D167" i="13" s="1"/>
  <c r="J167" i="13" s="1"/>
  <c r="N167" i="13" s="1"/>
  <c r="O167" i="13" s="1"/>
  <c r="C167" i="13" s="1"/>
  <c r="F167" i="11"/>
  <c r="M167" i="13" s="1"/>
  <c r="E167" i="11"/>
  <c r="L167" i="13" s="1"/>
  <c r="D167" i="11"/>
  <c r="C167" i="11"/>
  <c r="B167" i="11"/>
  <c r="W166" i="11"/>
  <c r="X166" i="11" s="1"/>
  <c r="Y166" i="11" s="1"/>
  <c r="T166" i="11"/>
  <c r="U166" i="11" s="1"/>
  <c r="V166" i="11" s="1"/>
  <c r="R166" i="11"/>
  <c r="S166" i="11" s="1"/>
  <c r="Q166" i="11"/>
  <c r="N166" i="11"/>
  <c r="O166" i="11" s="1"/>
  <c r="P166" i="11" s="1"/>
  <c r="M166" i="11"/>
  <c r="K166" i="11"/>
  <c r="L166" i="11" s="1"/>
  <c r="H166" i="11"/>
  <c r="I166" i="11" s="1"/>
  <c r="J166" i="11" s="1"/>
  <c r="D166" i="13" s="1"/>
  <c r="J166" i="13" s="1"/>
  <c r="N166" i="13" s="1"/>
  <c r="O166" i="13" s="1"/>
  <c r="C166" i="13" s="1"/>
  <c r="F166" i="11"/>
  <c r="M166" i="13" s="1"/>
  <c r="E166" i="11"/>
  <c r="L166" i="13" s="1"/>
  <c r="D166" i="11"/>
  <c r="C166" i="11"/>
  <c r="B166" i="11"/>
  <c r="W165" i="11"/>
  <c r="X165" i="11" s="1"/>
  <c r="Y165" i="11" s="1"/>
  <c r="T165" i="11"/>
  <c r="U165" i="11" s="1"/>
  <c r="V165" i="11" s="1"/>
  <c r="Q165" i="11"/>
  <c r="R165" i="11" s="1"/>
  <c r="S165" i="11" s="1"/>
  <c r="N165" i="11"/>
  <c r="O165" i="11" s="1"/>
  <c r="P165" i="11" s="1"/>
  <c r="L165" i="11"/>
  <c r="M165" i="11" s="1"/>
  <c r="K165" i="11"/>
  <c r="H165" i="11"/>
  <c r="I165" i="11" s="1"/>
  <c r="J165" i="11" s="1"/>
  <c r="D165" i="13" s="1"/>
  <c r="J165" i="13" s="1"/>
  <c r="N165" i="13" s="1"/>
  <c r="O165" i="13" s="1"/>
  <c r="C165" i="13" s="1"/>
  <c r="F165" i="11"/>
  <c r="M165" i="13" s="1"/>
  <c r="E165" i="11"/>
  <c r="L165" i="13" s="1"/>
  <c r="D165" i="11"/>
  <c r="C165" i="11"/>
  <c r="B165" i="11"/>
  <c r="X164" i="11"/>
  <c r="Y164" i="11" s="1"/>
  <c r="W164" i="11"/>
  <c r="T164" i="11"/>
  <c r="U164" i="11" s="1"/>
  <c r="V164" i="11" s="1"/>
  <c r="Q164" i="11"/>
  <c r="R164" i="11" s="1"/>
  <c r="S164" i="11" s="1"/>
  <c r="N164" i="11"/>
  <c r="O164" i="11" s="1"/>
  <c r="P164" i="11" s="1"/>
  <c r="K164" i="11"/>
  <c r="L164" i="11" s="1"/>
  <c r="M164" i="11" s="1"/>
  <c r="H164" i="11"/>
  <c r="I164" i="11" s="1"/>
  <c r="J164" i="11" s="1"/>
  <c r="D164" i="13" s="1"/>
  <c r="J164" i="13" s="1"/>
  <c r="N164" i="13" s="1"/>
  <c r="O164" i="13" s="1"/>
  <c r="C164" i="13" s="1"/>
  <c r="F164" i="11"/>
  <c r="M164" i="13" s="1"/>
  <c r="E164" i="11"/>
  <c r="L164" i="13" s="1"/>
  <c r="D164" i="11"/>
  <c r="C164" i="11"/>
  <c r="B164" i="11"/>
  <c r="W163" i="11"/>
  <c r="X163" i="11" s="1"/>
  <c r="Y163" i="11" s="1"/>
  <c r="T163" i="11"/>
  <c r="U163" i="11" s="1"/>
  <c r="V163" i="11" s="1"/>
  <c r="Q163" i="11"/>
  <c r="R163" i="11" s="1"/>
  <c r="S163" i="11" s="1"/>
  <c r="N163" i="11"/>
  <c r="O163" i="11" s="1"/>
  <c r="P163" i="11" s="1"/>
  <c r="K163" i="11"/>
  <c r="L163" i="11" s="1"/>
  <c r="M163" i="11" s="1"/>
  <c r="H163" i="11"/>
  <c r="I163" i="11" s="1"/>
  <c r="J163" i="11" s="1"/>
  <c r="D163" i="13" s="1"/>
  <c r="J163" i="13" s="1"/>
  <c r="N163" i="13" s="1"/>
  <c r="O163" i="13" s="1"/>
  <c r="C163" i="13" s="1"/>
  <c r="F163" i="11"/>
  <c r="M163" i="13" s="1"/>
  <c r="E163" i="11"/>
  <c r="L163" i="13" s="1"/>
  <c r="D163" i="11"/>
  <c r="C163" i="11"/>
  <c r="B163" i="11"/>
  <c r="W162" i="11"/>
  <c r="X162" i="11" s="1"/>
  <c r="Y162" i="11" s="1"/>
  <c r="T162" i="11"/>
  <c r="U162" i="11" s="1"/>
  <c r="V162" i="11" s="1"/>
  <c r="Q162" i="11"/>
  <c r="R162" i="11" s="1"/>
  <c r="S162" i="11" s="1"/>
  <c r="N162" i="11"/>
  <c r="O162" i="11" s="1"/>
  <c r="P162" i="11" s="1"/>
  <c r="K162" i="11"/>
  <c r="L162" i="11" s="1"/>
  <c r="M162" i="11" s="1"/>
  <c r="H162" i="11"/>
  <c r="I162" i="11" s="1"/>
  <c r="J162" i="11" s="1"/>
  <c r="D162" i="13" s="1"/>
  <c r="J162" i="13" s="1"/>
  <c r="N162" i="13" s="1"/>
  <c r="O162" i="13" s="1"/>
  <c r="C162" i="13" s="1"/>
  <c r="F162" i="11"/>
  <c r="M162" i="13" s="1"/>
  <c r="E162" i="11"/>
  <c r="L162" i="13" s="1"/>
  <c r="D162" i="11"/>
  <c r="C162" i="11"/>
  <c r="B162" i="11"/>
  <c r="W161" i="11"/>
  <c r="X161" i="11" s="1"/>
  <c r="Y161" i="11" s="1"/>
  <c r="V161" i="11"/>
  <c r="U161" i="11"/>
  <c r="T161" i="11"/>
  <c r="Q161" i="11"/>
  <c r="R161" i="11" s="1"/>
  <c r="S161" i="11" s="1"/>
  <c r="N161" i="11"/>
  <c r="O161" i="11" s="1"/>
  <c r="P161" i="11" s="1"/>
  <c r="K161" i="11"/>
  <c r="L161" i="11" s="1"/>
  <c r="M161" i="11" s="1"/>
  <c r="H161" i="11"/>
  <c r="I161" i="11" s="1"/>
  <c r="J161" i="11" s="1"/>
  <c r="D161" i="13" s="1"/>
  <c r="J161" i="13" s="1"/>
  <c r="N161" i="13" s="1"/>
  <c r="O161" i="13" s="1"/>
  <c r="C161" i="13" s="1"/>
  <c r="F161" i="11"/>
  <c r="M161" i="13" s="1"/>
  <c r="E161" i="11"/>
  <c r="L161" i="13" s="1"/>
  <c r="D161" i="11"/>
  <c r="C161" i="11"/>
  <c r="B161" i="11"/>
  <c r="W160" i="11"/>
  <c r="X160" i="11" s="1"/>
  <c r="Y160" i="11" s="1"/>
  <c r="T160" i="11"/>
  <c r="U160" i="11" s="1"/>
  <c r="V160" i="11" s="1"/>
  <c r="Q160" i="11"/>
  <c r="R160" i="11" s="1"/>
  <c r="S160" i="11" s="1"/>
  <c r="N160" i="11"/>
  <c r="O160" i="11" s="1"/>
  <c r="P160" i="11" s="1"/>
  <c r="K160" i="11"/>
  <c r="L160" i="11" s="1"/>
  <c r="M160" i="11" s="1"/>
  <c r="H160" i="11"/>
  <c r="I160" i="11" s="1"/>
  <c r="J160" i="11" s="1"/>
  <c r="D160" i="13" s="1"/>
  <c r="J160" i="13" s="1"/>
  <c r="N160" i="13" s="1"/>
  <c r="O160" i="13" s="1"/>
  <c r="C160" i="13" s="1"/>
  <c r="F160" i="11"/>
  <c r="M160" i="13" s="1"/>
  <c r="E160" i="11"/>
  <c r="L160" i="13" s="1"/>
  <c r="D160" i="11"/>
  <c r="C160" i="11"/>
  <c r="B160" i="11"/>
  <c r="W159" i="11"/>
  <c r="X159" i="11" s="1"/>
  <c r="Y159" i="11" s="1"/>
  <c r="U159" i="11"/>
  <c r="V159" i="11" s="1"/>
  <c r="T159" i="11"/>
  <c r="Q159" i="11"/>
  <c r="R159" i="11" s="1"/>
  <c r="S159" i="11" s="1"/>
  <c r="N159" i="11"/>
  <c r="O159" i="11" s="1"/>
  <c r="P159" i="11" s="1"/>
  <c r="K159" i="11"/>
  <c r="L159" i="11" s="1"/>
  <c r="M159" i="11" s="1"/>
  <c r="H159" i="11"/>
  <c r="I159" i="11" s="1"/>
  <c r="J159" i="11" s="1"/>
  <c r="D159" i="13" s="1"/>
  <c r="J159" i="13" s="1"/>
  <c r="N159" i="13" s="1"/>
  <c r="O159" i="13" s="1"/>
  <c r="C159" i="13" s="1"/>
  <c r="F159" i="11"/>
  <c r="M159" i="13" s="1"/>
  <c r="E159" i="11"/>
  <c r="L159" i="13" s="1"/>
  <c r="D159" i="11"/>
  <c r="C159" i="11"/>
  <c r="B159" i="11"/>
  <c r="W158" i="11"/>
  <c r="X158" i="11" s="1"/>
  <c r="Y158" i="11" s="1"/>
  <c r="T158" i="11"/>
  <c r="U158" i="11" s="1"/>
  <c r="V158" i="11" s="1"/>
  <c r="Q158" i="11"/>
  <c r="R158" i="11" s="1"/>
  <c r="S158" i="11" s="1"/>
  <c r="N158" i="11"/>
  <c r="O158" i="11" s="1"/>
  <c r="P158" i="11" s="1"/>
  <c r="K158" i="11"/>
  <c r="L158" i="11" s="1"/>
  <c r="M158" i="11" s="1"/>
  <c r="H158" i="11"/>
  <c r="I158" i="11" s="1"/>
  <c r="J158" i="11" s="1"/>
  <c r="D158" i="13" s="1"/>
  <c r="J158" i="13" s="1"/>
  <c r="N158" i="13" s="1"/>
  <c r="O158" i="13" s="1"/>
  <c r="C158" i="13" s="1"/>
  <c r="F158" i="11"/>
  <c r="M158" i="13" s="1"/>
  <c r="E158" i="11"/>
  <c r="L158" i="13" s="1"/>
  <c r="D158" i="11"/>
  <c r="C158" i="11"/>
  <c r="B158" i="11"/>
  <c r="W157" i="11"/>
  <c r="X157" i="11" s="1"/>
  <c r="Y157" i="11" s="1"/>
  <c r="U157" i="11"/>
  <c r="V157" i="11" s="1"/>
  <c r="T157" i="11"/>
  <c r="Q157" i="11"/>
  <c r="R157" i="11" s="1"/>
  <c r="S157" i="11" s="1"/>
  <c r="N157" i="11"/>
  <c r="O157" i="11" s="1"/>
  <c r="P157" i="11" s="1"/>
  <c r="K157" i="11"/>
  <c r="L157" i="11" s="1"/>
  <c r="M157" i="11" s="1"/>
  <c r="H157" i="11"/>
  <c r="I157" i="11" s="1"/>
  <c r="J157" i="11" s="1"/>
  <c r="D157" i="13" s="1"/>
  <c r="J157" i="13" s="1"/>
  <c r="N157" i="13" s="1"/>
  <c r="O157" i="13" s="1"/>
  <c r="C157" i="13" s="1"/>
  <c r="F157" i="11"/>
  <c r="M157" i="13" s="1"/>
  <c r="E157" i="11"/>
  <c r="L157" i="13" s="1"/>
  <c r="D157" i="11"/>
  <c r="C157" i="11"/>
  <c r="B157" i="11"/>
  <c r="W156" i="11"/>
  <c r="X156" i="11" s="1"/>
  <c r="Y156" i="11" s="1"/>
  <c r="T156" i="11"/>
  <c r="U156" i="11" s="1"/>
  <c r="V156" i="11" s="1"/>
  <c r="Q156" i="11"/>
  <c r="R156" i="11" s="1"/>
  <c r="S156" i="11" s="1"/>
  <c r="N156" i="11"/>
  <c r="O156" i="11" s="1"/>
  <c r="P156" i="11" s="1"/>
  <c r="K156" i="11"/>
  <c r="L156" i="11" s="1"/>
  <c r="M156" i="11" s="1"/>
  <c r="H156" i="11"/>
  <c r="I156" i="11" s="1"/>
  <c r="J156" i="11" s="1"/>
  <c r="D156" i="13" s="1"/>
  <c r="J156" i="13" s="1"/>
  <c r="N156" i="13" s="1"/>
  <c r="O156" i="13" s="1"/>
  <c r="C156" i="13" s="1"/>
  <c r="F156" i="11"/>
  <c r="M156" i="13" s="1"/>
  <c r="E156" i="11"/>
  <c r="L156" i="13" s="1"/>
  <c r="D156" i="11"/>
  <c r="C156" i="11"/>
  <c r="B156" i="11"/>
  <c r="W155" i="11"/>
  <c r="X155" i="11" s="1"/>
  <c r="Y155" i="11" s="1"/>
  <c r="U155" i="11"/>
  <c r="V155" i="11" s="1"/>
  <c r="T155" i="11"/>
  <c r="Q155" i="11"/>
  <c r="R155" i="11" s="1"/>
  <c r="S155" i="11" s="1"/>
  <c r="N155" i="11"/>
  <c r="O155" i="11" s="1"/>
  <c r="P155" i="11" s="1"/>
  <c r="K155" i="11"/>
  <c r="L155" i="11" s="1"/>
  <c r="M155" i="11" s="1"/>
  <c r="H155" i="11"/>
  <c r="I155" i="11" s="1"/>
  <c r="J155" i="11" s="1"/>
  <c r="D155" i="13" s="1"/>
  <c r="J155" i="13" s="1"/>
  <c r="N155" i="13" s="1"/>
  <c r="O155" i="13" s="1"/>
  <c r="C155" i="13" s="1"/>
  <c r="F155" i="11"/>
  <c r="M155" i="13" s="1"/>
  <c r="E155" i="11"/>
  <c r="L155" i="13" s="1"/>
  <c r="D155" i="11"/>
  <c r="C155" i="11"/>
  <c r="B155" i="11"/>
  <c r="W154" i="11"/>
  <c r="X154" i="11" s="1"/>
  <c r="Y154" i="11" s="1"/>
  <c r="T154" i="11"/>
  <c r="U154" i="11" s="1"/>
  <c r="V154" i="11" s="1"/>
  <c r="Q154" i="11"/>
  <c r="R154" i="11" s="1"/>
  <c r="S154" i="11" s="1"/>
  <c r="N154" i="11"/>
  <c r="O154" i="11" s="1"/>
  <c r="P154" i="11" s="1"/>
  <c r="K154" i="11"/>
  <c r="L154" i="11" s="1"/>
  <c r="M154" i="11" s="1"/>
  <c r="H154" i="11"/>
  <c r="I154" i="11" s="1"/>
  <c r="J154" i="11" s="1"/>
  <c r="D154" i="13" s="1"/>
  <c r="J154" i="13" s="1"/>
  <c r="N154" i="13" s="1"/>
  <c r="O154" i="13" s="1"/>
  <c r="C154" i="13" s="1"/>
  <c r="F154" i="11"/>
  <c r="M154" i="13" s="1"/>
  <c r="E154" i="11"/>
  <c r="L154" i="13" s="1"/>
  <c r="D154" i="11"/>
  <c r="C154" i="11"/>
  <c r="B154" i="11"/>
  <c r="W153" i="11"/>
  <c r="X153" i="11" s="1"/>
  <c r="Y153" i="11" s="1"/>
  <c r="U153" i="11"/>
  <c r="V153" i="11" s="1"/>
  <c r="T153" i="11"/>
  <c r="Q153" i="11"/>
  <c r="R153" i="11" s="1"/>
  <c r="S153" i="11" s="1"/>
  <c r="N153" i="11"/>
  <c r="O153" i="11" s="1"/>
  <c r="P153" i="11" s="1"/>
  <c r="K153" i="11"/>
  <c r="L153" i="11" s="1"/>
  <c r="M153" i="11" s="1"/>
  <c r="H153" i="11"/>
  <c r="I153" i="11" s="1"/>
  <c r="J153" i="11" s="1"/>
  <c r="D153" i="13" s="1"/>
  <c r="J153" i="13" s="1"/>
  <c r="N153" i="13" s="1"/>
  <c r="O153" i="13" s="1"/>
  <c r="C153" i="13" s="1"/>
  <c r="F153" i="11"/>
  <c r="M153" i="13" s="1"/>
  <c r="E153" i="11"/>
  <c r="L153" i="13" s="1"/>
  <c r="D153" i="11"/>
  <c r="C153" i="11"/>
  <c r="B153" i="11"/>
  <c r="W152" i="11"/>
  <c r="X152" i="11" s="1"/>
  <c r="Y152" i="11" s="1"/>
  <c r="T152" i="11"/>
  <c r="U152" i="11" s="1"/>
  <c r="V152" i="11" s="1"/>
  <c r="R152" i="11"/>
  <c r="S152" i="11" s="1"/>
  <c r="Q152" i="11"/>
  <c r="N152" i="11"/>
  <c r="O152" i="11" s="1"/>
  <c r="P152" i="11" s="1"/>
  <c r="K152" i="11"/>
  <c r="L152" i="11" s="1"/>
  <c r="M152" i="11" s="1"/>
  <c r="H152" i="11"/>
  <c r="I152" i="11" s="1"/>
  <c r="J152" i="11" s="1"/>
  <c r="D152" i="13" s="1"/>
  <c r="J152" i="13" s="1"/>
  <c r="N152" i="13" s="1"/>
  <c r="O152" i="13" s="1"/>
  <c r="C152" i="13" s="1"/>
  <c r="F152" i="11"/>
  <c r="M152" i="13" s="1"/>
  <c r="E152" i="11"/>
  <c r="L152" i="13" s="1"/>
  <c r="D152" i="11"/>
  <c r="C152" i="11"/>
  <c r="B152" i="11"/>
  <c r="W151" i="11"/>
  <c r="X151" i="11" s="1"/>
  <c r="Y151" i="11" s="1"/>
  <c r="T151" i="11"/>
  <c r="U151" i="11" s="1"/>
  <c r="V151" i="11" s="1"/>
  <c r="S151" i="11"/>
  <c r="R151" i="11"/>
  <c r="Q151" i="11"/>
  <c r="N151" i="11"/>
  <c r="O151" i="11" s="1"/>
  <c r="P151" i="11" s="1"/>
  <c r="K151" i="11"/>
  <c r="L151" i="11" s="1"/>
  <c r="M151" i="11" s="1"/>
  <c r="H151" i="11"/>
  <c r="I151" i="11" s="1"/>
  <c r="J151" i="11" s="1"/>
  <c r="D151" i="13" s="1"/>
  <c r="J151" i="13" s="1"/>
  <c r="N151" i="13" s="1"/>
  <c r="O151" i="13" s="1"/>
  <c r="C151" i="13" s="1"/>
  <c r="F151" i="11"/>
  <c r="M151" i="13" s="1"/>
  <c r="E151" i="11"/>
  <c r="L151" i="13" s="1"/>
  <c r="D151" i="11"/>
  <c r="C151" i="11"/>
  <c r="B151" i="11"/>
  <c r="X150" i="11"/>
  <c r="Y150" i="11" s="1"/>
  <c r="W150" i="11"/>
  <c r="U150" i="11"/>
  <c r="V150" i="11" s="1"/>
  <c r="T150" i="11"/>
  <c r="Q150" i="11"/>
  <c r="R150" i="11" s="1"/>
  <c r="S150" i="11" s="1"/>
  <c r="N150" i="11"/>
  <c r="O150" i="11" s="1"/>
  <c r="P150" i="11" s="1"/>
  <c r="K150" i="11"/>
  <c r="L150" i="11" s="1"/>
  <c r="M150" i="11" s="1"/>
  <c r="H150" i="11"/>
  <c r="I150" i="11" s="1"/>
  <c r="J150" i="11" s="1"/>
  <c r="D150" i="13" s="1"/>
  <c r="J150" i="13" s="1"/>
  <c r="N150" i="13" s="1"/>
  <c r="O150" i="13" s="1"/>
  <c r="C150" i="13" s="1"/>
  <c r="F150" i="11"/>
  <c r="M150" i="13" s="1"/>
  <c r="E150" i="11"/>
  <c r="L150" i="13" s="1"/>
  <c r="D150" i="11"/>
  <c r="C150" i="11"/>
  <c r="B150" i="11"/>
  <c r="W149" i="11"/>
  <c r="X149" i="11" s="1"/>
  <c r="Y149" i="11" s="1"/>
  <c r="T149" i="11"/>
  <c r="U149" i="11" s="1"/>
  <c r="V149" i="11" s="1"/>
  <c r="Q149" i="11"/>
  <c r="R149" i="11" s="1"/>
  <c r="S149" i="11" s="1"/>
  <c r="N149" i="11"/>
  <c r="O149" i="11" s="1"/>
  <c r="P149" i="11" s="1"/>
  <c r="K149" i="11"/>
  <c r="L149" i="11" s="1"/>
  <c r="M149" i="11" s="1"/>
  <c r="H149" i="11"/>
  <c r="I149" i="11" s="1"/>
  <c r="J149" i="11" s="1"/>
  <c r="D149" i="13" s="1"/>
  <c r="J149" i="13" s="1"/>
  <c r="N149" i="13" s="1"/>
  <c r="O149" i="13" s="1"/>
  <c r="C149" i="13" s="1"/>
  <c r="F149" i="11"/>
  <c r="M149" i="13" s="1"/>
  <c r="E149" i="11"/>
  <c r="L149" i="13" s="1"/>
  <c r="D149" i="11"/>
  <c r="C149" i="11"/>
  <c r="B149" i="11"/>
  <c r="W148" i="11"/>
  <c r="X148" i="11" s="1"/>
  <c r="Y148" i="11" s="1"/>
  <c r="T148" i="11"/>
  <c r="U148" i="11" s="1"/>
  <c r="V148" i="11" s="1"/>
  <c r="Q148" i="11"/>
  <c r="R148" i="11" s="1"/>
  <c r="S148" i="11" s="1"/>
  <c r="N148" i="11"/>
  <c r="O148" i="11" s="1"/>
  <c r="P148" i="11" s="1"/>
  <c r="K148" i="11"/>
  <c r="L148" i="11" s="1"/>
  <c r="M148" i="11" s="1"/>
  <c r="H148" i="11"/>
  <c r="I148" i="11" s="1"/>
  <c r="J148" i="11" s="1"/>
  <c r="D148" i="13" s="1"/>
  <c r="J148" i="13" s="1"/>
  <c r="N148" i="13" s="1"/>
  <c r="O148" i="13" s="1"/>
  <c r="C148" i="13" s="1"/>
  <c r="F148" i="11"/>
  <c r="M148" i="13" s="1"/>
  <c r="E148" i="11"/>
  <c r="L148" i="13" s="1"/>
  <c r="D148" i="11"/>
  <c r="C148" i="11"/>
  <c r="B148" i="11"/>
  <c r="W147" i="11"/>
  <c r="X147" i="11" s="1"/>
  <c r="Y147" i="11" s="1"/>
  <c r="T147" i="11"/>
  <c r="U147" i="11" s="1"/>
  <c r="V147" i="11" s="1"/>
  <c r="R147" i="11"/>
  <c r="S147" i="11" s="1"/>
  <c r="Q147" i="11"/>
  <c r="N147" i="11"/>
  <c r="O147" i="11" s="1"/>
  <c r="P147" i="11" s="1"/>
  <c r="L147" i="11"/>
  <c r="M147" i="11" s="1"/>
  <c r="K147" i="11"/>
  <c r="H147" i="11"/>
  <c r="I147" i="11" s="1"/>
  <c r="J147" i="11" s="1"/>
  <c r="D147" i="13" s="1"/>
  <c r="J147" i="13" s="1"/>
  <c r="N147" i="13" s="1"/>
  <c r="O147" i="13" s="1"/>
  <c r="C147" i="13" s="1"/>
  <c r="F147" i="11"/>
  <c r="M147" i="13" s="1"/>
  <c r="E147" i="11"/>
  <c r="L147" i="13" s="1"/>
  <c r="D147" i="11"/>
  <c r="C147" i="11"/>
  <c r="B147" i="11"/>
  <c r="X146" i="11"/>
  <c r="Y146" i="11" s="1"/>
  <c r="W146" i="11"/>
  <c r="V146" i="11"/>
  <c r="U146" i="11"/>
  <c r="T146" i="11"/>
  <c r="R146" i="11"/>
  <c r="S146" i="11" s="1"/>
  <c r="Q146" i="11"/>
  <c r="N146" i="11"/>
  <c r="O146" i="11" s="1"/>
  <c r="P146" i="11" s="1"/>
  <c r="K146" i="11"/>
  <c r="L146" i="11" s="1"/>
  <c r="M146" i="11" s="1"/>
  <c r="H146" i="11"/>
  <c r="I146" i="11" s="1"/>
  <c r="J146" i="11" s="1"/>
  <c r="D146" i="13" s="1"/>
  <c r="J146" i="13" s="1"/>
  <c r="N146" i="13" s="1"/>
  <c r="O146" i="13" s="1"/>
  <c r="C146" i="13" s="1"/>
  <c r="F146" i="11"/>
  <c r="M146" i="13" s="1"/>
  <c r="E146" i="11"/>
  <c r="L146" i="13" s="1"/>
  <c r="D146" i="11"/>
  <c r="C146" i="11"/>
  <c r="B146" i="11"/>
  <c r="W145" i="11"/>
  <c r="X145" i="11" s="1"/>
  <c r="Y145" i="11" s="1"/>
  <c r="T145" i="11"/>
  <c r="U145" i="11" s="1"/>
  <c r="V145" i="11" s="1"/>
  <c r="R145" i="11"/>
  <c r="S145" i="11" s="1"/>
  <c r="Q145" i="11"/>
  <c r="P145" i="11"/>
  <c r="N145" i="11"/>
  <c r="O145" i="11" s="1"/>
  <c r="M145" i="11"/>
  <c r="L145" i="11"/>
  <c r="K145" i="11"/>
  <c r="H145" i="11"/>
  <c r="I145" i="11" s="1"/>
  <c r="J145" i="11" s="1"/>
  <c r="D145" i="13" s="1"/>
  <c r="J145" i="13" s="1"/>
  <c r="N145" i="13" s="1"/>
  <c r="O145" i="13" s="1"/>
  <c r="C145" i="13" s="1"/>
  <c r="F145" i="11"/>
  <c r="M145" i="13" s="1"/>
  <c r="E145" i="11"/>
  <c r="L145" i="13" s="1"/>
  <c r="D145" i="11"/>
  <c r="C145" i="11"/>
  <c r="B145" i="11"/>
  <c r="X144" i="11"/>
  <c r="Y144" i="11" s="1"/>
  <c r="W144" i="11"/>
  <c r="T144" i="11"/>
  <c r="U144" i="11" s="1"/>
  <c r="V144" i="11" s="1"/>
  <c r="Q144" i="11"/>
  <c r="R144" i="11" s="1"/>
  <c r="S144" i="11" s="1"/>
  <c r="N144" i="11"/>
  <c r="O144" i="11" s="1"/>
  <c r="P144" i="11" s="1"/>
  <c r="L144" i="11"/>
  <c r="M144" i="11" s="1"/>
  <c r="K144" i="11"/>
  <c r="H144" i="11"/>
  <c r="I144" i="11" s="1"/>
  <c r="J144" i="11" s="1"/>
  <c r="D144" i="13" s="1"/>
  <c r="J144" i="13" s="1"/>
  <c r="N144" i="13" s="1"/>
  <c r="O144" i="13" s="1"/>
  <c r="C144" i="13" s="1"/>
  <c r="F144" i="11"/>
  <c r="M144" i="13" s="1"/>
  <c r="E144" i="11"/>
  <c r="L144" i="13" s="1"/>
  <c r="D144" i="11"/>
  <c r="C144" i="11"/>
  <c r="B144" i="11"/>
  <c r="X143" i="11"/>
  <c r="Y143" i="11" s="1"/>
  <c r="W143" i="11"/>
  <c r="U143" i="11"/>
  <c r="V143" i="11" s="1"/>
  <c r="T143" i="11"/>
  <c r="Q143" i="11"/>
  <c r="R143" i="11" s="1"/>
  <c r="S143" i="11" s="1"/>
  <c r="P143" i="11"/>
  <c r="N143" i="11"/>
  <c r="O143" i="11" s="1"/>
  <c r="K143" i="11"/>
  <c r="L143" i="11" s="1"/>
  <c r="M143" i="11" s="1"/>
  <c r="H143" i="11"/>
  <c r="I143" i="11" s="1"/>
  <c r="J143" i="11" s="1"/>
  <c r="D143" i="13" s="1"/>
  <c r="J143" i="13" s="1"/>
  <c r="N143" i="13" s="1"/>
  <c r="O143" i="13" s="1"/>
  <c r="C143" i="13" s="1"/>
  <c r="F143" i="11"/>
  <c r="M143" i="13" s="1"/>
  <c r="E143" i="11"/>
  <c r="L143" i="13" s="1"/>
  <c r="D143" i="11"/>
  <c r="C143" i="11"/>
  <c r="B143" i="11"/>
  <c r="W142" i="11"/>
  <c r="X142" i="11" s="1"/>
  <c r="Y142" i="11" s="1"/>
  <c r="T142" i="11"/>
  <c r="U142" i="11" s="1"/>
  <c r="V142" i="11" s="1"/>
  <c r="Q142" i="11"/>
  <c r="R142" i="11" s="1"/>
  <c r="S142" i="11" s="1"/>
  <c r="P142" i="11"/>
  <c r="N142" i="11"/>
  <c r="O142" i="11" s="1"/>
  <c r="K142" i="11"/>
  <c r="L142" i="11" s="1"/>
  <c r="M142" i="11" s="1"/>
  <c r="H142" i="11"/>
  <c r="I142" i="11" s="1"/>
  <c r="J142" i="11" s="1"/>
  <c r="D142" i="13" s="1"/>
  <c r="J142" i="13" s="1"/>
  <c r="N142" i="13" s="1"/>
  <c r="O142" i="13" s="1"/>
  <c r="C142" i="13" s="1"/>
  <c r="F142" i="11"/>
  <c r="M142" i="13" s="1"/>
  <c r="E142" i="11"/>
  <c r="L142" i="13" s="1"/>
  <c r="D142" i="11"/>
  <c r="C142" i="11"/>
  <c r="B142" i="11"/>
  <c r="W141" i="11"/>
  <c r="X141" i="11" s="1"/>
  <c r="Y141" i="11" s="1"/>
  <c r="T141" i="11"/>
  <c r="U141" i="11" s="1"/>
  <c r="V141" i="11" s="1"/>
  <c r="R141" i="11"/>
  <c r="S141" i="11" s="1"/>
  <c r="Q141" i="11"/>
  <c r="P141" i="11"/>
  <c r="N141" i="11"/>
  <c r="O141" i="11" s="1"/>
  <c r="M141" i="11"/>
  <c r="K141" i="11"/>
  <c r="L141" i="11" s="1"/>
  <c r="H141" i="11"/>
  <c r="I141" i="11" s="1"/>
  <c r="J141" i="11" s="1"/>
  <c r="D141" i="13" s="1"/>
  <c r="J141" i="13" s="1"/>
  <c r="N141" i="13" s="1"/>
  <c r="O141" i="13" s="1"/>
  <c r="C141" i="13" s="1"/>
  <c r="F141" i="11"/>
  <c r="M141" i="13" s="1"/>
  <c r="E141" i="11"/>
  <c r="L141" i="13" s="1"/>
  <c r="D141" i="11"/>
  <c r="C141" i="11"/>
  <c r="B141" i="11"/>
  <c r="W140" i="11"/>
  <c r="X140" i="11" s="1"/>
  <c r="Y140" i="11" s="1"/>
  <c r="T140" i="11"/>
  <c r="U140" i="11" s="1"/>
  <c r="V140" i="11" s="1"/>
  <c r="Q140" i="11"/>
  <c r="R140" i="11" s="1"/>
  <c r="S140" i="11" s="1"/>
  <c r="N140" i="11"/>
  <c r="O140" i="11" s="1"/>
  <c r="P140" i="11" s="1"/>
  <c r="K140" i="11"/>
  <c r="L140" i="11" s="1"/>
  <c r="M140" i="11" s="1"/>
  <c r="H140" i="11"/>
  <c r="I140" i="11" s="1"/>
  <c r="J140" i="11" s="1"/>
  <c r="D140" i="13" s="1"/>
  <c r="J140" i="13" s="1"/>
  <c r="N140" i="13" s="1"/>
  <c r="O140" i="13" s="1"/>
  <c r="C140" i="13" s="1"/>
  <c r="F140" i="11"/>
  <c r="M140" i="13" s="1"/>
  <c r="E140" i="11"/>
  <c r="L140" i="13" s="1"/>
  <c r="D140" i="11"/>
  <c r="C140" i="11"/>
  <c r="B140" i="11"/>
  <c r="W139" i="11"/>
  <c r="X139" i="11" s="1"/>
  <c r="Y139" i="11" s="1"/>
  <c r="T139" i="11"/>
  <c r="U139" i="11" s="1"/>
  <c r="V139" i="11" s="1"/>
  <c r="Q139" i="11"/>
  <c r="R139" i="11" s="1"/>
  <c r="S139" i="11" s="1"/>
  <c r="P139" i="11"/>
  <c r="N139" i="11"/>
  <c r="O139" i="11" s="1"/>
  <c r="K139" i="11"/>
  <c r="L139" i="11" s="1"/>
  <c r="M139" i="11" s="1"/>
  <c r="H139" i="11"/>
  <c r="I139" i="11" s="1"/>
  <c r="J139" i="11" s="1"/>
  <c r="D139" i="13" s="1"/>
  <c r="J139" i="13" s="1"/>
  <c r="N139" i="13" s="1"/>
  <c r="O139" i="13" s="1"/>
  <c r="C139" i="13" s="1"/>
  <c r="F139" i="11"/>
  <c r="M139" i="13" s="1"/>
  <c r="E139" i="11"/>
  <c r="L139" i="13" s="1"/>
  <c r="D139" i="11"/>
  <c r="C139" i="11"/>
  <c r="B139" i="11"/>
  <c r="W138" i="11"/>
  <c r="X138" i="11" s="1"/>
  <c r="Y138" i="11" s="1"/>
  <c r="U138" i="11"/>
  <c r="V138" i="11" s="1"/>
  <c r="T138" i="11"/>
  <c r="Q138" i="11"/>
  <c r="R138" i="11" s="1"/>
  <c r="S138" i="11" s="1"/>
  <c r="N138" i="11"/>
  <c r="O138" i="11" s="1"/>
  <c r="P138" i="11" s="1"/>
  <c r="K138" i="11"/>
  <c r="L138" i="11" s="1"/>
  <c r="M138" i="11" s="1"/>
  <c r="H138" i="11"/>
  <c r="I138" i="11" s="1"/>
  <c r="J138" i="11" s="1"/>
  <c r="D138" i="13" s="1"/>
  <c r="J138" i="13" s="1"/>
  <c r="N138" i="13" s="1"/>
  <c r="O138" i="13" s="1"/>
  <c r="C138" i="13" s="1"/>
  <c r="F138" i="11"/>
  <c r="M138" i="13" s="1"/>
  <c r="E138" i="11"/>
  <c r="L138" i="13" s="1"/>
  <c r="D138" i="11"/>
  <c r="C138" i="11"/>
  <c r="B138" i="11"/>
  <c r="W137" i="11"/>
  <c r="X137" i="11" s="1"/>
  <c r="Y137" i="11" s="1"/>
  <c r="U137" i="11"/>
  <c r="V137" i="11" s="1"/>
  <c r="T137" i="11"/>
  <c r="Q137" i="11"/>
  <c r="R137" i="11" s="1"/>
  <c r="S137" i="11" s="1"/>
  <c r="P137" i="11"/>
  <c r="N137" i="11"/>
  <c r="O137" i="11" s="1"/>
  <c r="K137" i="11"/>
  <c r="L137" i="11" s="1"/>
  <c r="M137" i="11" s="1"/>
  <c r="H137" i="11"/>
  <c r="I137" i="11" s="1"/>
  <c r="J137" i="11" s="1"/>
  <c r="D137" i="13" s="1"/>
  <c r="J137" i="13" s="1"/>
  <c r="N137" i="13" s="1"/>
  <c r="O137" i="13" s="1"/>
  <c r="C137" i="13" s="1"/>
  <c r="F137" i="11"/>
  <c r="M137" i="13" s="1"/>
  <c r="E137" i="11"/>
  <c r="L137" i="13" s="1"/>
  <c r="D137" i="11"/>
  <c r="C137" i="11"/>
  <c r="B137" i="11"/>
  <c r="W136" i="11"/>
  <c r="X136" i="11" s="1"/>
  <c r="Y136" i="11" s="1"/>
  <c r="T136" i="11"/>
  <c r="U136" i="11" s="1"/>
  <c r="V136" i="11" s="1"/>
  <c r="Q136" i="11"/>
  <c r="R136" i="11" s="1"/>
  <c r="S136" i="11" s="1"/>
  <c r="N136" i="11"/>
  <c r="O136" i="11" s="1"/>
  <c r="P136" i="11" s="1"/>
  <c r="L136" i="11"/>
  <c r="M136" i="11" s="1"/>
  <c r="K136" i="11"/>
  <c r="H136" i="11"/>
  <c r="I136" i="11" s="1"/>
  <c r="J136" i="11" s="1"/>
  <c r="D136" i="13" s="1"/>
  <c r="J136" i="13" s="1"/>
  <c r="N136" i="13" s="1"/>
  <c r="O136" i="13" s="1"/>
  <c r="C136" i="13" s="1"/>
  <c r="F136" i="11"/>
  <c r="M136" i="13" s="1"/>
  <c r="E136" i="11"/>
  <c r="L136" i="13" s="1"/>
  <c r="D136" i="11"/>
  <c r="C136" i="11"/>
  <c r="B136" i="11"/>
  <c r="X135" i="11"/>
  <c r="Y135" i="11" s="1"/>
  <c r="W135" i="11"/>
  <c r="U135" i="11"/>
  <c r="V135" i="11" s="1"/>
  <c r="T135" i="11"/>
  <c r="R135" i="11"/>
  <c r="S135" i="11" s="1"/>
  <c r="Q135" i="11"/>
  <c r="N135" i="11"/>
  <c r="O135" i="11" s="1"/>
  <c r="P135" i="11" s="1"/>
  <c r="K135" i="11"/>
  <c r="L135" i="11" s="1"/>
  <c r="M135" i="11" s="1"/>
  <c r="H135" i="11"/>
  <c r="I135" i="11" s="1"/>
  <c r="J135" i="11" s="1"/>
  <c r="D135" i="13" s="1"/>
  <c r="J135" i="13" s="1"/>
  <c r="N135" i="13" s="1"/>
  <c r="O135" i="13" s="1"/>
  <c r="C135" i="13" s="1"/>
  <c r="F135" i="11"/>
  <c r="M135" i="13" s="1"/>
  <c r="E135" i="11"/>
  <c r="L135" i="13" s="1"/>
  <c r="D135" i="11"/>
  <c r="C135" i="11"/>
  <c r="B135" i="11"/>
  <c r="W134" i="11"/>
  <c r="X134" i="11" s="1"/>
  <c r="Y134" i="11" s="1"/>
  <c r="T134" i="11"/>
  <c r="U134" i="11" s="1"/>
  <c r="V134" i="11" s="1"/>
  <c r="Q134" i="11"/>
  <c r="R134" i="11" s="1"/>
  <c r="S134" i="11" s="1"/>
  <c r="N134" i="11"/>
  <c r="O134" i="11" s="1"/>
  <c r="P134" i="11" s="1"/>
  <c r="K134" i="11"/>
  <c r="L134" i="11" s="1"/>
  <c r="M134" i="11" s="1"/>
  <c r="H134" i="11"/>
  <c r="I134" i="11" s="1"/>
  <c r="J134" i="11" s="1"/>
  <c r="D134" i="13" s="1"/>
  <c r="J134" i="13" s="1"/>
  <c r="N134" i="13" s="1"/>
  <c r="O134" i="13" s="1"/>
  <c r="C134" i="13" s="1"/>
  <c r="F134" i="11"/>
  <c r="M134" i="13" s="1"/>
  <c r="E134" i="11"/>
  <c r="L134" i="13" s="1"/>
  <c r="D134" i="11"/>
  <c r="C134" i="11"/>
  <c r="B134" i="11"/>
  <c r="W133" i="11"/>
  <c r="X133" i="11" s="1"/>
  <c r="Y133" i="11" s="1"/>
  <c r="T133" i="11"/>
  <c r="U133" i="11" s="1"/>
  <c r="V133" i="11" s="1"/>
  <c r="Q133" i="11"/>
  <c r="R133" i="11" s="1"/>
  <c r="S133" i="11" s="1"/>
  <c r="N133" i="11"/>
  <c r="O133" i="11" s="1"/>
  <c r="P133" i="11" s="1"/>
  <c r="K133" i="11"/>
  <c r="L133" i="11" s="1"/>
  <c r="M133" i="11" s="1"/>
  <c r="H133" i="11"/>
  <c r="I133" i="11" s="1"/>
  <c r="J133" i="11" s="1"/>
  <c r="D133" i="13" s="1"/>
  <c r="J133" i="13" s="1"/>
  <c r="N133" i="13" s="1"/>
  <c r="O133" i="13" s="1"/>
  <c r="C133" i="13" s="1"/>
  <c r="F133" i="11"/>
  <c r="M133" i="13" s="1"/>
  <c r="E133" i="11"/>
  <c r="L133" i="13" s="1"/>
  <c r="D133" i="11"/>
  <c r="C133" i="11"/>
  <c r="B133" i="11"/>
  <c r="W132" i="11"/>
  <c r="X132" i="11" s="1"/>
  <c r="Y132" i="11" s="1"/>
  <c r="T132" i="11"/>
  <c r="U132" i="11" s="1"/>
  <c r="V132" i="11" s="1"/>
  <c r="R132" i="11"/>
  <c r="S132" i="11" s="1"/>
  <c r="Q132" i="11"/>
  <c r="N132" i="11"/>
  <c r="O132" i="11" s="1"/>
  <c r="P132" i="11" s="1"/>
  <c r="K132" i="11"/>
  <c r="L132" i="11" s="1"/>
  <c r="M132" i="11" s="1"/>
  <c r="H132" i="11"/>
  <c r="I132" i="11" s="1"/>
  <c r="J132" i="11" s="1"/>
  <c r="D132" i="13" s="1"/>
  <c r="J132" i="13" s="1"/>
  <c r="N132" i="13" s="1"/>
  <c r="O132" i="13" s="1"/>
  <c r="C132" i="13" s="1"/>
  <c r="F132" i="11"/>
  <c r="M132" i="13" s="1"/>
  <c r="E132" i="11"/>
  <c r="L132" i="13" s="1"/>
  <c r="D132" i="11"/>
  <c r="C132" i="11"/>
  <c r="B132" i="11"/>
  <c r="W131" i="11"/>
  <c r="X131" i="11" s="1"/>
  <c r="Y131" i="11" s="1"/>
  <c r="T131" i="11"/>
  <c r="U131" i="11" s="1"/>
  <c r="V131" i="11" s="1"/>
  <c r="Q131" i="11"/>
  <c r="R131" i="11" s="1"/>
  <c r="S131" i="11" s="1"/>
  <c r="P131" i="11"/>
  <c r="N131" i="11"/>
  <c r="O131" i="11" s="1"/>
  <c r="M131" i="11"/>
  <c r="L131" i="11"/>
  <c r="K131" i="11"/>
  <c r="H131" i="11"/>
  <c r="I131" i="11" s="1"/>
  <c r="J131" i="11" s="1"/>
  <c r="D131" i="13" s="1"/>
  <c r="J131" i="13" s="1"/>
  <c r="N131" i="13" s="1"/>
  <c r="O131" i="13" s="1"/>
  <c r="C131" i="13" s="1"/>
  <c r="F131" i="11"/>
  <c r="M131" i="13" s="1"/>
  <c r="E131" i="11"/>
  <c r="L131" i="13" s="1"/>
  <c r="D131" i="11"/>
  <c r="C131" i="11"/>
  <c r="B131" i="11"/>
  <c r="X130" i="11"/>
  <c r="Y130" i="11" s="1"/>
  <c r="W130" i="11"/>
  <c r="U130" i="11"/>
  <c r="V130" i="11" s="1"/>
  <c r="T130" i="11"/>
  <c r="Q130" i="11"/>
  <c r="R130" i="11" s="1"/>
  <c r="S130" i="11" s="1"/>
  <c r="N130" i="11"/>
  <c r="O130" i="11" s="1"/>
  <c r="P130" i="11" s="1"/>
  <c r="K130" i="11"/>
  <c r="L130" i="11" s="1"/>
  <c r="M130" i="11" s="1"/>
  <c r="H130" i="11"/>
  <c r="I130" i="11" s="1"/>
  <c r="J130" i="11" s="1"/>
  <c r="D130" i="13" s="1"/>
  <c r="J130" i="13" s="1"/>
  <c r="N130" i="13" s="1"/>
  <c r="O130" i="13" s="1"/>
  <c r="C130" i="13" s="1"/>
  <c r="F130" i="11"/>
  <c r="M130" i="13" s="1"/>
  <c r="E130" i="11"/>
  <c r="L130" i="13" s="1"/>
  <c r="D130" i="11"/>
  <c r="C130" i="11"/>
  <c r="B130" i="11"/>
  <c r="W129" i="11"/>
  <c r="X129" i="11" s="1"/>
  <c r="Y129" i="11" s="1"/>
  <c r="T129" i="11"/>
  <c r="U129" i="11" s="1"/>
  <c r="V129" i="11" s="1"/>
  <c r="Q129" i="11"/>
  <c r="R129" i="11" s="1"/>
  <c r="S129" i="11" s="1"/>
  <c r="N129" i="11"/>
  <c r="O129" i="11" s="1"/>
  <c r="P129" i="11" s="1"/>
  <c r="L129" i="11"/>
  <c r="M129" i="11" s="1"/>
  <c r="K129" i="11"/>
  <c r="H129" i="11"/>
  <c r="I129" i="11" s="1"/>
  <c r="J129" i="11" s="1"/>
  <c r="D129" i="13" s="1"/>
  <c r="J129" i="13" s="1"/>
  <c r="N129" i="13" s="1"/>
  <c r="O129" i="13" s="1"/>
  <c r="C129" i="13" s="1"/>
  <c r="F129" i="11"/>
  <c r="M129" i="13" s="1"/>
  <c r="E129" i="11"/>
  <c r="L129" i="13" s="1"/>
  <c r="D129" i="11"/>
  <c r="C129" i="11"/>
  <c r="B129" i="11"/>
  <c r="X128" i="11"/>
  <c r="Y128" i="11" s="1"/>
  <c r="W128" i="11"/>
  <c r="T128" i="11"/>
  <c r="U128" i="11" s="1"/>
  <c r="V128" i="11" s="1"/>
  <c r="Q128" i="11"/>
  <c r="R128" i="11" s="1"/>
  <c r="S128" i="11" s="1"/>
  <c r="N128" i="11"/>
  <c r="O128" i="11" s="1"/>
  <c r="P128" i="11" s="1"/>
  <c r="K128" i="11"/>
  <c r="L128" i="11" s="1"/>
  <c r="M128" i="11" s="1"/>
  <c r="H128" i="11"/>
  <c r="I128" i="11" s="1"/>
  <c r="J128" i="11" s="1"/>
  <c r="D128" i="13" s="1"/>
  <c r="J128" i="13" s="1"/>
  <c r="N128" i="13" s="1"/>
  <c r="O128" i="13" s="1"/>
  <c r="C128" i="13" s="1"/>
  <c r="F128" i="11"/>
  <c r="M128" i="13" s="1"/>
  <c r="E128" i="11"/>
  <c r="L128" i="13" s="1"/>
  <c r="D128" i="11"/>
  <c r="C128" i="11"/>
  <c r="B128" i="11"/>
  <c r="W127" i="11"/>
  <c r="X127" i="11" s="1"/>
  <c r="Y127" i="11" s="1"/>
  <c r="U127" i="11"/>
  <c r="V127" i="11" s="1"/>
  <c r="T127" i="11"/>
  <c r="R127" i="11"/>
  <c r="S127" i="11" s="1"/>
  <c r="Q127" i="11"/>
  <c r="N127" i="11"/>
  <c r="O127" i="11" s="1"/>
  <c r="P127" i="11" s="1"/>
  <c r="K127" i="11"/>
  <c r="L127" i="11" s="1"/>
  <c r="M127" i="11" s="1"/>
  <c r="H127" i="11"/>
  <c r="I127" i="11" s="1"/>
  <c r="J127" i="11" s="1"/>
  <c r="D127" i="13" s="1"/>
  <c r="J127" i="13" s="1"/>
  <c r="N127" i="13" s="1"/>
  <c r="O127" i="13" s="1"/>
  <c r="C127" i="13" s="1"/>
  <c r="F127" i="11"/>
  <c r="M127" i="13" s="1"/>
  <c r="E127" i="11"/>
  <c r="L127" i="13" s="1"/>
  <c r="D127" i="11"/>
  <c r="C127" i="11"/>
  <c r="B127" i="11"/>
  <c r="W126" i="11"/>
  <c r="X126" i="11" s="1"/>
  <c r="Y126" i="11" s="1"/>
  <c r="T126" i="11"/>
  <c r="U126" i="11" s="1"/>
  <c r="V126" i="11" s="1"/>
  <c r="Q126" i="11"/>
  <c r="R126" i="11" s="1"/>
  <c r="S126" i="11" s="1"/>
  <c r="P126" i="11"/>
  <c r="N126" i="11"/>
  <c r="O126" i="11" s="1"/>
  <c r="K126" i="11"/>
  <c r="L126" i="11" s="1"/>
  <c r="M126" i="11" s="1"/>
  <c r="H126" i="11"/>
  <c r="I126" i="11" s="1"/>
  <c r="J126" i="11" s="1"/>
  <c r="D126" i="13" s="1"/>
  <c r="J126" i="13" s="1"/>
  <c r="N126" i="13" s="1"/>
  <c r="O126" i="13" s="1"/>
  <c r="C126" i="13" s="1"/>
  <c r="F126" i="11"/>
  <c r="M126" i="13" s="1"/>
  <c r="E126" i="11"/>
  <c r="L126" i="13" s="1"/>
  <c r="D126" i="11"/>
  <c r="C126" i="11"/>
  <c r="B126" i="11"/>
  <c r="W125" i="11"/>
  <c r="X125" i="11" s="1"/>
  <c r="Y125" i="11" s="1"/>
  <c r="U125" i="11"/>
  <c r="V125" i="11" s="1"/>
  <c r="T125" i="11"/>
  <c r="Q125" i="11"/>
  <c r="R125" i="11" s="1"/>
  <c r="S125" i="11" s="1"/>
  <c r="N125" i="11"/>
  <c r="O125" i="11" s="1"/>
  <c r="P125" i="11" s="1"/>
  <c r="K125" i="11"/>
  <c r="L125" i="11" s="1"/>
  <c r="M125" i="11" s="1"/>
  <c r="H125" i="11"/>
  <c r="I125" i="11" s="1"/>
  <c r="J125" i="11" s="1"/>
  <c r="D125" i="13" s="1"/>
  <c r="J125" i="13" s="1"/>
  <c r="N125" i="13" s="1"/>
  <c r="O125" i="13" s="1"/>
  <c r="C125" i="13" s="1"/>
  <c r="F125" i="11"/>
  <c r="M125" i="13" s="1"/>
  <c r="E125" i="11"/>
  <c r="L125" i="13" s="1"/>
  <c r="D125" i="11"/>
  <c r="C125" i="11"/>
  <c r="B125" i="11"/>
  <c r="W124" i="11"/>
  <c r="X124" i="11" s="1"/>
  <c r="Y124" i="11" s="1"/>
  <c r="T124" i="11"/>
  <c r="U124" i="11" s="1"/>
  <c r="V124" i="11" s="1"/>
  <c r="Q124" i="11"/>
  <c r="R124" i="11" s="1"/>
  <c r="S124" i="11" s="1"/>
  <c r="N124" i="11"/>
  <c r="O124" i="11" s="1"/>
  <c r="P124" i="11" s="1"/>
  <c r="K124" i="11"/>
  <c r="L124" i="11" s="1"/>
  <c r="M124" i="11" s="1"/>
  <c r="H124" i="11"/>
  <c r="I124" i="11" s="1"/>
  <c r="J124" i="11" s="1"/>
  <c r="D124" i="13" s="1"/>
  <c r="J124" i="13" s="1"/>
  <c r="N124" i="13" s="1"/>
  <c r="O124" i="13" s="1"/>
  <c r="C124" i="13" s="1"/>
  <c r="F124" i="11"/>
  <c r="M124" i="13" s="1"/>
  <c r="E124" i="11"/>
  <c r="L124" i="13" s="1"/>
  <c r="D124" i="11"/>
  <c r="C124" i="11"/>
  <c r="B124" i="11"/>
  <c r="W123" i="11"/>
  <c r="X123" i="11" s="1"/>
  <c r="Y123" i="11" s="1"/>
  <c r="T123" i="11"/>
  <c r="U123" i="11" s="1"/>
  <c r="V123" i="11" s="1"/>
  <c r="Q123" i="11"/>
  <c r="R123" i="11" s="1"/>
  <c r="S123" i="11" s="1"/>
  <c r="N123" i="11"/>
  <c r="O123" i="11" s="1"/>
  <c r="P123" i="11" s="1"/>
  <c r="K123" i="11"/>
  <c r="L123" i="11" s="1"/>
  <c r="M123" i="11" s="1"/>
  <c r="H123" i="11"/>
  <c r="I123" i="11" s="1"/>
  <c r="J123" i="11" s="1"/>
  <c r="D123" i="13" s="1"/>
  <c r="J123" i="13" s="1"/>
  <c r="N123" i="13" s="1"/>
  <c r="O123" i="13" s="1"/>
  <c r="C123" i="13" s="1"/>
  <c r="F123" i="11"/>
  <c r="M123" i="13" s="1"/>
  <c r="E123" i="11"/>
  <c r="L123" i="13" s="1"/>
  <c r="D123" i="11"/>
  <c r="C123" i="11"/>
  <c r="B123" i="11"/>
  <c r="W122" i="11"/>
  <c r="X122" i="11" s="1"/>
  <c r="Y122" i="11" s="1"/>
  <c r="U122" i="11"/>
  <c r="V122" i="11" s="1"/>
  <c r="T122" i="11"/>
  <c r="Q122" i="11"/>
  <c r="R122" i="11" s="1"/>
  <c r="S122" i="11" s="1"/>
  <c r="N122" i="11"/>
  <c r="O122" i="11" s="1"/>
  <c r="P122" i="11" s="1"/>
  <c r="L122" i="11"/>
  <c r="M122" i="11" s="1"/>
  <c r="K122" i="11"/>
  <c r="H122" i="11"/>
  <c r="I122" i="11" s="1"/>
  <c r="J122" i="11" s="1"/>
  <c r="D122" i="13" s="1"/>
  <c r="J122" i="13" s="1"/>
  <c r="N122" i="13" s="1"/>
  <c r="O122" i="13" s="1"/>
  <c r="C122" i="13" s="1"/>
  <c r="F122" i="11"/>
  <c r="M122" i="13" s="1"/>
  <c r="E122" i="11"/>
  <c r="L122" i="13" s="1"/>
  <c r="D122" i="11"/>
  <c r="C122" i="11"/>
  <c r="B122" i="11"/>
  <c r="X121" i="11"/>
  <c r="Y121" i="11" s="1"/>
  <c r="W121" i="11"/>
  <c r="T121" i="11"/>
  <c r="U121" i="11" s="1"/>
  <c r="V121" i="11" s="1"/>
  <c r="R121" i="11"/>
  <c r="S121" i="11" s="1"/>
  <c r="Q121" i="11"/>
  <c r="N121" i="11"/>
  <c r="O121" i="11" s="1"/>
  <c r="P121" i="11" s="1"/>
  <c r="K121" i="11"/>
  <c r="L121" i="11" s="1"/>
  <c r="M121" i="11" s="1"/>
  <c r="H121" i="11"/>
  <c r="I121" i="11" s="1"/>
  <c r="J121" i="11" s="1"/>
  <c r="D121" i="13" s="1"/>
  <c r="J121" i="13" s="1"/>
  <c r="N121" i="13" s="1"/>
  <c r="O121" i="13" s="1"/>
  <c r="C121" i="13" s="1"/>
  <c r="F121" i="11"/>
  <c r="M121" i="13" s="1"/>
  <c r="E121" i="11"/>
  <c r="L121" i="13" s="1"/>
  <c r="D121" i="11"/>
  <c r="C121" i="11"/>
  <c r="B121" i="11"/>
  <c r="W120" i="11"/>
  <c r="X120" i="11" s="1"/>
  <c r="Y120" i="11" s="1"/>
  <c r="T120" i="11"/>
  <c r="U120" i="11" s="1"/>
  <c r="V120" i="11" s="1"/>
  <c r="Q120" i="11"/>
  <c r="R120" i="11" s="1"/>
  <c r="S120" i="11" s="1"/>
  <c r="P120" i="11"/>
  <c r="N120" i="11"/>
  <c r="O120" i="11" s="1"/>
  <c r="K120" i="11"/>
  <c r="L120" i="11" s="1"/>
  <c r="M120" i="11" s="1"/>
  <c r="H120" i="11"/>
  <c r="I120" i="11" s="1"/>
  <c r="J120" i="11" s="1"/>
  <c r="D120" i="13" s="1"/>
  <c r="J120" i="13" s="1"/>
  <c r="N120" i="13" s="1"/>
  <c r="O120" i="13" s="1"/>
  <c r="C120" i="13" s="1"/>
  <c r="F120" i="11"/>
  <c r="M120" i="13" s="1"/>
  <c r="E120" i="11"/>
  <c r="L120" i="13" s="1"/>
  <c r="D120" i="11"/>
  <c r="C120" i="11"/>
  <c r="B120" i="11"/>
  <c r="W119" i="11"/>
  <c r="X119" i="11" s="1"/>
  <c r="Y119" i="11" s="1"/>
  <c r="T119" i="11"/>
  <c r="U119" i="11" s="1"/>
  <c r="V119" i="11" s="1"/>
  <c r="R119" i="11"/>
  <c r="S119" i="11" s="1"/>
  <c r="Q119" i="11"/>
  <c r="N119" i="11"/>
  <c r="O119" i="11" s="1"/>
  <c r="P119" i="11" s="1"/>
  <c r="K119" i="11"/>
  <c r="L119" i="11" s="1"/>
  <c r="M119" i="11" s="1"/>
  <c r="H119" i="11"/>
  <c r="I119" i="11" s="1"/>
  <c r="J119" i="11" s="1"/>
  <c r="D119" i="13" s="1"/>
  <c r="J119" i="13" s="1"/>
  <c r="N119" i="13" s="1"/>
  <c r="O119" i="13" s="1"/>
  <c r="C119" i="13" s="1"/>
  <c r="F119" i="11"/>
  <c r="M119" i="13" s="1"/>
  <c r="E119" i="11"/>
  <c r="L119" i="13" s="1"/>
  <c r="D119" i="11"/>
  <c r="C119" i="11"/>
  <c r="B119" i="11"/>
  <c r="W118" i="11"/>
  <c r="X118" i="11" s="1"/>
  <c r="Y118" i="11" s="1"/>
  <c r="T118" i="11"/>
  <c r="U118" i="11" s="1"/>
  <c r="V118" i="11" s="1"/>
  <c r="Q118" i="11"/>
  <c r="R118" i="11" s="1"/>
  <c r="S118" i="11" s="1"/>
  <c r="N118" i="11"/>
  <c r="O118" i="11" s="1"/>
  <c r="P118" i="11" s="1"/>
  <c r="K118" i="11"/>
  <c r="L118" i="11" s="1"/>
  <c r="M118" i="11" s="1"/>
  <c r="H118" i="11"/>
  <c r="I118" i="11" s="1"/>
  <c r="J118" i="11" s="1"/>
  <c r="D118" i="13" s="1"/>
  <c r="J118" i="13" s="1"/>
  <c r="N118" i="13" s="1"/>
  <c r="O118" i="13" s="1"/>
  <c r="C118" i="13" s="1"/>
  <c r="F118" i="11"/>
  <c r="M118" i="13" s="1"/>
  <c r="E118" i="11"/>
  <c r="L118" i="13" s="1"/>
  <c r="D118" i="11"/>
  <c r="C118" i="11"/>
  <c r="B118" i="11"/>
  <c r="W117" i="11"/>
  <c r="X117" i="11" s="1"/>
  <c r="Y117" i="11" s="1"/>
  <c r="U117" i="11"/>
  <c r="V117" i="11" s="1"/>
  <c r="T117" i="11"/>
  <c r="Q117" i="11"/>
  <c r="R117" i="11" s="1"/>
  <c r="S117" i="11" s="1"/>
  <c r="N117" i="11"/>
  <c r="O117" i="11" s="1"/>
  <c r="P117" i="11" s="1"/>
  <c r="K117" i="11"/>
  <c r="L117" i="11" s="1"/>
  <c r="M117" i="11" s="1"/>
  <c r="H117" i="11"/>
  <c r="I117" i="11" s="1"/>
  <c r="J117" i="11" s="1"/>
  <c r="D117" i="13" s="1"/>
  <c r="J117" i="13" s="1"/>
  <c r="N117" i="13" s="1"/>
  <c r="O117" i="13" s="1"/>
  <c r="C117" i="13" s="1"/>
  <c r="F117" i="11"/>
  <c r="M117" i="13" s="1"/>
  <c r="E117" i="11"/>
  <c r="L117" i="13" s="1"/>
  <c r="D117" i="11"/>
  <c r="C117" i="11"/>
  <c r="B117" i="11"/>
  <c r="W116" i="11"/>
  <c r="X116" i="11" s="1"/>
  <c r="Y116" i="11" s="1"/>
  <c r="U116" i="11"/>
  <c r="V116" i="11" s="1"/>
  <c r="T116" i="11"/>
  <c r="R116" i="11"/>
  <c r="S116" i="11" s="1"/>
  <c r="Q116" i="11"/>
  <c r="N116" i="11"/>
  <c r="O116" i="11" s="1"/>
  <c r="P116" i="11" s="1"/>
  <c r="K116" i="11"/>
  <c r="L116" i="11" s="1"/>
  <c r="M116" i="11" s="1"/>
  <c r="H116" i="11"/>
  <c r="I116" i="11" s="1"/>
  <c r="J116" i="11" s="1"/>
  <c r="D116" i="13" s="1"/>
  <c r="J116" i="13" s="1"/>
  <c r="N116" i="13" s="1"/>
  <c r="O116" i="13" s="1"/>
  <c r="C116" i="13" s="1"/>
  <c r="F116" i="11"/>
  <c r="M116" i="13" s="1"/>
  <c r="E116" i="11"/>
  <c r="L116" i="13" s="1"/>
  <c r="D116" i="11"/>
  <c r="C116" i="11"/>
  <c r="B116" i="11"/>
  <c r="W115" i="11"/>
  <c r="X115" i="11" s="1"/>
  <c r="Y115" i="11" s="1"/>
  <c r="T115" i="11"/>
  <c r="U115" i="11" s="1"/>
  <c r="V115" i="11" s="1"/>
  <c r="Q115" i="11"/>
  <c r="R115" i="11" s="1"/>
  <c r="S115" i="11" s="1"/>
  <c r="N115" i="11"/>
  <c r="O115" i="11" s="1"/>
  <c r="P115" i="11" s="1"/>
  <c r="K115" i="11"/>
  <c r="L115" i="11" s="1"/>
  <c r="M115" i="11" s="1"/>
  <c r="H115" i="11"/>
  <c r="I115" i="11" s="1"/>
  <c r="J115" i="11" s="1"/>
  <c r="D115" i="13" s="1"/>
  <c r="J115" i="13" s="1"/>
  <c r="N115" i="13" s="1"/>
  <c r="O115" i="13" s="1"/>
  <c r="C115" i="13" s="1"/>
  <c r="F115" i="11"/>
  <c r="M115" i="13" s="1"/>
  <c r="E115" i="11"/>
  <c r="L115" i="13" s="1"/>
  <c r="D115" i="11"/>
  <c r="C115" i="11"/>
  <c r="B115" i="11"/>
  <c r="W114" i="11"/>
  <c r="X114" i="11" s="1"/>
  <c r="Y114" i="11" s="1"/>
  <c r="U114" i="11"/>
  <c r="V114" i="11" s="1"/>
  <c r="T114" i="11"/>
  <c r="Q114" i="11"/>
  <c r="R114" i="11" s="1"/>
  <c r="S114" i="11" s="1"/>
  <c r="N114" i="11"/>
  <c r="O114" i="11" s="1"/>
  <c r="P114" i="11" s="1"/>
  <c r="K114" i="11"/>
  <c r="L114" i="11" s="1"/>
  <c r="M114" i="11" s="1"/>
  <c r="H114" i="11"/>
  <c r="I114" i="11" s="1"/>
  <c r="J114" i="11" s="1"/>
  <c r="D114" i="13" s="1"/>
  <c r="J114" i="13" s="1"/>
  <c r="N114" i="13" s="1"/>
  <c r="O114" i="13" s="1"/>
  <c r="C114" i="13" s="1"/>
  <c r="F114" i="11"/>
  <c r="M114" i="13" s="1"/>
  <c r="E114" i="11"/>
  <c r="L114" i="13" s="1"/>
  <c r="D114" i="11"/>
  <c r="C114" i="11"/>
  <c r="B114" i="11"/>
  <c r="W113" i="11"/>
  <c r="X113" i="11" s="1"/>
  <c r="Y113" i="11" s="1"/>
  <c r="T113" i="11"/>
  <c r="U113" i="11" s="1"/>
  <c r="V113" i="11" s="1"/>
  <c r="Q113" i="11"/>
  <c r="R113" i="11" s="1"/>
  <c r="S113" i="11" s="1"/>
  <c r="N113" i="11"/>
  <c r="O113" i="11" s="1"/>
  <c r="P113" i="11" s="1"/>
  <c r="L113" i="11"/>
  <c r="M113" i="11" s="1"/>
  <c r="K113" i="11"/>
  <c r="H113" i="11"/>
  <c r="I113" i="11" s="1"/>
  <c r="J113" i="11" s="1"/>
  <c r="D113" i="13" s="1"/>
  <c r="J113" i="13" s="1"/>
  <c r="N113" i="13" s="1"/>
  <c r="O113" i="13" s="1"/>
  <c r="C113" i="13" s="1"/>
  <c r="F113" i="11"/>
  <c r="M113" i="13" s="1"/>
  <c r="E113" i="11"/>
  <c r="L113" i="13" s="1"/>
  <c r="D113" i="11"/>
  <c r="C113" i="11"/>
  <c r="B113" i="11"/>
  <c r="X112" i="11"/>
  <c r="Y112" i="11" s="1"/>
  <c r="W112" i="11"/>
  <c r="T112" i="11"/>
  <c r="U112" i="11" s="1"/>
  <c r="V112" i="11" s="1"/>
  <c r="Q112" i="11"/>
  <c r="R112" i="11" s="1"/>
  <c r="S112" i="11" s="1"/>
  <c r="N112" i="11"/>
  <c r="O112" i="11" s="1"/>
  <c r="P112" i="11" s="1"/>
  <c r="L112" i="11"/>
  <c r="M112" i="11" s="1"/>
  <c r="K112" i="11"/>
  <c r="H112" i="11"/>
  <c r="I112" i="11" s="1"/>
  <c r="J112" i="11" s="1"/>
  <c r="D112" i="13" s="1"/>
  <c r="J112" i="13" s="1"/>
  <c r="N112" i="13" s="1"/>
  <c r="O112" i="13" s="1"/>
  <c r="C112" i="13" s="1"/>
  <c r="F112" i="11"/>
  <c r="M112" i="13" s="1"/>
  <c r="E112" i="11"/>
  <c r="L112" i="13" s="1"/>
  <c r="D112" i="11"/>
  <c r="C112" i="11"/>
  <c r="B112" i="11"/>
  <c r="X111" i="11"/>
  <c r="Y111" i="11" s="1"/>
  <c r="W111" i="11"/>
  <c r="U111" i="11"/>
  <c r="V111" i="11" s="1"/>
  <c r="T111" i="11"/>
  <c r="Q111" i="11"/>
  <c r="R111" i="11" s="1"/>
  <c r="S111" i="11" s="1"/>
  <c r="N111" i="11"/>
  <c r="O111" i="11" s="1"/>
  <c r="P111" i="11" s="1"/>
  <c r="K111" i="11"/>
  <c r="L111" i="11" s="1"/>
  <c r="M111" i="11" s="1"/>
  <c r="H111" i="11"/>
  <c r="I111" i="11" s="1"/>
  <c r="J111" i="11" s="1"/>
  <c r="D111" i="13" s="1"/>
  <c r="J111" i="13" s="1"/>
  <c r="N111" i="13" s="1"/>
  <c r="O111" i="13" s="1"/>
  <c r="C111" i="13" s="1"/>
  <c r="F111" i="11"/>
  <c r="M111" i="13" s="1"/>
  <c r="E111" i="11"/>
  <c r="L111" i="13" s="1"/>
  <c r="D111" i="11"/>
  <c r="C111" i="11"/>
  <c r="B111" i="11"/>
  <c r="W110" i="11"/>
  <c r="X110" i="11" s="1"/>
  <c r="Y110" i="11" s="1"/>
  <c r="T110" i="11"/>
  <c r="U110" i="11" s="1"/>
  <c r="V110" i="11" s="1"/>
  <c r="R110" i="11"/>
  <c r="S110" i="11" s="1"/>
  <c r="Q110" i="11"/>
  <c r="N110" i="11"/>
  <c r="O110" i="11" s="1"/>
  <c r="P110" i="11" s="1"/>
  <c r="K110" i="11"/>
  <c r="L110" i="11" s="1"/>
  <c r="M110" i="11" s="1"/>
  <c r="H110" i="11"/>
  <c r="I110" i="11" s="1"/>
  <c r="J110" i="11" s="1"/>
  <c r="D110" i="13" s="1"/>
  <c r="J110" i="13" s="1"/>
  <c r="N110" i="13" s="1"/>
  <c r="O110" i="13" s="1"/>
  <c r="C110" i="13" s="1"/>
  <c r="F110" i="11"/>
  <c r="M110" i="13" s="1"/>
  <c r="E110" i="11"/>
  <c r="L110" i="13" s="1"/>
  <c r="D110" i="11"/>
  <c r="C110" i="11"/>
  <c r="B110" i="11"/>
  <c r="W109" i="11"/>
  <c r="X109" i="11" s="1"/>
  <c r="Y109" i="11" s="1"/>
  <c r="T109" i="11"/>
  <c r="U109" i="11" s="1"/>
  <c r="V109" i="11" s="1"/>
  <c r="Q109" i="11"/>
  <c r="R109" i="11" s="1"/>
  <c r="S109" i="11" s="1"/>
  <c r="N109" i="11"/>
  <c r="O109" i="11" s="1"/>
  <c r="P109" i="11" s="1"/>
  <c r="K109" i="11"/>
  <c r="L109" i="11" s="1"/>
  <c r="M109" i="11" s="1"/>
  <c r="H109" i="11"/>
  <c r="I109" i="11" s="1"/>
  <c r="J109" i="11" s="1"/>
  <c r="D109" i="13" s="1"/>
  <c r="J109" i="13" s="1"/>
  <c r="N109" i="13" s="1"/>
  <c r="O109" i="13" s="1"/>
  <c r="C109" i="13" s="1"/>
  <c r="F109" i="11"/>
  <c r="M109" i="13" s="1"/>
  <c r="E109" i="11"/>
  <c r="L109" i="13" s="1"/>
  <c r="D109" i="11"/>
  <c r="C109" i="11"/>
  <c r="B109" i="11"/>
  <c r="W108" i="11"/>
  <c r="X108" i="11" s="1"/>
  <c r="Y108" i="11" s="1"/>
  <c r="T108" i="11"/>
  <c r="U108" i="11" s="1"/>
  <c r="V108" i="11" s="1"/>
  <c r="Q108" i="11"/>
  <c r="R108" i="11" s="1"/>
  <c r="S108" i="11" s="1"/>
  <c r="N108" i="11"/>
  <c r="O108" i="11" s="1"/>
  <c r="P108" i="11" s="1"/>
  <c r="K108" i="11"/>
  <c r="L108" i="11" s="1"/>
  <c r="M108" i="11" s="1"/>
  <c r="H108" i="11"/>
  <c r="I108" i="11" s="1"/>
  <c r="J108" i="11" s="1"/>
  <c r="D108" i="13" s="1"/>
  <c r="J108" i="13" s="1"/>
  <c r="N108" i="13" s="1"/>
  <c r="O108" i="13" s="1"/>
  <c r="C108" i="13" s="1"/>
  <c r="F108" i="11"/>
  <c r="M108" i="13" s="1"/>
  <c r="E108" i="11"/>
  <c r="L108" i="13" s="1"/>
  <c r="D108" i="11"/>
  <c r="C108" i="11"/>
  <c r="B108" i="11"/>
  <c r="W107" i="11"/>
  <c r="X107" i="11" s="1"/>
  <c r="Y107" i="11" s="1"/>
  <c r="T107" i="11"/>
  <c r="U107" i="11" s="1"/>
  <c r="V107" i="11" s="1"/>
  <c r="Q107" i="11"/>
  <c r="R107" i="11" s="1"/>
  <c r="S107" i="11" s="1"/>
  <c r="P107" i="11"/>
  <c r="N107" i="11"/>
  <c r="O107" i="11" s="1"/>
  <c r="K107" i="11"/>
  <c r="L107" i="11" s="1"/>
  <c r="M107" i="11" s="1"/>
  <c r="H107" i="11"/>
  <c r="I107" i="11" s="1"/>
  <c r="J107" i="11" s="1"/>
  <c r="D107" i="13" s="1"/>
  <c r="J107" i="13" s="1"/>
  <c r="N107" i="13" s="1"/>
  <c r="O107" i="13" s="1"/>
  <c r="C107" i="13" s="1"/>
  <c r="F107" i="11"/>
  <c r="M107" i="13" s="1"/>
  <c r="E107" i="11"/>
  <c r="L107" i="13" s="1"/>
  <c r="D107" i="11"/>
  <c r="C107" i="11"/>
  <c r="B107" i="11"/>
  <c r="W106" i="11"/>
  <c r="X106" i="11" s="1"/>
  <c r="Y106" i="11" s="1"/>
  <c r="U106" i="11"/>
  <c r="V106" i="11" s="1"/>
  <c r="T106" i="11"/>
  <c r="Q106" i="11"/>
  <c r="R106" i="11" s="1"/>
  <c r="S106" i="11" s="1"/>
  <c r="N106" i="11"/>
  <c r="O106" i="11" s="1"/>
  <c r="P106" i="11" s="1"/>
  <c r="L106" i="11"/>
  <c r="M106" i="11" s="1"/>
  <c r="K106" i="11"/>
  <c r="H106" i="11"/>
  <c r="I106" i="11" s="1"/>
  <c r="J106" i="11" s="1"/>
  <c r="D106" i="13" s="1"/>
  <c r="J106" i="13" s="1"/>
  <c r="N106" i="13" s="1"/>
  <c r="O106" i="13" s="1"/>
  <c r="C106" i="13" s="1"/>
  <c r="F106" i="11"/>
  <c r="M106" i="13" s="1"/>
  <c r="E106" i="11"/>
  <c r="L106" i="13" s="1"/>
  <c r="D106" i="11"/>
  <c r="C106" i="11"/>
  <c r="B106" i="11"/>
  <c r="X105" i="11"/>
  <c r="Y105" i="11" s="1"/>
  <c r="W105" i="11"/>
  <c r="T105" i="11"/>
  <c r="U105" i="11" s="1"/>
  <c r="V105" i="11" s="1"/>
  <c r="R105" i="11"/>
  <c r="S105" i="11" s="1"/>
  <c r="Q105" i="11"/>
  <c r="N105" i="11"/>
  <c r="O105" i="11" s="1"/>
  <c r="P105" i="11" s="1"/>
  <c r="L105" i="11"/>
  <c r="M105" i="11" s="1"/>
  <c r="K105" i="11"/>
  <c r="H105" i="11"/>
  <c r="I105" i="11" s="1"/>
  <c r="J105" i="11" s="1"/>
  <c r="D105" i="13" s="1"/>
  <c r="J105" i="13" s="1"/>
  <c r="N105" i="13" s="1"/>
  <c r="O105" i="13" s="1"/>
  <c r="C105" i="13" s="1"/>
  <c r="F105" i="11"/>
  <c r="M105" i="13" s="1"/>
  <c r="E105" i="11"/>
  <c r="L105" i="13" s="1"/>
  <c r="D105" i="11"/>
  <c r="C105" i="11"/>
  <c r="B105" i="11"/>
  <c r="X104" i="11"/>
  <c r="Y104" i="11" s="1"/>
  <c r="W104" i="11"/>
  <c r="T104" i="11"/>
  <c r="U104" i="11" s="1"/>
  <c r="V104" i="11" s="1"/>
  <c r="Q104" i="11"/>
  <c r="R104" i="11" s="1"/>
  <c r="S104" i="11" s="1"/>
  <c r="N104" i="11"/>
  <c r="O104" i="11" s="1"/>
  <c r="P104" i="11" s="1"/>
  <c r="L104" i="11"/>
  <c r="M104" i="11" s="1"/>
  <c r="K104" i="11"/>
  <c r="H104" i="11"/>
  <c r="I104" i="11" s="1"/>
  <c r="J104" i="11" s="1"/>
  <c r="D104" i="13" s="1"/>
  <c r="J104" i="13" s="1"/>
  <c r="N104" i="13" s="1"/>
  <c r="O104" i="13" s="1"/>
  <c r="C104" i="13" s="1"/>
  <c r="F104" i="11"/>
  <c r="M104" i="13" s="1"/>
  <c r="E104" i="11"/>
  <c r="L104" i="13" s="1"/>
  <c r="D104" i="11"/>
  <c r="C104" i="11"/>
  <c r="B104" i="11"/>
  <c r="X103" i="11"/>
  <c r="Y103" i="11" s="1"/>
  <c r="W103" i="11"/>
  <c r="U103" i="11"/>
  <c r="V103" i="11" s="1"/>
  <c r="T103" i="11"/>
  <c r="Q103" i="11"/>
  <c r="R103" i="11" s="1"/>
  <c r="S103" i="11" s="1"/>
  <c r="N103" i="11"/>
  <c r="O103" i="11" s="1"/>
  <c r="P103" i="11" s="1"/>
  <c r="K103" i="11"/>
  <c r="L103" i="11" s="1"/>
  <c r="M103" i="11" s="1"/>
  <c r="H103" i="11"/>
  <c r="I103" i="11" s="1"/>
  <c r="J103" i="11" s="1"/>
  <c r="D103" i="13" s="1"/>
  <c r="J103" i="13" s="1"/>
  <c r="N103" i="13" s="1"/>
  <c r="O103" i="13" s="1"/>
  <c r="C103" i="13" s="1"/>
  <c r="F103" i="11"/>
  <c r="M103" i="13" s="1"/>
  <c r="E103" i="11"/>
  <c r="L103" i="13" s="1"/>
  <c r="D103" i="11"/>
  <c r="C103" i="11"/>
  <c r="B103" i="11"/>
  <c r="W102" i="11"/>
  <c r="X102" i="11" s="1"/>
  <c r="Y102" i="11" s="1"/>
  <c r="T102" i="11"/>
  <c r="U102" i="11" s="1"/>
  <c r="V102" i="11" s="1"/>
  <c r="R102" i="11"/>
  <c r="S102" i="11" s="1"/>
  <c r="Q102" i="11"/>
  <c r="N102" i="11"/>
  <c r="O102" i="11" s="1"/>
  <c r="P102" i="11" s="1"/>
  <c r="K102" i="11"/>
  <c r="L102" i="11" s="1"/>
  <c r="M102" i="11" s="1"/>
  <c r="H102" i="11"/>
  <c r="I102" i="11" s="1"/>
  <c r="J102" i="11" s="1"/>
  <c r="D102" i="13" s="1"/>
  <c r="J102" i="13" s="1"/>
  <c r="N102" i="13" s="1"/>
  <c r="O102" i="13" s="1"/>
  <c r="C102" i="13" s="1"/>
  <c r="F102" i="11"/>
  <c r="M102" i="13" s="1"/>
  <c r="E102" i="11"/>
  <c r="L102" i="13" s="1"/>
  <c r="D102" i="11"/>
  <c r="C102" i="11"/>
  <c r="B102" i="11"/>
  <c r="W101" i="11"/>
  <c r="X101" i="11" s="1"/>
  <c r="Y101" i="11" s="1"/>
  <c r="T101" i="11"/>
  <c r="U101" i="11" s="1"/>
  <c r="V101" i="11" s="1"/>
  <c r="Q101" i="11"/>
  <c r="R101" i="11" s="1"/>
  <c r="S101" i="11" s="1"/>
  <c r="N101" i="11"/>
  <c r="O101" i="11" s="1"/>
  <c r="P101" i="11" s="1"/>
  <c r="K101" i="11"/>
  <c r="L101" i="11" s="1"/>
  <c r="M101" i="11" s="1"/>
  <c r="H101" i="11"/>
  <c r="I101" i="11" s="1"/>
  <c r="J101" i="11" s="1"/>
  <c r="D101" i="13" s="1"/>
  <c r="J101" i="13" s="1"/>
  <c r="N101" i="13" s="1"/>
  <c r="O101" i="13" s="1"/>
  <c r="C101" i="13" s="1"/>
  <c r="F101" i="11"/>
  <c r="M101" i="13" s="1"/>
  <c r="E101" i="11"/>
  <c r="L101" i="13" s="1"/>
  <c r="D101" i="11"/>
  <c r="C101" i="11"/>
  <c r="B101" i="11"/>
  <c r="W100" i="11"/>
  <c r="X100" i="11" s="1"/>
  <c r="Y100" i="11" s="1"/>
  <c r="U100" i="11"/>
  <c r="V100" i="11" s="1"/>
  <c r="T100" i="11"/>
  <c r="Q100" i="11"/>
  <c r="R100" i="11" s="1"/>
  <c r="S100" i="11" s="1"/>
  <c r="N100" i="11"/>
  <c r="O100" i="11" s="1"/>
  <c r="P100" i="11" s="1"/>
  <c r="K100" i="11"/>
  <c r="L100" i="11" s="1"/>
  <c r="M100" i="11" s="1"/>
  <c r="H100" i="11"/>
  <c r="I100" i="11" s="1"/>
  <c r="J100" i="11" s="1"/>
  <c r="D100" i="13" s="1"/>
  <c r="J100" i="13" s="1"/>
  <c r="N100" i="13" s="1"/>
  <c r="O100" i="13" s="1"/>
  <c r="C100" i="13" s="1"/>
  <c r="F100" i="11"/>
  <c r="M100" i="13" s="1"/>
  <c r="E100" i="11"/>
  <c r="L100" i="13" s="1"/>
  <c r="D100" i="11"/>
  <c r="C100" i="11"/>
  <c r="B100" i="11"/>
  <c r="W99" i="11"/>
  <c r="X99" i="11" s="1"/>
  <c r="Y99" i="11" s="1"/>
  <c r="T99" i="11"/>
  <c r="U99" i="11" s="1"/>
  <c r="V99" i="11" s="1"/>
  <c r="Q99" i="11"/>
  <c r="R99" i="11" s="1"/>
  <c r="S99" i="11" s="1"/>
  <c r="N99" i="11"/>
  <c r="O99" i="11" s="1"/>
  <c r="P99" i="11" s="1"/>
  <c r="K99" i="11"/>
  <c r="L99" i="11" s="1"/>
  <c r="M99" i="11" s="1"/>
  <c r="H99" i="11"/>
  <c r="I99" i="11" s="1"/>
  <c r="J99" i="11" s="1"/>
  <c r="D99" i="13" s="1"/>
  <c r="J99" i="13" s="1"/>
  <c r="N99" i="13" s="1"/>
  <c r="O99" i="13" s="1"/>
  <c r="C99" i="13" s="1"/>
  <c r="F99" i="11"/>
  <c r="M99" i="13" s="1"/>
  <c r="E99" i="11"/>
  <c r="L99" i="13" s="1"/>
  <c r="D99" i="11"/>
  <c r="C99" i="11"/>
  <c r="B99" i="11"/>
  <c r="W98" i="11"/>
  <c r="X98" i="11" s="1"/>
  <c r="Y98" i="11" s="1"/>
  <c r="T98" i="11"/>
  <c r="U98" i="11" s="1"/>
  <c r="V98" i="11" s="1"/>
  <c r="Q98" i="11"/>
  <c r="R98" i="11" s="1"/>
  <c r="S98" i="11" s="1"/>
  <c r="N98" i="11"/>
  <c r="O98" i="11" s="1"/>
  <c r="P98" i="11" s="1"/>
  <c r="L98" i="11"/>
  <c r="M98" i="11" s="1"/>
  <c r="K98" i="11"/>
  <c r="H98" i="11"/>
  <c r="I98" i="11" s="1"/>
  <c r="J98" i="11" s="1"/>
  <c r="D98" i="13" s="1"/>
  <c r="J98" i="13" s="1"/>
  <c r="N98" i="13" s="1"/>
  <c r="O98" i="13" s="1"/>
  <c r="C98" i="13" s="1"/>
  <c r="F98" i="11"/>
  <c r="M98" i="13" s="1"/>
  <c r="E98" i="11"/>
  <c r="L98" i="13" s="1"/>
  <c r="D98" i="11"/>
  <c r="C98" i="11"/>
  <c r="B98" i="11"/>
  <c r="X97" i="11"/>
  <c r="Y97" i="11" s="1"/>
  <c r="W97" i="11"/>
  <c r="T97" i="11"/>
  <c r="U97" i="11" s="1"/>
  <c r="V97" i="11" s="1"/>
  <c r="Q97" i="11"/>
  <c r="R97" i="11" s="1"/>
  <c r="S97" i="11" s="1"/>
  <c r="N97" i="11"/>
  <c r="O97" i="11" s="1"/>
  <c r="P97" i="11" s="1"/>
  <c r="K97" i="11"/>
  <c r="L97" i="11" s="1"/>
  <c r="M97" i="11" s="1"/>
  <c r="H97" i="11"/>
  <c r="I97" i="11" s="1"/>
  <c r="J97" i="11" s="1"/>
  <c r="D97" i="13" s="1"/>
  <c r="J97" i="13" s="1"/>
  <c r="N97" i="13" s="1"/>
  <c r="O97" i="13" s="1"/>
  <c r="C97" i="13" s="1"/>
  <c r="F97" i="11"/>
  <c r="M97" i="13" s="1"/>
  <c r="E97" i="11"/>
  <c r="L97" i="13" s="1"/>
  <c r="D97" i="11"/>
  <c r="C97" i="11"/>
  <c r="B97" i="11"/>
  <c r="W96" i="11"/>
  <c r="X96" i="11" s="1"/>
  <c r="Y96" i="11" s="1"/>
  <c r="U96" i="11"/>
  <c r="V96" i="11" s="1"/>
  <c r="T96" i="11"/>
  <c r="Q96" i="11"/>
  <c r="R96" i="11" s="1"/>
  <c r="S96" i="11" s="1"/>
  <c r="N96" i="11"/>
  <c r="O96" i="11" s="1"/>
  <c r="P96" i="11" s="1"/>
  <c r="L96" i="11"/>
  <c r="M96" i="11" s="1"/>
  <c r="K96" i="11"/>
  <c r="H96" i="11"/>
  <c r="I96" i="11" s="1"/>
  <c r="J96" i="11" s="1"/>
  <c r="D96" i="13" s="1"/>
  <c r="J96" i="13" s="1"/>
  <c r="N96" i="13" s="1"/>
  <c r="O96" i="13" s="1"/>
  <c r="C96" i="13" s="1"/>
  <c r="F96" i="11"/>
  <c r="M96" i="13" s="1"/>
  <c r="E96" i="11"/>
  <c r="L96" i="13" s="1"/>
  <c r="D96" i="11"/>
  <c r="C96" i="11"/>
  <c r="B96" i="11"/>
  <c r="X95" i="11"/>
  <c r="Y95" i="11" s="1"/>
  <c r="W95" i="11"/>
  <c r="U95" i="11"/>
  <c r="V95" i="11" s="1"/>
  <c r="T95" i="11"/>
  <c r="Q95" i="11"/>
  <c r="R95" i="11" s="1"/>
  <c r="S95" i="11" s="1"/>
  <c r="N95" i="11"/>
  <c r="O95" i="11" s="1"/>
  <c r="P95" i="11" s="1"/>
  <c r="K95" i="11"/>
  <c r="L95" i="11" s="1"/>
  <c r="M95" i="11" s="1"/>
  <c r="H95" i="11"/>
  <c r="I95" i="11" s="1"/>
  <c r="J95" i="11" s="1"/>
  <c r="D95" i="13" s="1"/>
  <c r="J95" i="13" s="1"/>
  <c r="N95" i="13" s="1"/>
  <c r="O95" i="13" s="1"/>
  <c r="C95" i="13" s="1"/>
  <c r="F95" i="11"/>
  <c r="M95" i="13" s="1"/>
  <c r="E95" i="11"/>
  <c r="L95" i="13" s="1"/>
  <c r="D95" i="11"/>
  <c r="C95" i="11"/>
  <c r="B95" i="11"/>
  <c r="W94" i="11"/>
  <c r="X94" i="11" s="1"/>
  <c r="Y94" i="11" s="1"/>
  <c r="T94" i="11"/>
  <c r="U94" i="11" s="1"/>
  <c r="V94" i="11" s="1"/>
  <c r="Q94" i="11"/>
  <c r="R94" i="11" s="1"/>
  <c r="S94" i="11" s="1"/>
  <c r="P94" i="11"/>
  <c r="N94" i="11"/>
  <c r="O94" i="11" s="1"/>
  <c r="L94" i="11"/>
  <c r="M94" i="11" s="1"/>
  <c r="K94" i="11"/>
  <c r="H94" i="11"/>
  <c r="I94" i="11" s="1"/>
  <c r="J94" i="11" s="1"/>
  <c r="D94" i="13" s="1"/>
  <c r="J94" i="13" s="1"/>
  <c r="N94" i="13" s="1"/>
  <c r="O94" i="13" s="1"/>
  <c r="C94" i="13" s="1"/>
  <c r="F94" i="11"/>
  <c r="M94" i="13" s="1"/>
  <c r="E94" i="11"/>
  <c r="L94" i="13" s="1"/>
  <c r="D94" i="11"/>
  <c r="C94" i="11"/>
  <c r="B94" i="11"/>
  <c r="X93" i="11"/>
  <c r="Y93" i="11" s="1"/>
  <c r="W93" i="11"/>
  <c r="U93" i="11"/>
  <c r="V93" i="11" s="1"/>
  <c r="T93" i="11"/>
  <c r="Q93" i="11"/>
  <c r="R93" i="11" s="1"/>
  <c r="S93" i="11" s="1"/>
  <c r="N93" i="11"/>
  <c r="O93" i="11" s="1"/>
  <c r="P93" i="11" s="1"/>
  <c r="L93" i="11"/>
  <c r="M93" i="11" s="1"/>
  <c r="K93" i="11"/>
  <c r="H93" i="11"/>
  <c r="I93" i="11" s="1"/>
  <c r="J93" i="11" s="1"/>
  <c r="D93" i="13" s="1"/>
  <c r="J93" i="13" s="1"/>
  <c r="N93" i="13" s="1"/>
  <c r="O93" i="13" s="1"/>
  <c r="C93" i="13" s="1"/>
  <c r="F93" i="11"/>
  <c r="M93" i="13" s="1"/>
  <c r="E93" i="11"/>
  <c r="L93" i="13" s="1"/>
  <c r="D93" i="11"/>
  <c r="C93" i="11"/>
  <c r="B93" i="11"/>
  <c r="X92" i="11"/>
  <c r="Y92" i="11" s="1"/>
  <c r="W92" i="11"/>
  <c r="U92" i="11"/>
  <c r="V92" i="11" s="1"/>
  <c r="T92" i="11"/>
  <c r="R92" i="11"/>
  <c r="S92" i="11" s="1"/>
  <c r="Q92" i="11"/>
  <c r="N92" i="11"/>
  <c r="O92" i="11" s="1"/>
  <c r="P92" i="11" s="1"/>
  <c r="L92" i="11"/>
  <c r="M92" i="11" s="1"/>
  <c r="K92" i="11"/>
  <c r="I92" i="11"/>
  <c r="J92" i="11" s="1"/>
  <c r="D92" i="13" s="1"/>
  <c r="J92" i="13" s="1"/>
  <c r="N92" i="13" s="1"/>
  <c r="O92" i="13" s="1"/>
  <c r="C92" i="13" s="1"/>
  <c r="H92" i="11"/>
  <c r="F92" i="11"/>
  <c r="M92" i="13" s="1"/>
  <c r="E92" i="11"/>
  <c r="L92" i="13" s="1"/>
  <c r="D92" i="11"/>
  <c r="C92" i="11"/>
  <c r="B92" i="11"/>
  <c r="W91" i="11"/>
  <c r="X91" i="11" s="1"/>
  <c r="Y91" i="11" s="1"/>
  <c r="T91" i="11"/>
  <c r="U91" i="11" s="1"/>
  <c r="V91" i="11" s="1"/>
  <c r="Q91" i="11"/>
  <c r="R91" i="11" s="1"/>
  <c r="S91" i="11" s="1"/>
  <c r="P91" i="11"/>
  <c r="N91" i="11"/>
  <c r="O91" i="11" s="1"/>
  <c r="K91" i="11"/>
  <c r="L91" i="11" s="1"/>
  <c r="M91" i="11" s="1"/>
  <c r="H91" i="11"/>
  <c r="I91" i="11" s="1"/>
  <c r="J91" i="11" s="1"/>
  <c r="D91" i="13" s="1"/>
  <c r="J91" i="13" s="1"/>
  <c r="N91" i="13" s="1"/>
  <c r="O91" i="13" s="1"/>
  <c r="C91" i="13" s="1"/>
  <c r="F91" i="11"/>
  <c r="M91" i="13" s="1"/>
  <c r="E91" i="11"/>
  <c r="L91" i="13" s="1"/>
  <c r="D91" i="11"/>
  <c r="C91" i="11"/>
  <c r="B91" i="11"/>
  <c r="W90" i="11"/>
  <c r="X90" i="11" s="1"/>
  <c r="Y90" i="11" s="1"/>
  <c r="U90" i="11"/>
  <c r="V90" i="11" s="1"/>
  <c r="T90" i="11"/>
  <c r="Q90" i="11"/>
  <c r="R90" i="11" s="1"/>
  <c r="S90" i="11" s="1"/>
  <c r="N90" i="11"/>
  <c r="O90" i="11" s="1"/>
  <c r="P90" i="11" s="1"/>
  <c r="L90" i="11"/>
  <c r="M90" i="11" s="1"/>
  <c r="K90" i="11"/>
  <c r="H90" i="11"/>
  <c r="I90" i="11" s="1"/>
  <c r="J90" i="11" s="1"/>
  <c r="D90" i="13" s="1"/>
  <c r="J90" i="13" s="1"/>
  <c r="N90" i="13" s="1"/>
  <c r="O90" i="13" s="1"/>
  <c r="C90" i="13" s="1"/>
  <c r="F90" i="11"/>
  <c r="M90" i="13" s="1"/>
  <c r="E90" i="11"/>
  <c r="L90" i="13" s="1"/>
  <c r="D90" i="11"/>
  <c r="C90" i="11"/>
  <c r="B90" i="11"/>
  <c r="W89" i="11"/>
  <c r="X89" i="11" s="1"/>
  <c r="Y89" i="11" s="1"/>
  <c r="T89" i="11"/>
  <c r="U89" i="11" s="1"/>
  <c r="V89" i="11" s="1"/>
  <c r="Q89" i="11"/>
  <c r="R89" i="11" s="1"/>
  <c r="S89" i="11" s="1"/>
  <c r="O89" i="11"/>
  <c r="P89" i="11" s="1"/>
  <c r="N89" i="11"/>
  <c r="K89" i="11"/>
  <c r="L89" i="11" s="1"/>
  <c r="M89" i="11" s="1"/>
  <c r="H89" i="11"/>
  <c r="I89" i="11" s="1"/>
  <c r="J89" i="11" s="1"/>
  <c r="D89" i="13" s="1"/>
  <c r="J89" i="13" s="1"/>
  <c r="N89" i="13" s="1"/>
  <c r="O89" i="13" s="1"/>
  <c r="C89" i="13" s="1"/>
  <c r="F89" i="11"/>
  <c r="M89" i="13" s="1"/>
  <c r="E89" i="11"/>
  <c r="L89" i="13" s="1"/>
  <c r="D89" i="11"/>
  <c r="K89" i="13" s="1"/>
  <c r="C89" i="11"/>
  <c r="B89" i="11"/>
  <c r="W88" i="11"/>
  <c r="X88" i="11" s="1"/>
  <c r="Y88" i="11" s="1"/>
  <c r="T88" i="11"/>
  <c r="U88" i="11" s="1"/>
  <c r="V88" i="11" s="1"/>
  <c r="Q88" i="11"/>
  <c r="R88" i="11" s="1"/>
  <c r="S88" i="11" s="1"/>
  <c r="O88" i="11"/>
  <c r="P88" i="11" s="1"/>
  <c r="N88" i="11"/>
  <c r="K88" i="11"/>
  <c r="L88" i="11" s="1"/>
  <c r="M88" i="11" s="1"/>
  <c r="H88" i="11"/>
  <c r="I88" i="11" s="1"/>
  <c r="J88" i="11" s="1"/>
  <c r="D88" i="13" s="1"/>
  <c r="J88" i="13" s="1"/>
  <c r="N88" i="13" s="1"/>
  <c r="O88" i="13" s="1"/>
  <c r="C88" i="13" s="1"/>
  <c r="F88" i="11"/>
  <c r="M88" i="13" s="1"/>
  <c r="E88" i="11"/>
  <c r="L88" i="13" s="1"/>
  <c r="D88" i="11"/>
  <c r="K88" i="13" s="1"/>
  <c r="C88" i="11"/>
  <c r="B88" i="11"/>
  <c r="W87" i="11"/>
  <c r="X87" i="11" s="1"/>
  <c r="Y87" i="11" s="1"/>
  <c r="T87" i="11"/>
  <c r="U87" i="11" s="1"/>
  <c r="V87" i="11" s="1"/>
  <c r="R87" i="11"/>
  <c r="S87" i="11" s="1"/>
  <c r="Q87" i="11"/>
  <c r="O87" i="11"/>
  <c r="P87" i="11" s="1"/>
  <c r="N87" i="11"/>
  <c r="K87" i="11"/>
  <c r="L87" i="11" s="1"/>
  <c r="M87" i="11" s="1"/>
  <c r="H87" i="11"/>
  <c r="I87" i="11" s="1"/>
  <c r="J87" i="11" s="1"/>
  <c r="D87" i="13" s="1"/>
  <c r="J87" i="13" s="1"/>
  <c r="N87" i="13" s="1"/>
  <c r="O87" i="13" s="1"/>
  <c r="C87" i="13" s="1"/>
  <c r="F87" i="11"/>
  <c r="M87" i="13" s="1"/>
  <c r="E87" i="11"/>
  <c r="L87" i="13" s="1"/>
  <c r="D87" i="11"/>
  <c r="K87" i="13" s="1"/>
  <c r="C87" i="11"/>
  <c r="B87" i="11"/>
  <c r="W86" i="11"/>
  <c r="X86" i="11" s="1"/>
  <c r="Y86" i="11" s="1"/>
  <c r="T86" i="11"/>
  <c r="U86" i="11" s="1"/>
  <c r="V86" i="11" s="1"/>
  <c r="Q86" i="11"/>
  <c r="R86" i="11" s="1"/>
  <c r="S86" i="11" s="1"/>
  <c r="N86" i="11"/>
  <c r="O86" i="11" s="1"/>
  <c r="P86" i="11" s="1"/>
  <c r="K86" i="11"/>
  <c r="L86" i="11" s="1"/>
  <c r="M86" i="11" s="1"/>
  <c r="H86" i="11"/>
  <c r="I86" i="11" s="1"/>
  <c r="J86" i="11" s="1"/>
  <c r="D86" i="13" s="1"/>
  <c r="J86" i="13" s="1"/>
  <c r="N86" i="13" s="1"/>
  <c r="O86" i="13" s="1"/>
  <c r="C86" i="13" s="1"/>
  <c r="F86" i="11"/>
  <c r="M86" i="13" s="1"/>
  <c r="E86" i="11"/>
  <c r="L86" i="13" s="1"/>
  <c r="D86" i="11"/>
  <c r="K86" i="13" s="1"/>
  <c r="C86" i="11"/>
  <c r="B86" i="11"/>
  <c r="W85" i="11"/>
  <c r="X85" i="11" s="1"/>
  <c r="Y85" i="11" s="1"/>
  <c r="T85" i="11"/>
  <c r="U85" i="11" s="1"/>
  <c r="V85" i="11" s="1"/>
  <c r="Q85" i="11"/>
  <c r="R85" i="11" s="1"/>
  <c r="S85" i="11" s="1"/>
  <c r="N85" i="11"/>
  <c r="O85" i="11" s="1"/>
  <c r="P85" i="11" s="1"/>
  <c r="K85" i="11"/>
  <c r="L85" i="11" s="1"/>
  <c r="M85" i="11" s="1"/>
  <c r="H85" i="11"/>
  <c r="I85" i="11" s="1"/>
  <c r="J85" i="11" s="1"/>
  <c r="D85" i="13" s="1"/>
  <c r="J85" i="13" s="1"/>
  <c r="N85" i="13" s="1"/>
  <c r="O85" i="13" s="1"/>
  <c r="C85" i="13" s="1"/>
  <c r="G85" i="11"/>
  <c r="F85" i="11"/>
  <c r="M85" i="13" s="1"/>
  <c r="E85" i="11"/>
  <c r="L85" i="13" s="1"/>
  <c r="D85" i="11"/>
  <c r="K85" i="13" s="1"/>
  <c r="C85" i="11"/>
  <c r="B85" i="11"/>
  <c r="W84" i="11"/>
  <c r="X84" i="11" s="1"/>
  <c r="Y84" i="11" s="1"/>
  <c r="T84" i="11"/>
  <c r="U84" i="11" s="1"/>
  <c r="V84" i="11" s="1"/>
  <c r="Q84" i="11"/>
  <c r="R84" i="11" s="1"/>
  <c r="S84" i="11" s="1"/>
  <c r="N84" i="11"/>
  <c r="O84" i="11" s="1"/>
  <c r="P84" i="11" s="1"/>
  <c r="K84" i="11"/>
  <c r="L84" i="11" s="1"/>
  <c r="M84" i="11" s="1"/>
  <c r="H84" i="11"/>
  <c r="I84" i="11" s="1"/>
  <c r="J84" i="11" s="1"/>
  <c r="D84" i="13" s="1"/>
  <c r="J84" i="13" s="1"/>
  <c r="N84" i="13" s="1"/>
  <c r="O84" i="13" s="1"/>
  <c r="C84" i="13" s="1"/>
  <c r="F84" i="11"/>
  <c r="M84" i="13" s="1"/>
  <c r="E84" i="11"/>
  <c r="L84" i="13" s="1"/>
  <c r="D84" i="11"/>
  <c r="K84" i="13" s="1"/>
  <c r="C84" i="11"/>
  <c r="B84" i="11"/>
  <c r="W83" i="11"/>
  <c r="X83" i="11" s="1"/>
  <c r="Y83" i="11" s="1"/>
  <c r="T83" i="11"/>
  <c r="U83" i="11" s="1"/>
  <c r="V83" i="11" s="1"/>
  <c r="R83" i="11"/>
  <c r="S83" i="11" s="1"/>
  <c r="Q83" i="11"/>
  <c r="N83" i="11"/>
  <c r="O83" i="11" s="1"/>
  <c r="P83" i="11" s="1"/>
  <c r="K83" i="11"/>
  <c r="L83" i="11" s="1"/>
  <c r="M83" i="11" s="1"/>
  <c r="H83" i="11"/>
  <c r="I83" i="11" s="1"/>
  <c r="J83" i="11" s="1"/>
  <c r="D83" i="13" s="1"/>
  <c r="J83" i="13" s="1"/>
  <c r="N83" i="13" s="1"/>
  <c r="O83" i="13" s="1"/>
  <c r="C83" i="13" s="1"/>
  <c r="G83" i="11"/>
  <c r="F83" i="11"/>
  <c r="M83" i="13" s="1"/>
  <c r="E83" i="11"/>
  <c r="L83" i="13" s="1"/>
  <c r="D83" i="11"/>
  <c r="K83" i="13" s="1"/>
  <c r="C83" i="11"/>
  <c r="B83" i="11"/>
  <c r="W82" i="11"/>
  <c r="X82" i="11" s="1"/>
  <c r="Y82" i="11" s="1"/>
  <c r="T82" i="11"/>
  <c r="U82" i="11" s="1"/>
  <c r="V82" i="11" s="1"/>
  <c r="Q82" i="11"/>
  <c r="R82" i="11" s="1"/>
  <c r="S82" i="11" s="1"/>
  <c r="N82" i="11"/>
  <c r="O82" i="11" s="1"/>
  <c r="P82" i="11" s="1"/>
  <c r="K82" i="11"/>
  <c r="L82" i="11" s="1"/>
  <c r="M82" i="11" s="1"/>
  <c r="H82" i="11"/>
  <c r="I82" i="11" s="1"/>
  <c r="J82" i="11" s="1"/>
  <c r="D82" i="13" s="1"/>
  <c r="J82" i="13" s="1"/>
  <c r="N82" i="13" s="1"/>
  <c r="O82" i="13" s="1"/>
  <c r="C82" i="13" s="1"/>
  <c r="F82" i="11"/>
  <c r="M82" i="13" s="1"/>
  <c r="E82" i="11"/>
  <c r="L82" i="13" s="1"/>
  <c r="D82" i="11"/>
  <c r="K82" i="13" s="1"/>
  <c r="C82" i="11"/>
  <c r="B82" i="11"/>
  <c r="W81" i="11"/>
  <c r="X81" i="11" s="1"/>
  <c r="Y81" i="11" s="1"/>
  <c r="T81" i="11"/>
  <c r="U81" i="11" s="1"/>
  <c r="V81" i="11" s="1"/>
  <c r="Q81" i="11"/>
  <c r="R81" i="11" s="1"/>
  <c r="S81" i="11" s="1"/>
  <c r="O81" i="11"/>
  <c r="P81" i="11" s="1"/>
  <c r="N81" i="11"/>
  <c r="K81" i="11"/>
  <c r="L81" i="11" s="1"/>
  <c r="M81" i="11" s="1"/>
  <c r="H81" i="11"/>
  <c r="I81" i="11" s="1"/>
  <c r="J81" i="11" s="1"/>
  <c r="D81" i="13" s="1"/>
  <c r="J81" i="13" s="1"/>
  <c r="N81" i="13" s="1"/>
  <c r="O81" i="13" s="1"/>
  <c r="C81" i="13" s="1"/>
  <c r="F81" i="11"/>
  <c r="M81" i="13" s="1"/>
  <c r="E81" i="11"/>
  <c r="L81" i="13" s="1"/>
  <c r="D81" i="11"/>
  <c r="K81" i="13" s="1"/>
  <c r="C81" i="11"/>
  <c r="B81" i="11"/>
  <c r="W80" i="11"/>
  <c r="X80" i="11" s="1"/>
  <c r="Y80" i="11" s="1"/>
  <c r="T80" i="11"/>
  <c r="U80" i="11" s="1"/>
  <c r="V80" i="11" s="1"/>
  <c r="Q80" i="11"/>
  <c r="R80" i="11" s="1"/>
  <c r="S80" i="11" s="1"/>
  <c r="N80" i="11"/>
  <c r="O80" i="11" s="1"/>
  <c r="P80" i="11" s="1"/>
  <c r="K80" i="11"/>
  <c r="L80" i="11" s="1"/>
  <c r="M80" i="11" s="1"/>
  <c r="H80" i="11"/>
  <c r="I80" i="11" s="1"/>
  <c r="J80" i="11" s="1"/>
  <c r="D80" i="13" s="1"/>
  <c r="J80" i="13" s="1"/>
  <c r="N80" i="13" s="1"/>
  <c r="O80" i="13" s="1"/>
  <c r="C80" i="13" s="1"/>
  <c r="F80" i="11"/>
  <c r="M80" i="13" s="1"/>
  <c r="E80" i="11"/>
  <c r="L80" i="13" s="1"/>
  <c r="D80" i="11"/>
  <c r="K80" i="13" s="1"/>
  <c r="C80" i="11"/>
  <c r="B80" i="11"/>
  <c r="W79" i="11"/>
  <c r="X79" i="11" s="1"/>
  <c r="Y79" i="11" s="1"/>
  <c r="T79" i="11"/>
  <c r="U79" i="11" s="1"/>
  <c r="V79" i="11" s="1"/>
  <c r="Q79" i="11"/>
  <c r="R79" i="11" s="1"/>
  <c r="S79" i="11" s="1"/>
  <c r="N79" i="11"/>
  <c r="O79" i="11" s="1"/>
  <c r="P79" i="11" s="1"/>
  <c r="K79" i="11"/>
  <c r="L79" i="11" s="1"/>
  <c r="M79" i="11" s="1"/>
  <c r="H79" i="11"/>
  <c r="I79" i="11" s="1"/>
  <c r="J79" i="11" s="1"/>
  <c r="D79" i="13" s="1"/>
  <c r="J79" i="13" s="1"/>
  <c r="N79" i="13" s="1"/>
  <c r="O79" i="13" s="1"/>
  <c r="C79" i="13" s="1"/>
  <c r="F79" i="11"/>
  <c r="M79" i="13" s="1"/>
  <c r="E79" i="11"/>
  <c r="L79" i="13" s="1"/>
  <c r="D79" i="11"/>
  <c r="K79" i="13" s="1"/>
  <c r="C79" i="11"/>
  <c r="B79" i="11"/>
  <c r="W78" i="11"/>
  <c r="X78" i="11" s="1"/>
  <c r="Y78" i="11" s="1"/>
  <c r="T78" i="11"/>
  <c r="U78" i="11" s="1"/>
  <c r="V78" i="11" s="1"/>
  <c r="Q78" i="11"/>
  <c r="R78" i="11" s="1"/>
  <c r="S78" i="11" s="1"/>
  <c r="N78" i="11"/>
  <c r="O78" i="11" s="1"/>
  <c r="P78" i="11" s="1"/>
  <c r="K78" i="11"/>
  <c r="L78" i="11" s="1"/>
  <c r="M78" i="11" s="1"/>
  <c r="H78" i="11"/>
  <c r="I78" i="11" s="1"/>
  <c r="J78" i="11" s="1"/>
  <c r="D78" i="13" s="1"/>
  <c r="J78" i="13" s="1"/>
  <c r="N78" i="13" s="1"/>
  <c r="O78" i="13" s="1"/>
  <c r="C78" i="13" s="1"/>
  <c r="F78" i="11"/>
  <c r="M78" i="13" s="1"/>
  <c r="E78" i="11"/>
  <c r="L78" i="13" s="1"/>
  <c r="D78" i="11"/>
  <c r="K78" i="13" s="1"/>
  <c r="C78" i="11"/>
  <c r="B78" i="11"/>
  <c r="W77" i="11"/>
  <c r="X77" i="11" s="1"/>
  <c r="Y77" i="11" s="1"/>
  <c r="T77" i="11"/>
  <c r="U77" i="11" s="1"/>
  <c r="V77" i="11" s="1"/>
  <c r="R77" i="11"/>
  <c r="S77" i="11" s="1"/>
  <c r="Q77" i="11"/>
  <c r="O77" i="11"/>
  <c r="P77" i="11" s="1"/>
  <c r="N77" i="11"/>
  <c r="K77" i="11"/>
  <c r="L77" i="11" s="1"/>
  <c r="M77" i="11" s="1"/>
  <c r="H77" i="11"/>
  <c r="I77" i="11" s="1"/>
  <c r="J77" i="11" s="1"/>
  <c r="D77" i="13" s="1"/>
  <c r="J77" i="13" s="1"/>
  <c r="N77" i="13" s="1"/>
  <c r="O77" i="13" s="1"/>
  <c r="C77" i="13" s="1"/>
  <c r="G77" i="11"/>
  <c r="F77" i="11"/>
  <c r="M77" i="13" s="1"/>
  <c r="E77" i="11"/>
  <c r="L77" i="13" s="1"/>
  <c r="D77" i="11"/>
  <c r="K77" i="13" s="1"/>
  <c r="C77" i="11"/>
  <c r="B77" i="11"/>
  <c r="W76" i="11"/>
  <c r="X76" i="11" s="1"/>
  <c r="Y76" i="11" s="1"/>
  <c r="T76" i="11"/>
  <c r="U76" i="11" s="1"/>
  <c r="V76" i="11" s="1"/>
  <c r="Q76" i="11"/>
  <c r="R76" i="11" s="1"/>
  <c r="S76" i="11" s="1"/>
  <c r="N76" i="11"/>
  <c r="O76" i="11" s="1"/>
  <c r="P76" i="11" s="1"/>
  <c r="K76" i="11"/>
  <c r="L76" i="11" s="1"/>
  <c r="M76" i="11" s="1"/>
  <c r="H76" i="11"/>
  <c r="I76" i="11" s="1"/>
  <c r="J76" i="11" s="1"/>
  <c r="D76" i="13" s="1"/>
  <c r="J76" i="13" s="1"/>
  <c r="N76" i="13" s="1"/>
  <c r="O76" i="13" s="1"/>
  <c r="C76" i="13" s="1"/>
  <c r="F76" i="11"/>
  <c r="M76" i="13" s="1"/>
  <c r="E76" i="11"/>
  <c r="L76" i="13" s="1"/>
  <c r="D76" i="11"/>
  <c r="K76" i="13" s="1"/>
  <c r="C76" i="11"/>
  <c r="B76" i="11"/>
  <c r="W75" i="11"/>
  <c r="X75" i="11" s="1"/>
  <c r="Y75" i="11" s="1"/>
  <c r="T75" i="11"/>
  <c r="U75" i="11" s="1"/>
  <c r="V75" i="11" s="1"/>
  <c r="Q75" i="11"/>
  <c r="R75" i="11" s="1"/>
  <c r="S75" i="11" s="1"/>
  <c r="O75" i="11"/>
  <c r="P75" i="11" s="1"/>
  <c r="N75" i="11"/>
  <c r="K75" i="11"/>
  <c r="L75" i="11" s="1"/>
  <c r="M75" i="11" s="1"/>
  <c r="H75" i="11"/>
  <c r="I75" i="11" s="1"/>
  <c r="J75" i="11" s="1"/>
  <c r="D75" i="13" s="1"/>
  <c r="J75" i="13" s="1"/>
  <c r="N75" i="13" s="1"/>
  <c r="O75" i="13" s="1"/>
  <c r="C75" i="13" s="1"/>
  <c r="F75" i="11"/>
  <c r="M75" i="13" s="1"/>
  <c r="E75" i="11"/>
  <c r="L75" i="13" s="1"/>
  <c r="D75" i="11"/>
  <c r="K75" i="13" s="1"/>
  <c r="C75" i="11"/>
  <c r="B75" i="11"/>
  <c r="W74" i="11"/>
  <c r="X74" i="11" s="1"/>
  <c r="Y74" i="11" s="1"/>
  <c r="T74" i="11"/>
  <c r="U74" i="11" s="1"/>
  <c r="V74" i="11" s="1"/>
  <c r="Q74" i="11"/>
  <c r="R74" i="11" s="1"/>
  <c r="S74" i="11" s="1"/>
  <c r="N74" i="11"/>
  <c r="O74" i="11" s="1"/>
  <c r="P74" i="11" s="1"/>
  <c r="K74" i="11"/>
  <c r="L74" i="11" s="1"/>
  <c r="M74" i="11" s="1"/>
  <c r="H74" i="11"/>
  <c r="I74" i="11" s="1"/>
  <c r="J74" i="11" s="1"/>
  <c r="D74" i="13" s="1"/>
  <c r="J74" i="13" s="1"/>
  <c r="N74" i="13" s="1"/>
  <c r="O74" i="13" s="1"/>
  <c r="C74" i="13" s="1"/>
  <c r="F74" i="11"/>
  <c r="M74" i="13" s="1"/>
  <c r="E74" i="11"/>
  <c r="L74" i="13" s="1"/>
  <c r="D74" i="11"/>
  <c r="K74" i="13" s="1"/>
  <c r="C74" i="11"/>
  <c r="B74" i="11"/>
  <c r="W73" i="11"/>
  <c r="X73" i="11" s="1"/>
  <c r="Y73" i="11" s="1"/>
  <c r="T73" i="11"/>
  <c r="U73" i="11" s="1"/>
  <c r="V73" i="11" s="1"/>
  <c r="R73" i="11"/>
  <c r="S73" i="11" s="1"/>
  <c r="Q73" i="11"/>
  <c r="N73" i="11"/>
  <c r="O73" i="11" s="1"/>
  <c r="P73" i="11" s="1"/>
  <c r="K73" i="11"/>
  <c r="L73" i="11" s="1"/>
  <c r="M73" i="11" s="1"/>
  <c r="H73" i="11"/>
  <c r="I73" i="11" s="1"/>
  <c r="J73" i="11" s="1"/>
  <c r="D73" i="13" s="1"/>
  <c r="J73" i="13" s="1"/>
  <c r="N73" i="13" s="1"/>
  <c r="O73" i="13" s="1"/>
  <c r="C73" i="13" s="1"/>
  <c r="F73" i="11"/>
  <c r="M73" i="13" s="1"/>
  <c r="E73" i="11"/>
  <c r="L73" i="13" s="1"/>
  <c r="D73" i="11"/>
  <c r="K73" i="13" s="1"/>
  <c r="C73" i="11"/>
  <c r="B73" i="11"/>
  <c r="W72" i="11"/>
  <c r="X72" i="11" s="1"/>
  <c r="Y72" i="11" s="1"/>
  <c r="T72" i="11"/>
  <c r="U72" i="11" s="1"/>
  <c r="V72" i="11" s="1"/>
  <c r="R72" i="11"/>
  <c r="S72" i="11" s="1"/>
  <c r="Q72" i="11"/>
  <c r="O72" i="11"/>
  <c r="P72" i="11" s="1"/>
  <c r="N72" i="11"/>
  <c r="K72" i="11"/>
  <c r="L72" i="11" s="1"/>
  <c r="M72" i="11" s="1"/>
  <c r="H72" i="11"/>
  <c r="I72" i="11" s="1"/>
  <c r="J72" i="11" s="1"/>
  <c r="D72" i="13" s="1"/>
  <c r="J72" i="13" s="1"/>
  <c r="N72" i="13" s="1"/>
  <c r="O72" i="13" s="1"/>
  <c r="C72" i="13" s="1"/>
  <c r="F72" i="11"/>
  <c r="M72" i="13" s="1"/>
  <c r="E72" i="11"/>
  <c r="L72" i="13" s="1"/>
  <c r="D72" i="11"/>
  <c r="K72" i="13" s="1"/>
  <c r="C72" i="11"/>
  <c r="B72" i="11"/>
  <c r="W71" i="11"/>
  <c r="X71" i="11" s="1"/>
  <c r="Y71" i="11" s="1"/>
  <c r="T71" i="11"/>
  <c r="U71" i="11" s="1"/>
  <c r="V71" i="11" s="1"/>
  <c r="Q71" i="11"/>
  <c r="R71" i="11" s="1"/>
  <c r="S71" i="11" s="1"/>
  <c r="O71" i="11"/>
  <c r="P71" i="11" s="1"/>
  <c r="N71" i="11"/>
  <c r="L71" i="11"/>
  <c r="M71" i="11" s="1"/>
  <c r="K71" i="11"/>
  <c r="H71" i="11"/>
  <c r="I71" i="11" s="1"/>
  <c r="J71" i="11" s="1"/>
  <c r="D71" i="13" s="1"/>
  <c r="J71" i="13" s="1"/>
  <c r="N71" i="13" s="1"/>
  <c r="O71" i="13" s="1"/>
  <c r="C71" i="13" s="1"/>
  <c r="F71" i="11"/>
  <c r="M71" i="13" s="1"/>
  <c r="E71" i="11"/>
  <c r="L71" i="13" s="1"/>
  <c r="D71" i="11"/>
  <c r="K71" i="13" s="1"/>
  <c r="C71" i="11"/>
  <c r="B71" i="11"/>
  <c r="W70" i="11"/>
  <c r="X70" i="11" s="1"/>
  <c r="Y70" i="11" s="1"/>
  <c r="T70" i="11"/>
  <c r="U70" i="11" s="1"/>
  <c r="V70" i="11" s="1"/>
  <c r="Q70" i="11"/>
  <c r="R70" i="11" s="1"/>
  <c r="S70" i="11" s="1"/>
  <c r="N70" i="11"/>
  <c r="O70" i="11" s="1"/>
  <c r="P70" i="11" s="1"/>
  <c r="L70" i="11"/>
  <c r="M70" i="11" s="1"/>
  <c r="K70" i="11"/>
  <c r="H70" i="11"/>
  <c r="I70" i="11" s="1"/>
  <c r="J70" i="11" s="1"/>
  <c r="D70" i="13" s="1"/>
  <c r="J70" i="13" s="1"/>
  <c r="N70" i="13" s="1"/>
  <c r="O70" i="13" s="1"/>
  <c r="C70" i="13" s="1"/>
  <c r="F70" i="11"/>
  <c r="M70" i="13" s="1"/>
  <c r="E70" i="11"/>
  <c r="L70" i="13" s="1"/>
  <c r="D70" i="11"/>
  <c r="K70" i="13" s="1"/>
  <c r="C70" i="11"/>
  <c r="B70" i="11"/>
  <c r="W69" i="11"/>
  <c r="X69" i="11" s="1"/>
  <c r="Y69" i="11" s="1"/>
  <c r="T69" i="11"/>
  <c r="U69" i="11" s="1"/>
  <c r="V69" i="11" s="1"/>
  <c r="R69" i="11"/>
  <c r="S69" i="11" s="1"/>
  <c r="Q69" i="11"/>
  <c r="N69" i="11"/>
  <c r="O69" i="11" s="1"/>
  <c r="P69" i="11" s="1"/>
  <c r="K69" i="11"/>
  <c r="L69" i="11" s="1"/>
  <c r="M69" i="11" s="1"/>
  <c r="H69" i="11"/>
  <c r="I69" i="11" s="1"/>
  <c r="J69" i="11" s="1"/>
  <c r="D69" i="13" s="1"/>
  <c r="J69" i="13" s="1"/>
  <c r="N69" i="13" s="1"/>
  <c r="O69" i="13" s="1"/>
  <c r="C69" i="13" s="1"/>
  <c r="F69" i="11"/>
  <c r="M69" i="13" s="1"/>
  <c r="E69" i="11"/>
  <c r="L69" i="13" s="1"/>
  <c r="D69" i="11"/>
  <c r="K69" i="13" s="1"/>
  <c r="C69" i="11"/>
  <c r="B69" i="11"/>
  <c r="W68" i="11"/>
  <c r="X68" i="11" s="1"/>
  <c r="Y68" i="11" s="1"/>
  <c r="T68" i="11"/>
  <c r="U68" i="11" s="1"/>
  <c r="V68" i="11" s="1"/>
  <c r="R68" i="11"/>
  <c r="S68" i="11" s="1"/>
  <c r="Q68" i="11"/>
  <c r="O68" i="11"/>
  <c r="P68" i="11" s="1"/>
  <c r="N68" i="11"/>
  <c r="K68" i="11"/>
  <c r="L68" i="11" s="1"/>
  <c r="M68" i="11" s="1"/>
  <c r="H68" i="11"/>
  <c r="I68" i="11" s="1"/>
  <c r="J68" i="11" s="1"/>
  <c r="D68" i="13" s="1"/>
  <c r="J68" i="13" s="1"/>
  <c r="N68" i="13" s="1"/>
  <c r="O68" i="13" s="1"/>
  <c r="C68" i="13" s="1"/>
  <c r="F68" i="11"/>
  <c r="M68" i="13" s="1"/>
  <c r="E68" i="11"/>
  <c r="L68" i="13" s="1"/>
  <c r="D68" i="11"/>
  <c r="K68" i="13" s="1"/>
  <c r="C68" i="11"/>
  <c r="B68" i="11"/>
  <c r="W67" i="11"/>
  <c r="X67" i="11" s="1"/>
  <c r="Y67" i="11" s="1"/>
  <c r="T67" i="11"/>
  <c r="U67" i="11" s="1"/>
  <c r="V67" i="11" s="1"/>
  <c r="Q67" i="11"/>
  <c r="R67" i="11" s="1"/>
  <c r="S67" i="11" s="1"/>
  <c r="O67" i="11"/>
  <c r="P67" i="11" s="1"/>
  <c r="N67" i="11"/>
  <c r="L67" i="11"/>
  <c r="M67" i="11" s="1"/>
  <c r="K67" i="11"/>
  <c r="H67" i="11"/>
  <c r="I67" i="11" s="1"/>
  <c r="J67" i="11" s="1"/>
  <c r="D67" i="13" s="1"/>
  <c r="J67" i="13" s="1"/>
  <c r="N67" i="13" s="1"/>
  <c r="O67" i="13" s="1"/>
  <c r="C67" i="13" s="1"/>
  <c r="F67" i="11"/>
  <c r="M67" i="13" s="1"/>
  <c r="E67" i="11"/>
  <c r="L67" i="13" s="1"/>
  <c r="D67" i="11"/>
  <c r="K67" i="13" s="1"/>
  <c r="C67" i="11"/>
  <c r="B67" i="11"/>
  <c r="W66" i="11"/>
  <c r="X66" i="11" s="1"/>
  <c r="Y66" i="11" s="1"/>
  <c r="T66" i="11"/>
  <c r="U66" i="11" s="1"/>
  <c r="V66" i="11" s="1"/>
  <c r="Q66" i="11"/>
  <c r="R66" i="11" s="1"/>
  <c r="S66" i="11" s="1"/>
  <c r="N66" i="11"/>
  <c r="O66" i="11" s="1"/>
  <c r="P66" i="11" s="1"/>
  <c r="L66" i="11"/>
  <c r="M66" i="11" s="1"/>
  <c r="K66" i="11"/>
  <c r="H66" i="11"/>
  <c r="I66" i="11" s="1"/>
  <c r="J66" i="11" s="1"/>
  <c r="D66" i="13" s="1"/>
  <c r="J66" i="13" s="1"/>
  <c r="N66" i="13" s="1"/>
  <c r="O66" i="13" s="1"/>
  <c r="C66" i="13" s="1"/>
  <c r="F66" i="11"/>
  <c r="M66" i="13" s="1"/>
  <c r="E66" i="11"/>
  <c r="L66" i="13" s="1"/>
  <c r="D66" i="11"/>
  <c r="K66" i="13" s="1"/>
  <c r="C66" i="11"/>
  <c r="B66" i="11"/>
  <c r="W65" i="11"/>
  <c r="X65" i="11" s="1"/>
  <c r="Y65" i="11" s="1"/>
  <c r="T65" i="11"/>
  <c r="U65" i="11" s="1"/>
  <c r="V65" i="11" s="1"/>
  <c r="R65" i="11"/>
  <c r="S65" i="11" s="1"/>
  <c r="Q65" i="11"/>
  <c r="N65" i="11"/>
  <c r="O65" i="11" s="1"/>
  <c r="P65" i="11" s="1"/>
  <c r="K65" i="11"/>
  <c r="L65" i="11" s="1"/>
  <c r="M65" i="11" s="1"/>
  <c r="H65" i="11"/>
  <c r="I65" i="11" s="1"/>
  <c r="J65" i="11" s="1"/>
  <c r="D65" i="13" s="1"/>
  <c r="J65" i="13" s="1"/>
  <c r="N65" i="13" s="1"/>
  <c r="O65" i="13" s="1"/>
  <c r="C65" i="13" s="1"/>
  <c r="F65" i="11"/>
  <c r="M65" i="13" s="1"/>
  <c r="E65" i="11"/>
  <c r="L65" i="13" s="1"/>
  <c r="D65" i="11"/>
  <c r="K65" i="13" s="1"/>
  <c r="C65" i="11"/>
  <c r="B65" i="11"/>
  <c r="W64" i="11"/>
  <c r="X64" i="11" s="1"/>
  <c r="Y64" i="11" s="1"/>
  <c r="T64" i="11"/>
  <c r="U64" i="11" s="1"/>
  <c r="V64" i="11" s="1"/>
  <c r="R64" i="11"/>
  <c r="S64" i="11" s="1"/>
  <c r="Q64" i="11"/>
  <c r="O64" i="11"/>
  <c r="P64" i="11" s="1"/>
  <c r="N64" i="11"/>
  <c r="K64" i="11"/>
  <c r="L64" i="11" s="1"/>
  <c r="M64" i="11" s="1"/>
  <c r="H64" i="11"/>
  <c r="I64" i="11" s="1"/>
  <c r="J64" i="11" s="1"/>
  <c r="D64" i="13" s="1"/>
  <c r="J64" i="13" s="1"/>
  <c r="N64" i="13" s="1"/>
  <c r="O64" i="13" s="1"/>
  <c r="C64" i="13" s="1"/>
  <c r="F64" i="11"/>
  <c r="M64" i="13" s="1"/>
  <c r="E64" i="11"/>
  <c r="L64" i="13" s="1"/>
  <c r="D64" i="11"/>
  <c r="K64" i="13" s="1"/>
  <c r="C64" i="11"/>
  <c r="B64" i="11"/>
  <c r="W63" i="11"/>
  <c r="X63" i="11" s="1"/>
  <c r="Y63" i="11" s="1"/>
  <c r="T63" i="11"/>
  <c r="U63" i="11" s="1"/>
  <c r="V63" i="11" s="1"/>
  <c r="Q63" i="11"/>
  <c r="R63" i="11" s="1"/>
  <c r="S63" i="11" s="1"/>
  <c r="O63" i="11"/>
  <c r="P63" i="11" s="1"/>
  <c r="N63" i="11"/>
  <c r="L63" i="11"/>
  <c r="M63" i="11" s="1"/>
  <c r="K63" i="11"/>
  <c r="H63" i="11"/>
  <c r="I63" i="11" s="1"/>
  <c r="J63" i="11" s="1"/>
  <c r="D63" i="13" s="1"/>
  <c r="J63" i="13" s="1"/>
  <c r="N63" i="13" s="1"/>
  <c r="O63" i="13" s="1"/>
  <c r="C63" i="13" s="1"/>
  <c r="F63" i="11"/>
  <c r="M63" i="13" s="1"/>
  <c r="E63" i="11"/>
  <c r="L63" i="13" s="1"/>
  <c r="D63" i="11"/>
  <c r="K63" i="13" s="1"/>
  <c r="C63" i="11"/>
  <c r="B63" i="11"/>
  <c r="W62" i="11"/>
  <c r="X62" i="11" s="1"/>
  <c r="Y62" i="11" s="1"/>
  <c r="T62" i="11"/>
  <c r="U62" i="11" s="1"/>
  <c r="V62" i="11" s="1"/>
  <c r="Q62" i="11"/>
  <c r="R62" i="11" s="1"/>
  <c r="S62" i="11" s="1"/>
  <c r="N62" i="11"/>
  <c r="O62" i="11" s="1"/>
  <c r="P62" i="11" s="1"/>
  <c r="L62" i="11"/>
  <c r="M62" i="11" s="1"/>
  <c r="K62" i="11"/>
  <c r="H62" i="11"/>
  <c r="I62" i="11" s="1"/>
  <c r="J62" i="11" s="1"/>
  <c r="D62" i="13" s="1"/>
  <c r="J62" i="13" s="1"/>
  <c r="N62" i="13" s="1"/>
  <c r="O62" i="13" s="1"/>
  <c r="C62" i="13" s="1"/>
  <c r="F62" i="11"/>
  <c r="M62" i="13" s="1"/>
  <c r="E62" i="11"/>
  <c r="L62" i="13" s="1"/>
  <c r="D62" i="11"/>
  <c r="K62" i="13" s="1"/>
  <c r="C62" i="11"/>
  <c r="B62" i="11"/>
  <c r="W61" i="11"/>
  <c r="X61" i="11" s="1"/>
  <c r="Y61" i="11" s="1"/>
  <c r="T61" i="11"/>
  <c r="U61" i="11" s="1"/>
  <c r="V61" i="11" s="1"/>
  <c r="R61" i="11"/>
  <c r="S61" i="11" s="1"/>
  <c r="Q61" i="11"/>
  <c r="N61" i="11"/>
  <c r="O61" i="11" s="1"/>
  <c r="P61" i="11" s="1"/>
  <c r="K61" i="11"/>
  <c r="L61" i="11" s="1"/>
  <c r="M61" i="11" s="1"/>
  <c r="H61" i="11"/>
  <c r="I61" i="11" s="1"/>
  <c r="J61" i="11" s="1"/>
  <c r="D61" i="13" s="1"/>
  <c r="J61" i="13" s="1"/>
  <c r="N61" i="13" s="1"/>
  <c r="O61" i="13" s="1"/>
  <c r="C61" i="13" s="1"/>
  <c r="F61" i="11"/>
  <c r="M61" i="13" s="1"/>
  <c r="E61" i="11"/>
  <c r="L61" i="13" s="1"/>
  <c r="D61" i="11"/>
  <c r="K61" i="13" s="1"/>
  <c r="C61" i="11"/>
  <c r="B61" i="11"/>
  <c r="W60" i="11"/>
  <c r="X60" i="11" s="1"/>
  <c r="Y60" i="11" s="1"/>
  <c r="T60" i="11"/>
  <c r="U60" i="11" s="1"/>
  <c r="V60" i="11" s="1"/>
  <c r="R60" i="11"/>
  <c r="S60" i="11" s="1"/>
  <c r="Q60" i="11"/>
  <c r="O60" i="11"/>
  <c r="P60" i="11" s="1"/>
  <c r="N60" i="11"/>
  <c r="K60" i="11"/>
  <c r="L60" i="11" s="1"/>
  <c r="M60" i="11" s="1"/>
  <c r="H60" i="11"/>
  <c r="I60" i="11" s="1"/>
  <c r="J60" i="11" s="1"/>
  <c r="D60" i="13" s="1"/>
  <c r="J60" i="13" s="1"/>
  <c r="N60" i="13" s="1"/>
  <c r="O60" i="13" s="1"/>
  <c r="C60" i="13" s="1"/>
  <c r="F60" i="11"/>
  <c r="M60" i="13" s="1"/>
  <c r="E60" i="11"/>
  <c r="L60" i="13" s="1"/>
  <c r="D60" i="11"/>
  <c r="K60" i="13" s="1"/>
  <c r="C60" i="11"/>
  <c r="B60" i="11"/>
  <c r="W59" i="11"/>
  <c r="X59" i="11" s="1"/>
  <c r="Y59" i="11" s="1"/>
  <c r="T59" i="11"/>
  <c r="U59" i="11" s="1"/>
  <c r="V59" i="11" s="1"/>
  <c r="Q59" i="11"/>
  <c r="R59" i="11" s="1"/>
  <c r="S59" i="11" s="1"/>
  <c r="O59" i="11"/>
  <c r="P59" i="11" s="1"/>
  <c r="N59" i="11"/>
  <c r="L59" i="11"/>
  <c r="M59" i="11" s="1"/>
  <c r="K59" i="11"/>
  <c r="H59" i="11"/>
  <c r="I59" i="11" s="1"/>
  <c r="J59" i="11" s="1"/>
  <c r="D59" i="13" s="1"/>
  <c r="J59" i="13" s="1"/>
  <c r="N59" i="13" s="1"/>
  <c r="O59" i="13" s="1"/>
  <c r="C59" i="13" s="1"/>
  <c r="F59" i="11"/>
  <c r="M59" i="13" s="1"/>
  <c r="E59" i="11"/>
  <c r="L59" i="13" s="1"/>
  <c r="D59" i="11"/>
  <c r="K59" i="13" s="1"/>
  <c r="C59" i="11"/>
  <c r="B59" i="11"/>
  <c r="W58" i="11"/>
  <c r="X58" i="11" s="1"/>
  <c r="Y58" i="11" s="1"/>
  <c r="T58" i="11"/>
  <c r="U58" i="11" s="1"/>
  <c r="V58" i="11" s="1"/>
  <c r="Q58" i="11"/>
  <c r="R58" i="11" s="1"/>
  <c r="S58" i="11" s="1"/>
  <c r="N58" i="11"/>
  <c r="O58" i="11" s="1"/>
  <c r="P58" i="11" s="1"/>
  <c r="L58" i="11"/>
  <c r="M58" i="11" s="1"/>
  <c r="K58" i="11"/>
  <c r="H58" i="11"/>
  <c r="I58" i="11" s="1"/>
  <c r="J58" i="11" s="1"/>
  <c r="D58" i="13" s="1"/>
  <c r="J58" i="13" s="1"/>
  <c r="N58" i="13" s="1"/>
  <c r="O58" i="13" s="1"/>
  <c r="C58" i="13" s="1"/>
  <c r="F58" i="11"/>
  <c r="M58" i="13" s="1"/>
  <c r="E58" i="11"/>
  <c r="L58" i="13" s="1"/>
  <c r="D58" i="11"/>
  <c r="K58" i="13" s="1"/>
  <c r="C58" i="11"/>
  <c r="B58" i="11"/>
  <c r="W57" i="11"/>
  <c r="X57" i="11" s="1"/>
  <c r="Y57" i="11" s="1"/>
  <c r="T57" i="11"/>
  <c r="U57" i="11" s="1"/>
  <c r="V57" i="11" s="1"/>
  <c r="Q57" i="11"/>
  <c r="R57" i="11" s="1"/>
  <c r="S57" i="11" s="1"/>
  <c r="O57" i="11"/>
  <c r="P57" i="11" s="1"/>
  <c r="N57" i="11"/>
  <c r="L57" i="11"/>
  <c r="M57" i="11" s="1"/>
  <c r="K57" i="11"/>
  <c r="H57" i="11"/>
  <c r="I57" i="11" s="1"/>
  <c r="J57" i="11" s="1"/>
  <c r="D57" i="13" s="1"/>
  <c r="J57" i="13" s="1"/>
  <c r="N57" i="13" s="1"/>
  <c r="O57" i="13" s="1"/>
  <c r="C57" i="13" s="1"/>
  <c r="F57" i="11"/>
  <c r="M57" i="13" s="1"/>
  <c r="E57" i="11"/>
  <c r="L57" i="13" s="1"/>
  <c r="D57" i="11"/>
  <c r="K57" i="13" s="1"/>
  <c r="C57" i="11"/>
  <c r="B57" i="11"/>
  <c r="W56" i="11"/>
  <c r="X56" i="11" s="1"/>
  <c r="Y56" i="11" s="1"/>
  <c r="T56" i="11"/>
  <c r="U56" i="11" s="1"/>
  <c r="V56" i="11" s="1"/>
  <c r="Q56" i="11"/>
  <c r="R56" i="11" s="1"/>
  <c r="S56" i="11" s="1"/>
  <c r="O56" i="11"/>
  <c r="P56" i="11" s="1"/>
  <c r="N56" i="11"/>
  <c r="L56" i="11"/>
  <c r="M56" i="11" s="1"/>
  <c r="K56" i="11"/>
  <c r="H56" i="11"/>
  <c r="I56" i="11" s="1"/>
  <c r="J56" i="11" s="1"/>
  <c r="D56" i="13" s="1"/>
  <c r="J56" i="13" s="1"/>
  <c r="N56" i="13" s="1"/>
  <c r="O56" i="13" s="1"/>
  <c r="C56" i="13" s="1"/>
  <c r="F56" i="11"/>
  <c r="M56" i="13" s="1"/>
  <c r="E56" i="11"/>
  <c r="L56" i="13" s="1"/>
  <c r="D56" i="11"/>
  <c r="K56" i="13" s="1"/>
  <c r="C56" i="11"/>
  <c r="B56" i="11"/>
  <c r="W55" i="11"/>
  <c r="X55" i="11" s="1"/>
  <c r="Y55" i="11" s="1"/>
  <c r="T55" i="11"/>
  <c r="U55" i="11" s="1"/>
  <c r="V55" i="11" s="1"/>
  <c r="Q55" i="11"/>
  <c r="R55" i="11" s="1"/>
  <c r="S55" i="11" s="1"/>
  <c r="O55" i="11"/>
  <c r="P55" i="11" s="1"/>
  <c r="N55" i="11"/>
  <c r="K55" i="11"/>
  <c r="L55" i="11" s="1"/>
  <c r="M55" i="11" s="1"/>
  <c r="H55" i="11"/>
  <c r="I55" i="11" s="1"/>
  <c r="J55" i="11" s="1"/>
  <c r="D55" i="13" s="1"/>
  <c r="J55" i="13" s="1"/>
  <c r="N55" i="13" s="1"/>
  <c r="O55" i="13" s="1"/>
  <c r="C55" i="13" s="1"/>
  <c r="G55" i="11"/>
  <c r="F55" i="11"/>
  <c r="M55" i="13" s="1"/>
  <c r="E55" i="11"/>
  <c r="L55" i="13" s="1"/>
  <c r="D55" i="11"/>
  <c r="K55" i="13" s="1"/>
  <c r="C55" i="11"/>
  <c r="B55" i="11"/>
  <c r="W54" i="11"/>
  <c r="X54" i="11" s="1"/>
  <c r="Y54" i="11" s="1"/>
  <c r="T54" i="11"/>
  <c r="U54" i="11" s="1"/>
  <c r="V54" i="11" s="1"/>
  <c r="Q54" i="11"/>
  <c r="R54" i="11" s="1"/>
  <c r="S54" i="11" s="1"/>
  <c r="O54" i="11"/>
  <c r="P54" i="11" s="1"/>
  <c r="N54" i="11"/>
  <c r="L54" i="11"/>
  <c r="M54" i="11" s="1"/>
  <c r="K54" i="11"/>
  <c r="H54" i="11"/>
  <c r="I54" i="11" s="1"/>
  <c r="J54" i="11" s="1"/>
  <c r="D54" i="13" s="1"/>
  <c r="J54" i="13" s="1"/>
  <c r="N54" i="13" s="1"/>
  <c r="O54" i="13" s="1"/>
  <c r="C54" i="13" s="1"/>
  <c r="F54" i="11"/>
  <c r="M54" i="13" s="1"/>
  <c r="E54" i="11"/>
  <c r="L54" i="13" s="1"/>
  <c r="D54" i="11"/>
  <c r="K54" i="13" s="1"/>
  <c r="C54" i="11"/>
  <c r="B54" i="11"/>
  <c r="W53" i="11"/>
  <c r="X53" i="11" s="1"/>
  <c r="Y53" i="11" s="1"/>
  <c r="T53" i="11"/>
  <c r="U53" i="11" s="1"/>
  <c r="V53" i="11" s="1"/>
  <c r="Q53" i="11"/>
  <c r="R53" i="11" s="1"/>
  <c r="S53" i="11" s="1"/>
  <c r="O53" i="11"/>
  <c r="P53" i="11" s="1"/>
  <c r="N53" i="11"/>
  <c r="L53" i="11"/>
  <c r="M53" i="11" s="1"/>
  <c r="K53" i="11"/>
  <c r="H53" i="11"/>
  <c r="I53" i="11" s="1"/>
  <c r="J53" i="11" s="1"/>
  <c r="D53" i="13" s="1"/>
  <c r="J53" i="13" s="1"/>
  <c r="N53" i="13" s="1"/>
  <c r="O53" i="13" s="1"/>
  <c r="C53" i="13" s="1"/>
  <c r="F53" i="11"/>
  <c r="M53" i="13" s="1"/>
  <c r="E53" i="11"/>
  <c r="L53" i="13" s="1"/>
  <c r="D53" i="11"/>
  <c r="K53" i="13" s="1"/>
  <c r="C53" i="11"/>
  <c r="B53" i="11"/>
  <c r="W52" i="11"/>
  <c r="X52" i="11" s="1"/>
  <c r="Y52" i="11" s="1"/>
  <c r="T52" i="11"/>
  <c r="U52" i="11" s="1"/>
  <c r="V52" i="11" s="1"/>
  <c r="Q52" i="11"/>
  <c r="R52" i="11" s="1"/>
  <c r="S52" i="11" s="1"/>
  <c r="O52" i="11"/>
  <c r="P52" i="11" s="1"/>
  <c r="N52" i="11"/>
  <c r="K52" i="11"/>
  <c r="L52" i="11" s="1"/>
  <c r="M52" i="11" s="1"/>
  <c r="H52" i="11"/>
  <c r="I52" i="11" s="1"/>
  <c r="J52" i="11" s="1"/>
  <c r="D52" i="13" s="1"/>
  <c r="J52" i="13" s="1"/>
  <c r="N52" i="13" s="1"/>
  <c r="O52" i="13" s="1"/>
  <c r="C52" i="13" s="1"/>
  <c r="F52" i="11"/>
  <c r="M52" i="13" s="1"/>
  <c r="E52" i="11"/>
  <c r="L52" i="13" s="1"/>
  <c r="D52" i="11"/>
  <c r="K52" i="13" s="1"/>
  <c r="C52" i="11"/>
  <c r="B52" i="11"/>
  <c r="W51" i="11"/>
  <c r="X51" i="11" s="1"/>
  <c r="Y51" i="11" s="1"/>
  <c r="T51" i="11"/>
  <c r="U51" i="11" s="1"/>
  <c r="V51" i="11" s="1"/>
  <c r="Q51" i="11"/>
  <c r="R51" i="11" s="1"/>
  <c r="S51" i="11" s="1"/>
  <c r="O51" i="11"/>
  <c r="P51" i="11" s="1"/>
  <c r="N51" i="11"/>
  <c r="K51" i="11"/>
  <c r="L51" i="11" s="1"/>
  <c r="M51" i="11" s="1"/>
  <c r="H51" i="11"/>
  <c r="I51" i="11" s="1"/>
  <c r="J51" i="11" s="1"/>
  <c r="D51" i="13" s="1"/>
  <c r="J51" i="13" s="1"/>
  <c r="N51" i="13" s="1"/>
  <c r="O51" i="13" s="1"/>
  <c r="C51" i="13" s="1"/>
  <c r="F51" i="11"/>
  <c r="M51" i="13" s="1"/>
  <c r="E51" i="11"/>
  <c r="L51" i="13" s="1"/>
  <c r="D51" i="11"/>
  <c r="K51" i="13" s="1"/>
  <c r="C51" i="11"/>
  <c r="B51" i="11"/>
  <c r="W50" i="11"/>
  <c r="X50" i="11" s="1"/>
  <c r="Y50" i="11" s="1"/>
  <c r="T50" i="11"/>
  <c r="U50" i="11" s="1"/>
  <c r="V50" i="11" s="1"/>
  <c r="Q50" i="11"/>
  <c r="R50" i="11" s="1"/>
  <c r="S50" i="11" s="1"/>
  <c r="O50" i="11"/>
  <c r="P50" i="11" s="1"/>
  <c r="N50" i="11"/>
  <c r="L50" i="11"/>
  <c r="M50" i="11" s="1"/>
  <c r="K50" i="11"/>
  <c r="H50" i="11"/>
  <c r="I50" i="11" s="1"/>
  <c r="J50" i="11" s="1"/>
  <c r="D50" i="13" s="1"/>
  <c r="J50" i="13" s="1"/>
  <c r="N50" i="13" s="1"/>
  <c r="O50" i="13" s="1"/>
  <c r="C50" i="13" s="1"/>
  <c r="F50" i="11"/>
  <c r="M50" i="13" s="1"/>
  <c r="E50" i="11"/>
  <c r="L50" i="13" s="1"/>
  <c r="D50" i="11"/>
  <c r="K50" i="13" s="1"/>
  <c r="C50" i="11"/>
  <c r="B50" i="11"/>
  <c r="W49" i="11"/>
  <c r="X49" i="11" s="1"/>
  <c r="Y49" i="11" s="1"/>
  <c r="T49" i="11"/>
  <c r="U49" i="11" s="1"/>
  <c r="V49" i="11" s="1"/>
  <c r="Q49" i="11"/>
  <c r="R49" i="11" s="1"/>
  <c r="S49" i="11" s="1"/>
  <c r="O49" i="11"/>
  <c r="P49" i="11" s="1"/>
  <c r="N49" i="11"/>
  <c r="K49" i="11"/>
  <c r="L49" i="11" s="1"/>
  <c r="M49" i="11" s="1"/>
  <c r="H49" i="11"/>
  <c r="I49" i="11" s="1"/>
  <c r="J49" i="11" s="1"/>
  <c r="D49" i="13" s="1"/>
  <c r="J49" i="13" s="1"/>
  <c r="N49" i="13" s="1"/>
  <c r="O49" i="13" s="1"/>
  <c r="C49" i="13" s="1"/>
  <c r="F49" i="11"/>
  <c r="M49" i="13" s="1"/>
  <c r="E49" i="11"/>
  <c r="L49" i="13" s="1"/>
  <c r="D49" i="11"/>
  <c r="K49" i="13" s="1"/>
  <c r="C49" i="11"/>
  <c r="B49" i="11"/>
  <c r="W48" i="11"/>
  <c r="X48" i="11" s="1"/>
  <c r="Y48" i="11" s="1"/>
  <c r="T48" i="11"/>
  <c r="U48" i="11" s="1"/>
  <c r="V48" i="11" s="1"/>
  <c r="Q48" i="11"/>
  <c r="R48" i="11" s="1"/>
  <c r="S48" i="11" s="1"/>
  <c r="O48" i="11"/>
  <c r="P48" i="11" s="1"/>
  <c r="N48" i="11"/>
  <c r="K48" i="11"/>
  <c r="L48" i="11" s="1"/>
  <c r="M48" i="11" s="1"/>
  <c r="H48" i="11"/>
  <c r="I48" i="11" s="1"/>
  <c r="J48" i="11" s="1"/>
  <c r="D48" i="13" s="1"/>
  <c r="J48" i="13" s="1"/>
  <c r="N48" i="13" s="1"/>
  <c r="O48" i="13" s="1"/>
  <c r="C48" i="13" s="1"/>
  <c r="F48" i="11"/>
  <c r="M48" i="13" s="1"/>
  <c r="E48" i="11"/>
  <c r="L48" i="13" s="1"/>
  <c r="D48" i="11"/>
  <c r="K48" i="13" s="1"/>
  <c r="C48" i="11"/>
  <c r="B48" i="11"/>
  <c r="W47" i="11"/>
  <c r="X47" i="11" s="1"/>
  <c r="Y47" i="11" s="1"/>
  <c r="T47" i="11"/>
  <c r="U47" i="11" s="1"/>
  <c r="V47" i="11" s="1"/>
  <c r="Q47" i="11"/>
  <c r="R47" i="11" s="1"/>
  <c r="S47" i="11" s="1"/>
  <c r="N47" i="11"/>
  <c r="O47" i="11" s="1"/>
  <c r="P47" i="11" s="1"/>
  <c r="K47" i="11"/>
  <c r="L47" i="11" s="1"/>
  <c r="M47" i="11" s="1"/>
  <c r="H47" i="11"/>
  <c r="I47" i="11" s="1"/>
  <c r="J47" i="11" s="1"/>
  <c r="D47" i="13" s="1"/>
  <c r="J47" i="13" s="1"/>
  <c r="N47" i="13" s="1"/>
  <c r="O47" i="13" s="1"/>
  <c r="C47" i="13" s="1"/>
  <c r="F47" i="11"/>
  <c r="M47" i="13" s="1"/>
  <c r="E47" i="11"/>
  <c r="L47" i="13" s="1"/>
  <c r="D47" i="11"/>
  <c r="K47" i="13" s="1"/>
  <c r="C47" i="11"/>
  <c r="B47" i="11"/>
  <c r="W46" i="11"/>
  <c r="X46" i="11" s="1"/>
  <c r="Y46" i="11" s="1"/>
  <c r="T46" i="11"/>
  <c r="U46" i="11" s="1"/>
  <c r="V46" i="11" s="1"/>
  <c r="Q46" i="11"/>
  <c r="R46" i="11" s="1"/>
  <c r="S46" i="11" s="1"/>
  <c r="N46" i="11"/>
  <c r="O46" i="11" s="1"/>
  <c r="P46" i="11" s="1"/>
  <c r="K46" i="11"/>
  <c r="L46" i="11" s="1"/>
  <c r="M46" i="11" s="1"/>
  <c r="H46" i="11"/>
  <c r="I46" i="11" s="1"/>
  <c r="J46" i="11" s="1"/>
  <c r="D46" i="13" s="1"/>
  <c r="J46" i="13" s="1"/>
  <c r="N46" i="13" s="1"/>
  <c r="O46" i="13" s="1"/>
  <c r="C46" i="13" s="1"/>
  <c r="F46" i="11"/>
  <c r="M46" i="13" s="1"/>
  <c r="E46" i="11"/>
  <c r="L46" i="13" s="1"/>
  <c r="D46" i="11"/>
  <c r="K46" i="13" s="1"/>
  <c r="C46" i="11"/>
  <c r="B46" i="11"/>
  <c r="W45" i="11"/>
  <c r="X45" i="11" s="1"/>
  <c r="Y45" i="11" s="1"/>
  <c r="T45" i="11"/>
  <c r="U45" i="11" s="1"/>
  <c r="V45" i="11" s="1"/>
  <c r="Q45" i="11"/>
  <c r="R45" i="11" s="1"/>
  <c r="S45" i="11" s="1"/>
  <c r="N45" i="11"/>
  <c r="O45" i="11" s="1"/>
  <c r="P45" i="11" s="1"/>
  <c r="L45" i="11"/>
  <c r="M45" i="11" s="1"/>
  <c r="K45" i="11"/>
  <c r="H45" i="11"/>
  <c r="I45" i="11" s="1"/>
  <c r="J45" i="11" s="1"/>
  <c r="D45" i="13" s="1"/>
  <c r="J45" i="13" s="1"/>
  <c r="N45" i="13" s="1"/>
  <c r="O45" i="13" s="1"/>
  <c r="C45" i="13" s="1"/>
  <c r="F45" i="11"/>
  <c r="M45" i="13" s="1"/>
  <c r="E45" i="11"/>
  <c r="L45" i="13" s="1"/>
  <c r="D45" i="11"/>
  <c r="K45" i="13" s="1"/>
  <c r="C45" i="11"/>
  <c r="B45" i="11"/>
  <c r="W44" i="11"/>
  <c r="X44" i="11" s="1"/>
  <c r="Y44" i="11" s="1"/>
  <c r="T44" i="11"/>
  <c r="U44" i="11" s="1"/>
  <c r="V44" i="11" s="1"/>
  <c r="Q44" i="11"/>
  <c r="R44" i="11" s="1"/>
  <c r="S44" i="11" s="1"/>
  <c r="N44" i="11"/>
  <c r="O44" i="11" s="1"/>
  <c r="P44" i="11" s="1"/>
  <c r="L44" i="11"/>
  <c r="M44" i="11" s="1"/>
  <c r="K44" i="11"/>
  <c r="H44" i="11"/>
  <c r="I44" i="11" s="1"/>
  <c r="J44" i="11" s="1"/>
  <c r="D44" i="13" s="1"/>
  <c r="J44" i="13" s="1"/>
  <c r="N44" i="13" s="1"/>
  <c r="O44" i="13" s="1"/>
  <c r="C44" i="13" s="1"/>
  <c r="F44" i="11"/>
  <c r="M44" i="13" s="1"/>
  <c r="E44" i="11"/>
  <c r="L44" i="13" s="1"/>
  <c r="D44" i="11"/>
  <c r="K44" i="13" s="1"/>
  <c r="C44" i="11"/>
  <c r="B44" i="11"/>
  <c r="W43" i="11"/>
  <c r="X43" i="11" s="1"/>
  <c r="Y43" i="11" s="1"/>
  <c r="T43" i="11"/>
  <c r="U43" i="11" s="1"/>
  <c r="V43" i="11" s="1"/>
  <c r="Q43" i="11"/>
  <c r="R43" i="11" s="1"/>
  <c r="S43" i="11" s="1"/>
  <c r="O43" i="11"/>
  <c r="P43" i="11" s="1"/>
  <c r="N43" i="11"/>
  <c r="L43" i="11"/>
  <c r="M43" i="11" s="1"/>
  <c r="K43" i="11"/>
  <c r="H43" i="11"/>
  <c r="I43" i="11" s="1"/>
  <c r="J43" i="11" s="1"/>
  <c r="D43" i="13" s="1"/>
  <c r="J43" i="13" s="1"/>
  <c r="N43" i="13" s="1"/>
  <c r="O43" i="13" s="1"/>
  <c r="C43" i="13" s="1"/>
  <c r="F43" i="11"/>
  <c r="M43" i="13" s="1"/>
  <c r="E43" i="11"/>
  <c r="L43" i="13" s="1"/>
  <c r="D43" i="11"/>
  <c r="K43" i="13" s="1"/>
  <c r="C43" i="11"/>
  <c r="B43" i="11"/>
  <c r="W42" i="11"/>
  <c r="X42" i="11" s="1"/>
  <c r="Y42" i="11" s="1"/>
  <c r="T42" i="11"/>
  <c r="U42" i="11" s="1"/>
  <c r="V42" i="11" s="1"/>
  <c r="Q42" i="11"/>
  <c r="R42" i="11" s="1"/>
  <c r="S42" i="11" s="1"/>
  <c r="O42" i="11"/>
  <c r="P42" i="11" s="1"/>
  <c r="N42" i="11"/>
  <c r="L42" i="11"/>
  <c r="M42" i="11" s="1"/>
  <c r="K42" i="11"/>
  <c r="H42" i="11"/>
  <c r="I42" i="11" s="1"/>
  <c r="J42" i="11" s="1"/>
  <c r="D42" i="13" s="1"/>
  <c r="J42" i="13" s="1"/>
  <c r="N42" i="13" s="1"/>
  <c r="O42" i="13" s="1"/>
  <c r="C42" i="13" s="1"/>
  <c r="F42" i="11"/>
  <c r="M42" i="13" s="1"/>
  <c r="E42" i="11"/>
  <c r="L42" i="13" s="1"/>
  <c r="D42" i="11"/>
  <c r="K42" i="13" s="1"/>
  <c r="C42" i="11"/>
  <c r="B42" i="11"/>
  <c r="W41" i="11"/>
  <c r="X41" i="11" s="1"/>
  <c r="Y41" i="11" s="1"/>
  <c r="T41" i="11"/>
  <c r="U41" i="11" s="1"/>
  <c r="V41" i="11" s="1"/>
  <c r="Q41" i="11"/>
  <c r="R41" i="11" s="1"/>
  <c r="S41" i="11" s="1"/>
  <c r="O41" i="11"/>
  <c r="P41" i="11" s="1"/>
  <c r="N41" i="11"/>
  <c r="K41" i="11"/>
  <c r="L41" i="11" s="1"/>
  <c r="M41" i="11" s="1"/>
  <c r="H41" i="11"/>
  <c r="I41" i="11" s="1"/>
  <c r="J41" i="11" s="1"/>
  <c r="D41" i="13" s="1"/>
  <c r="J41" i="13" s="1"/>
  <c r="N41" i="13" s="1"/>
  <c r="O41" i="13" s="1"/>
  <c r="C41" i="13" s="1"/>
  <c r="F41" i="11"/>
  <c r="M41" i="13" s="1"/>
  <c r="E41" i="11"/>
  <c r="L41" i="13" s="1"/>
  <c r="D41" i="11"/>
  <c r="K41" i="13" s="1"/>
  <c r="C41" i="11"/>
  <c r="B41" i="11"/>
  <c r="W40" i="11"/>
  <c r="X40" i="11" s="1"/>
  <c r="Y40" i="11" s="1"/>
  <c r="T40" i="11"/>
  <c r="U40" i="11" s="1"/>
  <c r="V40" i="11" s="1"/>
  <c r="Q40" i="11"/>
  <c r="R40" i="11" s="1"/>
  <c r="S40" i="11" s="1"/>
  <c r="O40" i="11"/>
  <c r="P40" i="11" s="1"/>
  <c r="N40" i="11"/>
  <c r="K40" i="11"/>
  <c r="L40" i="11" s="1"/>
  <c r="M40" i="11" s="1"/>
  <c r="H40" i="11"/>
  <c r="I40" i="11" s="1"/>
  <c r="J40" i="11" s="1"/>
  <c r="D40" i="13" s="1"/>
  <c r="J40" i="13" s="1"/>
  <c r="N40" i="13" s="1"/>
  <c r="O40" i="13" s="1"/>
  <c r="C40" i="13" s="1"/>
  <c r="F40" i="11"/>
  <c r="M40" i="13" s="1"/>
  <c r="E40" i="11"/>
  <c r="L40" i="13" s="1"/>
  <c r="D40" i="11"/>
  <c r="K40" i="13" s="1"/>
  <c r="C40" i="11"/>
  <c r="B40" i="11"/>
  <c r="W39" i="11"/>
  <c r="X39" i="11" s="1"/>
  <c r="Y39" i="11" s="1"/>
  <c r="T39" i="11"/>
  <c r="U39" i="11" s="1"/>
  <c r="V39" i="11" s="1"/>
  <c r="Q39" i="11"/>
  <c r="R39" i="11" s="1"/>
  <c r="S39" i="11" s="1"/>
  <c r="N39" i="11"/>
  <c r="O39" i="11" s="1"/>
  <c r="P39" i="11" s="1"/>
  <c r="K39" i="11"/>
  <c r="L39" i="11" s="1"/>
  <c r="M39" i="11" s="1"/>
  <c r="H39" i="11"/>
  <c r="I39" i="11" s="1"/>
  <c r="J39" i="11" s="1"/>
  <c r="D39" i="13" s="1"/>
  <c r="J39" i="13" s="1"/>
  <c r="N39" i="13" s="1"/>
  <c r="O39" i="13" s="1"/>
  <c r="C39" i="13" s="1"/>
  <c r="F39" i="11"/>
  <c r="M39" i="13" s="1"/>
  <c r="E39" i="11"/>
  <c r="L39" i="13" s="1"/>
  <c r="D39" i="11"/>
  <c r="K39" i="13" s="1"/>
  <c r="C39" i="11"/>
  <c r="B39" i="11"/>
  <c r="W38" i="11"/>
  <c r="X38" i="11" s="1"/>
  <c r="Y38" i="11" s="1"/>
  <c r="T38" i="11"/>
  <c r="U38" i="11" s="1"/>
  <c r="V38" i="11" s="1"/>
  <c r="Q38" i="11"/>
  <c r="R38" i="11" s="1"/>
  <c r="S38" i="11" s="1"/>
  <c r="N38" i="11"/>
  <c r="O38" i="11" s="1"/>
  <c r="P38" i="11" s="1"/>
  <c r="K38" i="11"/>
  <c r="L38" i="11" s="1"/>
  <c r="M38" i="11" s="1"/>
  <c r="H38" i="11"/>
  <c r="I38" i="11" s="1"/>
  <c r="J38" i="11" s="1"/>
  <c r="D38" i="13" s="1"/>
  <c r="J38" i="13" s="1"/>
  <c r="N38" i="13" s="1"/>
  <c r="O38" i="13" s="1"/>
  <c r="C38" i="13" s="1"/>
  <c r="F38" i="11"/>
  <c r="M38" i="13" s="1"/>
  <c r="E38" i="11"/>
  <c r="L38" i="13" s="1"/>
  <c r="D38" i="11"/>
  <c r="K38" i="13" s="1"/>
  <c r="C38" i="11"/>
  <c r="B38" i="11"/>
  <c r="W37" i="11"/>
  <c r="X37" i="11" s="1"/>
  <c r="Y37" i="11" s="1"/>
  <c r="T37" i="11"/>
  <c r="U37" i="11" s="1"/>
  <c r="V37" i="11" s="1"/>
  <c r="Q37" i="11"/>
  <c r="R37" i="11" s="1"/>
  <c r="S37" i="11" s="1"/>
  <c r="N37" i="11"/>
  <c r="O37" i="11" s="1"/>
  <c r="P37" i="11" s="1"/>
  <c r="L37" i="11"/>
  <c r="M37" i="11" s="1"/>
  <c r="K37" i="11"/>
  <c r="H37" i="11"/>
  <c r="I37" i="11" s="1"/>
  <c r="J37" i="11" s="1"/>
  <c r="D37" i="13" s="1"/>
  <c r="J37" i="13" s="1"/>
  <c r="N37" i="13" s="1"/>
  <c r="O37" i="13" s="1"/>
  <c r="C37" i="13" s="1"/>
  <c r="F37" i="11"/>
  <c r="M37" i="13" s="1"/>
  <c r="E37" i="11"/>
  <c r="L37" i="13" s="1"/>
  <c r="D37" i="11"/>
  <c r="K37" i="13" s="1"/>
  <c r="C37" i="11"/>
  <c r="B37" i="11"/>
  <c r="W36" i="11"/>
  <c r="X36" i="11" s="1"/>
  <c r="Y36" i="11" s="1"/>
  <c r="T36" i="11"/>
  <c r="U36" i="11" s="1"/>
  <c r="V36" i="11" s="1"/>
  <c r="Q36" i="11"/>
  <c r="R36" i="11" s="1"/>
  <c r="S36" i="11" s="1"/>
  <c r="N36" i="11"/>
  <c r="O36" i="11" s="1"/>
  <c r="P36" i="11" s="1"/>
  <c r="K36" i="11"/>
  <c r="L36" i="11" s="1"/>
  <c r="M36" i="11" s="1"/>
  <c r="H36" i="11"/>
  <c r="I36" i="11" s="1"/>
  <c r="J36" i="11" s="1"/>
  <c r="D36" i="13" s="1"/>
  <c r="J36" i="13" s="1"/>
  <c r="N36" i="13" s="1"/>
  <c r="O36" i="13" s="1"/>
  <c r="C36" i="13" s="1"/>
  <c r="G36" i="11"/>
  <c r="F36" i="11"/>
  <c r="M36" i="13" s="1"/>
  <c r="E36" i="11"/>
  <c r="L36" i="13" s="1"/>
  <c r="D36" i="11"/>
  <c r="K36" i="13" s="1"/>
  <c r="C36" i="11"/>
  <c r="B36" i="11"/>
  <c r="W35" i="11"/>
  <c r="X35" i="11" s="1"/>
  <c r="Y35" i="11" s="1"/>
  <c r="T35" i="11"/>
  <c r="U35" i="11" s="1"/>
  <c r="V35" i="11" s="1"/>
  <c r="Q35" i="11"/>
  <c r="R35" i="11" s="1"/>
  <c r="S35" i="11" s="1"/>
  <c r="O35" i="11"/>
  <c r="P35" i="11" s="1"/>
  <c r="N35" i="11"/>
  <c r="K35" i="11"/>
  <c r="L35" i="11" s="1"/>
  <c r="M35" i="11" s="1"/>
  <c r="H35" i="11"/>
  <c r="I35" i="11" s="1"/>
  <c r="J35" i="11" s="1"/>
  <c r="D35" i="13" s="1"/>
  <c r="J35" i="13" s="1"/>
  <c r="N35" i="13" s="1"/>
  <c r="O35" i="13" s="1"/>
  <c r="C35" i="13" s="1"/>
  <c r="F35" i="11"/>
  <c r="M35" i="13" s="1"/>
  <c r="E35" i="11"/>
  <c r="L35" i="13" s="1"/>
  <c r="D35" i="11"/>
  <c r="K35" i="13" s="1"/>
  <c r="C35" i="11"/>
  <c r="B35" i="11"/>
  <c r="W34" i="11"/>
  <c r="X34" i="11" s="1"/>
  <c r="Y34" i="11" s="1"/>
  <c r="V34" i="11"/>
  <c r="T34" i="11"/>
  <c r="U34" i="11" s="1"/>
  <c r="Q34" i="11"/>
  <c r="R34" i="11" s="1"/>
  <c r="S34" i="11" s="1"/>
  <c r="N34" i="11"/>
  <c r="O34" i="11" s="1"/>
  <c r="P34" i="11" s="1"/>
  <c r="K34" i="11"/>
  <c r="L34" i="11" s="1"/>
  <c r="M34" i="11" s="1"/>
  <c r="H34" i="11"/>
  <c r="I34" i="11" s="1"/>
  <c r="J34" i="11" s="1"/>
  <c r="D34" i="13" s="1"/>
  <c r="J34" i="13" s="1"/>
  <c r="N34" i="13" s="1"/>
  <c r="O34" i="13" s="1"/>
  <c r="C34" i="13" s="1"/>
  <c r="F34" i="11"/>
  <c r="M34" i="13" s="1"/>
  <c r="E34" i="11"/>
  <c r="L34" i="13" s="1"/>
  <c r="D34" i="11"/>
  <c r="K34" i="13" s="1"/>
  <c r="C34" i="11"/>
  <c r="B34" i="11"/>
  <c r="W33" i="11"/>
  <c r="X33" i="11" s="1"/>
  <c r="Y33" i="11" s="1"/>
  <c r="V33" i="11"/>
  <c r="T33" i="11"/>
  <c r="U33" i="11" s="1"/>
  <c r="Q33" i="11"/>
  <c r="R33" i="11" s="1"/>
  <c r="S33" i="11" s="1"/>
  <c r="N33" i="11"/>
  <c r="O33" i="11" s="1"/>
  <c r="P33" i="11" s="1"/>
  <c r="K33" i="11"/>
  <c r="L33" i="11" s="1"/>
  <c r="M33" i="11" s="1"/>
  <c r="H33" i="11"/>
  <c r="I33" i="11" s="1"/>
  <c r="J33" i="11" s="1"/>
  <c r="D33" i="13" s="1"/>
  <c r="J33" i="13" s="1"/>
  <c r="N33" i="13" s="1"/>
  <c r="O33" i="13" s="1"/>
  <c r="C33" i="13" s="1"/>
  <c r="F33" i="11"/>
  <c r="M33" i="13" s="1"/>
  <c r="E33" i="11"/>
  <c r="L33" i="13" s="1"/>
  <c r="D33" i="11"/>
  <c r="K33" i="13" s="1"/>
  <c r="C33" i="11"/>
  <c r="B33" i="11"/>
  <c r="W32" i="11"/>
  <c r="X32" i="11" s="1"/>
  <c r="Y32" i="11" s="1"/>
  <c r="T32" i="11"/>
  <c r="U32" i="11" s="1"/>
  <c r="V32" i="11" s="1"/>
  <c r="Q32" i="11"/>
  <c r="R32" i="11" s="1"/>
  <c r="S32" i="11" s="1"/>
  <c r="N32" i="11"/>
  <c r="O32" i="11" s="1"/>
  <c r="P32" i="11" s="1"/>
  <c r="K32" i="11"/>
  <c r="L32" i="11" s="1"/>
  <c r="M32" i="11" s="1"/>
  <c r="H32" i="11"/>
  <c r="I32" i="11" s="1"/>
  <c r="J32" i="11" s="1"/>
  <c r="D32" i="13" s="1"/>
  <c r="J32" i="13" s="1"/>
  <c r="N32" i="13" s="1"/>
  <c r="O32" i="13" s="1"/>
  <c r="C32" i="13" s="1"/>
  <c r="F32" i="11"/>
  <c r="M32" i="13" s="1"/>
  <c r="E32" i="11"/>
  <c r="L32" i="13" s="1"/>
  <c r="D32" i="11"/>
  <c r="K32" i="13" s="1"/>
  <c r="C32" i="11"/>
  <c r="B32" i="11"/>
  <c r="W31" i="11"/>
  <c r="X31" i="11" s="1"/>
  <c r="Y31" i="11" s="1"/>
  <c r="T31" i="11"/>
  <c r="U31" i="11" s="1"/>
  <c r="V31" i="11" s="1"/>
  <c r="Q31" i="11"/>
  <c r="R31" i="11" s="1"/>
  <c r="S31" i="11" s="1"/>
  <c r="N31" i="11"/>
  <c r="O31" i="11" s="1"/>
  <c r="P31" i="11" s="1"/>
  <c r="K31" i="11"/>
  <c r="L31" i="11" s="1"/>
  <c r="M31" i="11" s="1"/>
  <c r="H31" i="11"/>
  <c r="I31" i="11" s="1"/>
  <c r="J31" i="11" s="1"/>
  <c r="D31" i="13" s="1"/>
  <c r="J31" i="13" s="1"/>
  <c r="N31" i="13" s="1"/>
  <c r="O31" i="13" s="1"/>
  <c r="C31" i="13" s="1"/>
  <c r="F31" i="11"/>
  <c r="M31" i="13" s="1"/>
  <c r="E31" i="11"/>
  <c r="L31" i="13" s="1"/>
  <c r="D31" i="11"/>
  <c r="K31" i="13" s="1"/>
  <c r="C31" i="11"/>
  <c r="B31" i="11"/>
  <c r="W30" i="11"/>
  <c r="X30" i="11" s="1"/>
  <c r="Y30" i="11" s="1"/>
  <c r="T30" i="11"/>
  <c r="U30" i="11" s="1"/>
  <c r="V30" i="11" s="1"/>
  <c r="Q30" i="11"/>
  <c r="R30" i="11" s="1"/>
  <c r="S30" i="11" s="1"/>
  <c r="O30" i="11"/>
  <c r="P30" i="11" s="1"/>
  <c r="N30" i="11"/>
  <c r="K30" i="11"/>
  <c r="L30" i="11" s="1"/>
  <c r="M30" i="11" s="1"/>
  <c r="H30" i="11"/>
  <c r="I30" i="11" s="1"/>
  <c r="J30" i="11" s="1"/>
  <c r="D30" i="13" s="1"/>
  <c r="J30" i="13" s="1"/>
  <c r="N30" i="13" s="1"/>
  <c r="O30" i="13" s="1"/>
  <c r="C30" i="13" s="1"/>
  <c r="F30" i="11"/>
  <c r="M30" i="13" s="1"/>
  <c r="E30" i="11"/>
  <c r="L30" i="13" s="1"/>
  <c r="D30" i="11"/>
  <c r="K30" i="13" s="1"/>
  <c r="C30" i="11"/>
  <c r="B30" i="11"/>
  <c r="W29" i="11"/>
  <c r="X29" i="11" s="1"/>
  <c r="Y29" i="11" s="1"/>
  <c r="T29" i="11"/>
  <c r="U29" i="11" s="1"/>
  <c r="V29" i="11" s="1"/>
  <c r="Q29" i="11"/>
  <c r="R29" i="11" s="1"/>
  <c r="S29" i="11" s="1"/>
  <c r="N29" i="11"/>
  <c r="O29" i="11" s="1"/>
  <c r="P29" i="11" s="1"/>
  <c r="K29" i="11"/>
  <c r="L29" i="11" s="1"/>
  <c r="M29" i="11" s="1"/>
  <c r="H29" i="11"/>
  <c r="I29" i="11" s="1"/>
  <c r="J29" i="11" s="1"/>
  <c r="D29" i="13" s="1"/>
  <c r="J29" i="13" s="1"/>
  <c r="N29" i="13" s="1"/>
  <c r="O29" i="13" s="1"/>
  <c r="C29" i="13" s="1"/>
  <c r="F29" i="11"/>
  <c r="M29" i="13" s="1"/>
  <c r="E29" i="11"/>
  <c r="L29" i="13" s="1"/>
  <c r="D29" i="11"/>
  <c r="K29" i="13" s="1"/>
  <c r="C29" i="11"/>
  <c r="B29" i="11"/>
  <c r="W28" i="11"/>
  <c r="X28" i="11" s="1"/>
  <c r="Y28" i="11" s="1"/>
  <c r="T28" i="11"/>
  <c r="U28" i="11" s="1"/>
  <c r="V28" i="11" s="1"/>
  <c r="Q28" i="11"/>
  <c r="R28" i="11" s="1"/>
  <c r="S28" i="11" s="1"/>
  <c r="N28" i="11"/>
  <c r="O28" i="11" s="1"/>
  <c r="P28" i="11" s="1"/>
  <c r="K28" i="11"/>
  <c r="L28" i="11" s="1"/>
  <c r="M28" i="11" s="1"/>
  <c r="H28" i="11"/>
  <c r="I28" i="11" s="1"/>
  <c r="J28" i="11" s="1"/>
  <c r="D28" i="13" s="1"/>
  <c r="J28" i="13" s="1"/>
  <c r="N28" i="13" s="1"/>
  <c r="O28" i="13" s="1"/>
  <c r="C28" i="13" s="1"/>
  <c r="F28" i="11"/>
  <c r="M28" i="13" s="1"/>
  <c r="E28" i="11"/>
  <c r="L28" i="13" s="1"/>
  <c r="D28" i="11"/>
  <c r="K28" i="13" s="1"/>
  <c r="C28" i="11"/>
  <c r="B28" i="11"/>
  <c r="W27" i="11"/>
  <c r="X27" i="11" s="1"/>
  <c r="Y27" i="11" s="1"/>
  <c r="T27" i="11"/>
  <c r="U27" i="11" s="1"/>
  <c r="V27" i="11" s="1"/>
  <c r="Q27" i="11"/>
  <c r="R27" i="11" s="1"/>
  <c r="S27" i="11" s="1"/>
  <c r="O27" i="11"/>
  <c r="P27" i="11" s="1"/>
  <c r="N27" i="11"/>
  <c r="L27" i="11"/>
  <c r="M27" i="11" s="1"/>
  <c r="K27" i="11"/>
  <c r="H27" i="11"/>
  <c r="I27" i="11" s="1"/>
  <c r="J27" i="11" s="1"/>
  <c r="D27" i="13" s="1"/>
  <c r="J27" i="13" s="1"/>
  <c r="N27" i="13" s="1"/>
  <c r="O27" i="13" s="1"/>
  <c r="C27" i="13" s="1"/>
  <c r="F27" i="11"/>
  <c r="M27" i="13" s="1"/>
  <c r="E27" i="11"/>
  <c r="L27" i="13" s="1"/>
  <c r="D27" i="11"/>
  <c r="K27" i="13" s="1"/>
  <c r="C27" i="11"/>
  <c r="B27" i="11"/>
  <c r="W26" i="11"/>
  <c r="X26" i="11" s="1"/>
  <c r="Y26" i="11" s="1"/>
  <c r="V26" i="11"/>
  <c r="T26" i="11"/>
  <c r="U26" i="11" s="1"/>
  <c r="Q26" i="11"/>
  <c r="R26" i="11" s="1"/>
  <c r="S26" i="11" s="1"/>
  <c r="N26" i="11"/>
  <c r="O26" i="11" s="1"/>
  <c r="P26" i="11" s="1"/>
  <c r="K26" i="11"/>
  <c r="L26" i="11" s="1"/>
  <c r="M26" i="11" s="1"/>
  <c r="H26" i="11"/>
  <c r="I26" i="11" s="1"/>
  <c r="J26" i="11" s="1"/>
  <c r="D26" i="13" s="1"/>
  <c r="J26" i="13" s="1"/>
  <c r="N26" i="13" s="1"/>
  <c r="O26" i="13" s="1"/>
  <c r="C26" i="13" s="1"/>
  <c r="F26" i="11"/>
  <c r="M26" i="13" s="1"/>
  <c r="E26" i="11"/>
  <c r="L26" i="13" s="1"/>
  <c r="D26" i="11"/>
  <c r="K26" i="13" s="1"/>
  <c r="C26" i="11"/>
  <c r="B26" i="11"/>
  <c r="W25" i="11"/>
  <c r="X25" i="11" s="1"/>
  <c r="Y25" i="11" s="1"/>
  <c r="V25" i="11"/>
  <c r="T25" i="11"/>
  <c r="U25" i="11" s="1"/>
  <c r="Q25" i="11"/>
  <c r="R25" i="11" s="1"/>
  <c r="S25" i="11" s="1"/>
  <c r="N25" i="11"/>
  <c r="O25" i="11" s="1"/>
  <c r="P25" i="11" s="1"/>
  <c r="K25" i="11"/>
  <c r="L25" i="11" s="1"/>
  <c r="M25" i="11" s="1"/>
  <c r="H25" i="11"/>
  <c r="I25" i="11" s="1"/>
  <c r="J25" i="11" s="1"/>
  <c r="D25" i="13" s="1"/>
  <c r="J25" i="13" s="1"/>
  <c r="N25" i="13" s="1"/>
  <c r="O25" i="13" s="1"/>
  <c r="C25" i="13" s="1"/>
  <c r="F25" i="11"/>
  <c r="M25" i="13" s="1"/>
  <c r="E25" i="11"/>
  <c r="L25" i="13" s="1"/>
  <c r="D25" i="11"/>
  <c r="K25" i="13" s="1"/>
  <c r="C25" i="11"/>
  <c r="B25" i="11"/>
  <c r="W24" i="11"/>
  <c r="X24" i="11" s="1"/>
  <c r="Y24" i="11" s="1"/>
  <c r="V24" i="11"/>
  <c r="T24" i="11"/>
  <c r="U24" i="11" s="1"/>
  <c r="Q24" i="11"/>
  <c r="R24" i="11" s="1"/>
  <c r="S24" i="11" s="1"/>
  <c r="N24" i="11"/>
  <c r="O24" i="11" s="1"/>
  <c r="P24" i="11" s="1"/>
  <c r="K24" i="11"/>
  <c r="L24" i="11" s="1"/>
  <c r="M24" i="11" s="1"/>
  <c r="H24" i="11"/>
  <c r="I24" i="11" s="1"/>
  <c r="J24" i="11" s="1"/>
  <c r="D24" i="13" s="1"/>
  <c r="J24" i="13" s="1"/>
  <c r="N24" i="13" s="1"/>
  <c r="O24" i="13" s="1"/>
  <c r="C24" i="13" s="1"/>
  <c r="G24" i="11"/>
  <c r="F24" i="11"/>
  <c r="M24" i="13" s="1"/>
  <c r="E24" i="11"/>
  <c r="L24" i="13" s="1"/>
  <c r="D24" i="11"/>
  <c r="K24" i="13" s="1"/>
  <c r="C24" i="11"/>
  <c r="B24" i="11"/>
  <c r="W23" i="11"/>
  <c r="X23" i="11" s="1"/>
  <c r="Y23" i="11" s="1"/>
  <c r="T23" i="11"/>
  <c r="U23" i="11" s="1"/>
  <c r="V23" i="11" s="1"/>
  <c r="Q23" i="11"/>
  <c r="R23" i="11" s="1"/>
  <c r="S23" i="11" s="1"/>
  <c r="N23" i="11"/>
  <c r="O23" i="11" s="1"/>
  <c r="P23" i="11" s="1"/>
  <c r="K23" i="11"/>
  <c r="L23" i="11" s="1"/>
  <c r="M23" i="11" s="1"/>
  <c r="H23" i="11"/>
  <c r="I23" i="11" s="1"/>
  <c r="J23" i="11" s="1"/>
  <c r="D23" i="13" s="1"/>
  <c r="J23" i="13" s="1"/>
  <c r="N23" i="13" s="1"/>
  <c r="O23" i="13" s="1"/>
  <c r="C23" i="13" s="1"/>
  <c r="F23" i="11"/>
  <c r="M23" i="13" s="1"/>
  <c r="E23" i="11"/>
  <c r="L23" i="13" s="1"/>
  <c r="D23" i="11"/>
  <c r="K23" i="13" s="1"/>
  <c r="C23" i="11"/>
  <c r="B23" i="11"/>
  <c r="W22" i="11"/>
  <c r="X22" i="11" s="1"/>
  <c r="Y22" i="11" s="1"/>
  <c r="T22" i="11"/>
  <c r="U22" i="11" s="1"/>
  <c r="V22" i="11" s="1"/>
  <c r="Q22" i="11"/>
  <c r="R22" i="11" s="1"/>
  <c r="S22" i="11" s="1"/>
  <c r="N22" i="11"/>
  <c r="O22" i="11" s="1"/>
  <c r="P22" i="11" s="1"/>
  <c r="K22" i="11"/>
  <c r="L22" i="11" s="1"/>
  <c r="M22" i="11" s="1"/>
  <c r="H22" i="11"/>
  <c r="I22" i="11" s="1"/>
  <c r="J22" i="11" s="1"/>
  <c r="D22" i="13" s="1"/>
  <c r="J22" i="13" s="1"/>
  <c r="N22" i="13" s="1"/>
  <c r="O22" i="13" s="1"/>
  <c r="C22" i="13" s="1"/>
  <c r="G22" i="11"/>
  <c r="F22" i="11"/>
  <c r="M22" i="13" s="1"/>
  <c r="E22" i="11"/>
  <c r="L22" i="13" s="1"/>
  <c r="D22" i="11"/>
  <c r="K22" i="13" s="1"/>
  <c r="C22" i="11"/>
  <c r="B22" i="11"/>
  <c r="W21" i="11"/>
  <c r="X21" i="11" s="1"/>
  <c r="Y21" i="11" s="1"/>
  <c r="T21" i="11"/>
  <c r="U21" i="11" s="1"/>
  <c r="V21" i="11" s="1"/>
  <c r="Q21" i="11"/>
  <c r="R21" i="11" s="1"/>
  <c r="S21" i="11" s="1"/>
  <c r="N21" i="11"/>
  <c r="O21" i="11" s="1"/>
  <c r="P21" i="11" s="1"/>
  <c r="K21" i="11"/>
  <c r="L21" i="11" s="1"/>
  <c r="M21" i="11" s="1"/>
  <c r="H21" i="11"/>
  <c r="I21" i="11" s="1"/>
  <c r="J21" i="11" s="1"/>
  <c r="D21" i="13" s="1"/>
  <c r="J21" i="13" s="1"/>
  <c r="N21" i="13" s="1"/>
  <c r="O21" i="13" s="1"/>
  <c r="C21" i="13" s="1"/>
  <c r="F21" i="11"/>
  <c r="M21" i="13" s="1"/>
  <c r="E21" i="11"/>
  <c r="L21" i="13" s="1"/>
  <c r="D21" i="11"/>
  <c r="K21" i="13" s="1"/>
  <c r="C21" i="11"/>
  <c r="B21" i="11"/>
  <c r="W20" i="11"/>
  <c r="X20" i="11" s="1"/>
  <c r="Y20" i="11" s="1"/>
  <c r="T20" i="11"/>
  <c r="U20" i="11" s="1"/>
  <c r="V20" i="11" s="1"/>
  <c r="Q20" i="11"/>
  <c r="R20" i="11" s="1"/>
  <c r="S20" i="11" s="1"/>
  <c r="N20" i="11"/>
  <c r="O20" i="11" s="1"/>
  <c r="P20" i="11" s="1"/>
  <c r="K20" i="11"/>
  <c r="L20" i="11" s="1"/>
  <c r="M20" i="11" s="1"/>
  <c r="H20" i="11"/>
  <c r="I20" i="11" s="1"/>
  <c r="J20" i="11" s="1"/>
  <c r="D20" i="13" s="1"/>
  <c r="J20" i="13" s="1"/>
  <c r="N20" i="13" s="1"/>
  <c r="O20" i="13" s="1"/>
  <c r="C20" i="13" s="1"/>
  <c r="F20" i="11"/>
  <c r="M20" i="13" s="1"/>
  <c r="E20" i="11"/>
  <c r="L20" i="13" s="1"/>
  <c r="D20" i="11"/>
  <c r="K20" i="13" s="1"/>
  <c r="C20" i="11"/>
  <c r="B20" i="11"/>
  <c r="X19" i="11"/>
  <c r="Y19" i="11" s="1"/>
  <c r="W19" i="11"/>
  <c r="T19" i="11"/>
  <c r="U19" i="11" s="1"/>
  <c r="V19" i="11" s="1"/>
  <c r="Q19" i="11"/>
  <c r="R19" i="11" s="1"/>
  <c r="S19" i="11" s="1"/>
  <c r="N19" i="11"/>
  <c r="O19" i="11" s="1"/>
  <c r="P19" i="11" s="1"/>
  <c r="L19" i="11"/>
  <c r="M19" i="11" s="1"/>
  <c r="K19" i="11"/>
  <c r="H19" i="11"/>
  <c r="I19" i="11" s="1"/>
  <c r="J19" i="11" s="1"/>
  <c r="D19" i="13" s="1"/>
  <c r="J19" i="13" s="1"/>
  <c r="N19" i="13" s="1"/>
  <c r="O19" i="13" s="1"/>
  <c r="C19" i="13" s="1"/>
  <c r="F19" i="11"/>
  <c r="M19" i="13" s="1"/>
  <c r="E19" i="11"/>
  <c r="L19" i="13" s="1"/>
  <c r="D19" i="11"/>
  <c r="K19" i="13" s="1"/>
  <c r="C19" i="11"/>
  <c r="B19" i="11"/>
  <c r="W18" i="11"/>
  <c r="X18" i="11" s="1"/>
  <c r="Y18" i="11" s="1"/>
  <c r="T18" i="11"/>
  <c r="U18" i="11" s="1"/>
  <c r="V18" i="11" s="1"/>
  <c r="Q18" i="11"/>
  <c r="R18" i="11" s="1"/>
  <c r="S18" i="11" s="1"/>
  <c r="N18" i="11"/>
  <c r="O18" i="11" s="1"/>
  <c r="P18" i="11" s="1"/>
  <c r="L18" i="11"/>
  <c r="M18" i="11" s="1"/>
  <c r="K18" i="11"/>
  <c r="H18" i="11"/>
  <c r="I18" i="11" s="1"/>
  <c r="J18" i="11" s="1"/>
  <c r="D18" i="13" s="1"/>
  <c r="J18" i="13" s="1"/>
  <c r="N18" i="13" s="1"/>
  <c r="O18" i="13" s="1"/>
  <c r="C18" i="13" s="1"/>
  <c r="F18" i="11"/>
  <c r="M18" i="13" s="1"/>
  <c r="E18" i="11"/>
  <c r="L18" i="13" s="1"/>
  <c r="D18" i="11"/>
  <c r="K18" i="13" s="1"/>
  <c r="C18" i="11"/>
  <c r="B18" i="11"/>
  <c r="W17" i="11"/>
  <c r="X17" i="11" s="1"/>
  <c r="Y17" i="11" s="1"/>
  <c r="T17" i="11"/>
  <c r="U17" i="11" s="1"/>
  <c r="V17" i="11" s="1"/>
  <c r="Q17" i="11"/>
  <c r="R17" i="11" s="1"/>
  <c r="S17" i="11" s="1"/>
  <c r="O17" i="11"/>
  <c r="P17" i="11" s="1"/>
  <c r="N17" i="11"/>
  <c r="L17" i="11"/>
  <c r="M17" i="11" s="1"/>
  <c r="K17" i="11"/>
  <c r="H17" i="11"/>
  <c r="I17" i="11" s="1"/>
  <c r="J17" i="11" s="1"/>
  <c r="D17" i="13" s="1"/>
  <c r="J17" i="13" s="1"/>
  <c r="N17" i="13" s="1"/>
  <c r="O17" i="13" s="1"/>
  <c r="C17" i="13" s="1"/>
  <c r="F17" i="11"/>
  <c r="M17" i="13" s="1"/>
  <c r="E17" i="11"/>
  <c r="L17" i="13" s="1"/>
  <c r="D17" i="11"/>
  <c r="K17" i="13" s="1"/>
  <c r="C17" i="11"/>
  <c r="B17" i="11"/>
  <c r="W16" i="11"/>
  <c r="X16" i="11" s="1"/>
  <c r="Y16" i="11" s="1"/>
  <c r="T16" i="11"/>
  <c r="U16" i="11" s="1"/>
  <c r="V16" i="11" s="1"/>
  <c r="Q16" i="11"/>
  <c r="R16" i="11" s="1"/>
  <c r="S16" i="11" s="1"/>
  <c r="N16" i="11"/>
  <c r="O16" i="11" s="1"/>
  <c r="P16" i="11" s="1"/>
  <c r="K16" i="11"/>
  <c r="L16" i="11" s="1"/>
  <c r="M16" i="11" s="1"/>
  <c r="H16" i="11"/>
  <c r="I16" i="11" s="1"/>
  <c r="J16" i="11" s="1"/>
  <c r="D16" i="13" s="1"/>
  <c r="J16" i="13" s="1"/>
  <c r="N16" i="13" s="1"/>
  <c r="O16" i="13" s="1"/>
  <c r="C16" i="13" s="1"/>
  <c r="F16" i="11"/>
  <c r="M16" i="13" s="1"/>
  <c r="E16" i="11"/>
  <c r="L16" i="13" s="1"/>
  <c r="D16" i="11"/>
  <c r="K16" i="13" s="1"/>
  <c r="C16" i="11"/>
  <c r="B16" i="11"/>
  <c r="W15" i="11"/>
  <c r="X15" i="11" s="1"/>
  <c r="Y15" i="11" s="1"/>
  <c r="T15" i="11"/>
  <c r="U15" i="11" s="1"/>
  <c r="V15" i="11" s="1"/>
  <c r="Q15" i="11"/>
  <c r="R15" i="11" s="1"/>
  <c r="S15" i="11" s="1"/>
  <c r="O15" i="11"/>
  <c r="P15" i="11" s="1"/>
  <c r="N15" i="11"/>
  <c r="K15" i="11"/>
  <c r="L15" i="11" s="1"/>
  <c r="M15" i="11" s="1"/>
  <c r="H15" i="11"/>
  <c r="I15" i="11" s="1"/>
  <c r="J15" i="11" s="1"/>
  <c r="D15" i="13" s="1"/>
  <c r="J15" i="13" s="1"/>
  <c r="N15" i="13" s="1"/>
  <c r="O15" i="13" s="1"/>
  <c r="C15" i="13" s="1"/>
  <c r="F15" i="11"/>
  <c r="M15" i="13" s="1"/>
  <c r="E15" i="11"/>
  <c r="L15" i="13" s="1"/>
  <c r="D15" i="11"/>
  <c r="K15" i="13" s="1"/>
  <c r="C15" i="11"/>
  <c r="B15" i="11"/>
  <c r="W14" i="11"/>
  <c r="X14" i="11" s="1"/>
  <c r="Y14" i="11" s="1"/>
  <c r="T14" i="11"/>
  <c r="U14" i="11" s="1"/>
  <c r="V14" i="11" s="1"/>
  <c r="Q14" i="11"/>
  <c r="R14" i="11" s="1"/>
  <c r="S14" i="11" s="1"/>
  <c r="N14" i="11"/>
  <c r="O14" i="11" s="1"/>
  <c r="P14" i="11" s="1"/>
  <c r="K14" i="11"/>
  <c r="L14" i="11" s="1"/>
  <c r="M14" i="11" s="1"/>
  <c r="H14" i="11"/>
  <c r="I14" i="11" s="1"/>
  <c r="J14" i="11" s="1"/>
  <c r="D14" i="13" s="1"/>
  <c r="J14" i="13" s="1"/>
  <c r="N14" i="13" s="1"/>
  <c r="O14" i="13" s="1"/>
  <c r="C14" i="13" s="1"/>
  <c r="F14" i="11"/>
  <c r="M14" i="13" s="1"/>
  <c r="E14" i="11"/>
  <c r="L14" i="13" s="1"/>
  <c r="D14" i="11"/>
  <c r="K14" i="13" s="1"/>
  <c r="C14" i="11"/>
  <c r="B14" i="11"/>
  <c r="W13" i="11"/>
  <c r="X13" i="11" s="1"/>
  <c r="Y13" i="11" s="1"/>
  <c r="V13" i="11"/>
  <c r="T13" i="11"/>
  <c r="U13" i="11" s="1"/>
  <c r="Q13" i="11"/>
  <c r="R13" i="11" s="1"/>
  <c r="S13" i="11" s="1"/>
  <c r="O13" i="11"/>
  <c r="P13" i="11" s="1"/>
  <c r="N13" i="11"/>
  <c r="K13" i="11"/>
  <c r="L13" i="11" s="1"/>
  <c r="M13" i="11" s="1"/>
  <c r="H13" i="11"/>
  <c r="I13" i="11" s="1"/>
  <c r="J13" i="11" s="1"/>
  <c r="D13" i="13" s="1"/>
  <c r="J13" i="13" s="1"/>
  <c r="N13" i="13" s="1"/>
  <c r="O13" i="13" s="1"/>
  <c r="C13" i="13" s="1"/>
  <c r="F13" i="11"/>
  <c r="M13" i="13" s="1"/>
  <c r="E13" i="11"/>
  <c r="L13" i="13" s="1"/>
  <c r="D13" i="11"/>
  <c r="K13" i="13" s="1"/>
  <c r="C13" i="11"/>
  <c r="B13" i="11"/>
  <c r="W12" i="11"/>
  <c r="X12" i="11" s="1"/>
  <c r="Y12" i="11" s="1"/>
  <c r="T12" i="11"/>
  <c r="U12" i="11" s="1"/>
  <c r="V12" i="11" s="1"/>
  <c r="Q12" i="11"/>
  <c r="R12" i="11" s="1"/>
  <c r="S12" i="11" s="1"/>
  <c r="N12" i="11"/>
  <c r="O12" i="11" s="1"/>
  <c r="P12" i="11" s="1"/>
  <c r="K12" i="11"/>
  <c r="L12" i="11" s="1"/>
  <c r="M12" i="11" s="1"/>
  <c r="H12" i="11"/>
  <c r="I12" i="11" s="1"/>
  <c r="J12" i="11" s="1"/>
  <c r="D12" i="13" s="1"/>
  <c r="J12" i="13" s="1"/>
  <c r="N12" i="13" s="1"/>
  <c r="O12" i="13" s="1"/>
  <c r="C12" i="13" s="1"/>
  <c r="F12" i="11"/>
  <c r="M12" i="13" s="1"/>
  <c r="E12" i="11"/>
  <c r="L12" i="13" s="1"/>
  <c r="D12" i="11"/>
  <c r="K12" i="13" s="1"/>
  <c r="C12" i="11"/>
  <c r="B12" i="11"/>
  <c r="X11" i="11"/>
  <c r="Y11" i="11" s="1"/>
  <c r="W11" i="11"/>
  <c r="V11" i="11"/>
  <c r="T11" i="11"/>
  <c r="U11" i="11" s="1"/>
  <c r="Q11" i="11"/>
  <c r="R11" i="11" s="1"/>
  <c r="S11" i="11" s="1"/>
  <c r="N11" i="11"/>
  <c r="O11" i="11" s="1"/>
  <c r="P11" i="11" s="1"/>
  <c r="K11" i="11"/>
  <c r="L11" i="11" s="1"/>
  <c r="M11" i="11" s="1"/>
  <c r="H11" i="11"/>
  <c r="I11" i="11" s="1"/>
  <c r="J11" i="11" s="1"/>
  <c r="D11" i="13" s="1"/>
  <c r="J11" i="13" s="1"/>
  <c r="N11" i="13" s="1"/>
  <c r="O11" i="13" s="1"/>
  <c r="C11" i="13" s="1"/>
  <c r="F11" i="11"/>
  <c r="M11" i="13" s="1"/>
  <c r="E11" i="11"/>
  <c r="L11" i="13" s="1"/>
  <c r="D11" i="11"/>
  <c r="K11" i="13" s="1"/>
  <c r="C11" i="11"/>
  <c r="B11" i="11"/>
  <c r="W10" i="11"/>
  <c r="X10" i="11" s="1"/>
  <c r="Y10" i="11" s="1"/>
  <c r="V10" i="11"/>
  <c r="T10" i="11"/>
  <c r="U10" i="11" s="1"/>
  <c r="Q10" i="11"/>
  <c r="R10" i="11" s="1"/>
  <c r="S10" i="11" s="1"/>
  <c r="N10" i="11"/>
  <c r="O10" i="11" s="1"/>
  <c r="P10" i="11" s="1"/>
  <c r="K10" i="11"/>
  <c r="L10" i="11" s="1"/>
  <c r="M10" i="11" s="1"/>
  <c r="H10" i="11"/>
  <c r="I10" i="11" s="1"/>
  <c r="J10" i="11" s="1"/>
  <c r="D10" i="13" s="1"/>
  <c r="J10" i="13" s="1"/>
  <c r="N10" i="13" s="1"/>
  <c r="O10" i="13" s="1"/>
  <c r="C10" i="13" s="1"/>
  <c r="F10" i="11"/>
  <c r="M10" i="13" s="1"/>
  <c r="E10" i="11"/>
  <c r="L10" i="13" s="1"/>
  <c r="D10" i="11"/>
  <c r="K10" i="13" s="1"/>
  <c r="C10" i="11"/>
  <c r="B10" i="11"/>
  <c r="W9" i="11"/>
  <c r="X9" i="11" s="1"/>
  <c r="Y9" i="11" s="1"/>
  <c r="T9" i="11"/>
  <c r="U9" i="11" s="1"/>
  <c r="V9" i="11" s="1"/>
  <c r="Q9" i="11"/>
  <c r="R9" i="11" s="1"/>
  <c r="S9" i="11" s="1"/>
  <c r="N9" i="11"/>
  <c r="O9" i="11" s="1"/>
  <c r="P9" i="11" s="1"/>
  <c r="L9" i="11"/>
  <c r="M9" i="11" s="1"/>
  <c r="K9" i="11"/>
  <c r="H9" i="11"/>
  <c r="I9" i="11" s="1"/>
  <c r="J9" i="11" s="1"/>
  <c r="D9" i="13" s="1"/>
  <c r="J9" i="13" s="1"/>
  <c r="N9" i="13" s="1"/>
  <c r="O9" i="13" s="1"/>
  <c r="C9" i="13" s="1"/>
  <c r="F9" i="11"/>
  <c r="M9" i="13" s="1"/>
  <c r="E9" i="11"/>
  <c r="L9" i="13" s="1"/>
  <c r="D9" i="11"/>
  <c r="K9" i="13" s="1"/>
  <c r="C9" i="11"/>
  <c r="B9" i="11"/>
  <c r="W8" i="11"/>
  <c r="X8" i="11" s="1"/>
  <c r="Y8" i="11" s="1"/>
  <c r="T8" i="11"/>
  <c r="U8" i="11" s="1"/>
  <c r="V8" i="11" s="1"/>
  <c r="Q8" i="11"/>
  <c r="R8" i="11" s="1"/>
  <c r="S8" i="11" s="1"/>
  <c r="N8" i="11"/>
  <c r="O8" i="11" s="1"/>
  <c r="P8" i="11" s="1"/>
  <c r="K8" i="11"/>
  <c r="L8" i="11" s="1"/>
  <c r="M8" i="11" s="1"/>
  <c r="H8" i="11"/>
  <c r="I8" i="11" s="1"/>
  <c r="J8" i="11" s="1"/>
  <c r="D8" i="13" s="1"/>
  <c r="J8" i="13" s="1"/>
  <c r="N8" i="13" s="1"/>
  <c r="O8" i="13" s="1"/>
  <c r="C8" i="13" s="1"/>
  <c r="G8" i="11"/>
  <c r="F8" i="11"/>
  <c r="M8" i="13" s="1"/>
  <c r="E8" i="11"/>
  <c r="L8" i="13" s="1"/>
  <c r="D8" i="11"/>
  <c r="K8" i="13" s="1"/>
  <c r="C8" i="11"/>
  <c r="B8" i="11"/>
  <c r="W7" i="11"/>
  <c r="X7" i="11" s="1"/>
  <c r="Y7" i="11" s="1"/>
  <c r="T7" i="11"/>
  <c r="U7" i="11" s="1"/>
  <c r="V7" i="11" s="1"/>
  <c r="Q7" i="11"/>
  <c r="R7" i="11" s="1"/>
  <c r="S7" i="11" s="1"/>
  <c r="O7" i="11"/>
  <c r="P7" i="11" s="1"/>
  <c r="N7" i="11"/>
  <c r="L7" i="11"/>
  <c r="M7" i="11" s="1"/>
  <c r="K7" i="11"/>
  <c r="H7" i="11"/>
  <c r="I7" i="11" s="1"/>
  <c r="J7" i="11" s="1"/>
  <c r="D7" i="13" s="1"/>
  <c r="J7" i="13" s="1"/>
  <c r="N7" i="13" s="1"/>
  <c r="O7" i="13" s="1"/>
  <c r="C7" i="13" s="1"/>
  <c r="F7" i="11"/>
  <c r="M7" i="13" s="1"/>
  <c r="E7" i="11"/>
  <c r="L7" i="13" s="1"/>
  <c r="D7" i="11"/>
  <c r="K7" i="13" s="1"/>
  <c r="C7" i="11"/>
  <c r="B7" i="11"/>
  <c r="W6" i="11"/>
  <c r="X6" i="11" s="1"/>
  <c r="Y6" i="11" s="1"/>
  <c r="T6" i="11"/>
  <c r="U6" i="11" s="1"/>
  <c r="V6" i="11" s="1"/>
  <c r="Q6" i="11"/>
  <c r="R6" i="11" s="1"/>
  <c r="S6" i="11" s="1"/>
  <c r="O6" i="11"/>
  <c r="P6" i="11" s="1"/>
  <c r="N6" i="11"/>
  <c r="L6" i="11"/>
  <c r="M6" i="11" s="1"/>
  <c r="K6" i="11"/>
  <c r="H6" i="11"/>
  <c r="I6" i="11" s="1"/>
  <c r="J6" i="11" s="1"/>
  <c r="D6" i="13" s="1"/>
  <c r="J6" i="13" s="1"/>
  <c r="N6" i="13" s="1"/>
  <c r="O6" i="13" s="1"/>
  <c r="C6" i="13" s="1"/>
  <c r="F6" i="11"/>
  <c r="M6" i="13" s="1"/>
  <c r="E6" i="11"/>
  <c r="L6" i="13" s="1"/>
  <c r="D6" i="11"/>
  <c r="K6" i="13" s="1"/>
  <c r="C6" i="11"/>
  <c r="B6" i="11"/>
  <c r="W5" i="11"/>
  <c r="X5" i="11" s="1"/>
  <c r="Y5" i="11" s="1"/>
  <c r="T5" i="11"/>
  <c r="U5" i="11" s="1"/>
  <c r="V5" i="11" s="1"/>
  <c r="Q5" i="11"/>
  <c r="R5" i="11" s="1"/>
  <c r="S5" i="11" s="1"/>
  <c r="N5" i="11"/>
  <c r="O5" i="11" s="1"/>
  <c r="P5" i="11" s="1"/>
  <c r="K5" i="11"/>
  <c r="L5" i="11" s="1"/>
  <c r="M5" i="11" s="1"/>
  <c r="H5" i="11"/>
  <c r="I5" i="11" s="1"/>
  <c r="J5" i="11" s="1"/>
  <c r="F5" i="11"/>
  <c r="M5" i="13" s="1"/>
  <c r="E5" i="11"/>
  <c r="L5" i="13" s="1"/>
  <c r="D5" i="11"/>
  <c r="K5" i="13" s="1"/>
  <c r="C5" i="11"/>
  <c r="B5" i="11"/>
  <c r="W4" i="11"/>
  <c r="X4" i="11" s="1"/>
  <c r="Y4" i="11" s="1"/>
  <c r="T4" i="11"/>
  <c r="U4" i="11" s="1"/>
  <c r="V4" i="11" s="1"/>
  <c r="Q4" i="11"/>
  <c r="R4" i="11" s="1"/>
  <c r="S4" i="11" s="1"/>
  <c r="N4" i="11"/>
  <c r="O4" i="11" s="1"/>
  <c r="K4" i="11"/>
  <c r="L4" i="11" s="1"/>
  <c r="H4" i="11"/>
  <c r="I4" i="11" s="1"/>
  <c r="F4" i="11"/>
  <c r="M4" i="13" s="1"/>
  <c r="E4" i="11"/>
  <c r="L4" i="13" s="1"/>
  <c r="D4" i="11"/>
  <c r="K4" i="13" s="1"/>
  <c r="C4" i="11"/>
  <c r="B4" i="11"/>
  <c r="F3" i="11"/>
  <c r="E3" i="11"/>
  <c r="D3" i="11"/>
  <c r="B3" i="11"/>
  <c r="W2" i="11"/>
  <c r="T2" i="11"/>
  <c r="Q2" i="11"/>
  <c r="N2" i="11"/>
  <c r="K2" i="11"/>
  <c r="H2" i="11"/>
  <c r="E999" i="10"/>
  <c r="B999" i="10" s="1"/>
  <c r="A999" i="10"/>
  <c r="E998" i="10"/>
  <c r="B998" i="10" s="1"/>
  <c r="A998" i="10"/>
  <c r="E997" i="10"/>
  <c r="B997" i="10"/>
  <c r="A997" i="10"/>
  <c r="E996" i="10"/>
  <c r="B996" i="10" s="1"/>
  <c r="A996" i="10"/>
  <c r="E995" i="10"/>
  <c r="B995" i="10" s="1"/>
  <c r="A995" i="10"/>
  <c r="E994" i="10"/>
  <c r="B994" i="10"/>
  <c r="A994" i="10"/>
  <c r="E993" i="10"/>
  <c r="B993" i="10" s="1"/>
  <c r="A993" i="10"/>
  <c r="E992" i="10"/>
  <c r="B992" i="10"/>
  <c r="A992" i="10"/>
  <c r="E991" i="10"/>
  <c r="B991" i="10"/>
  <c r="A991" i="10"/>
  <c r="E990" i="10"/>
  <c r="B990" i="10"/>
  <c r="A990" i="10"/>
  <c r="E989" i="10"/>
  <c r="B989" i="10"/>
  <c r="A989" i="10"/>
  <c r="E988" i="10"/>
  <c r="B988" i="10" s="1"/>
  <c r="A988" i="10"/>
  <c r="E987" i="10"/>
  <c r="B987" i="10" s="1"/>
  <c r="A987" i="10"/>
  <c r="E986" i="10"/>
  <c r="B986" i="10" s="1"/>
  <c r="A986" i="10"/>
  <c r="E985" i="10"/>
  <c r="B985" i="10" s="1"/>
  <c r="A985" i="10"/>
  <c r="E984" i="10"/>
  <c r="B984" i="10"/>
  <c r="A984" i="10"/>
  <c r="E983" i="10"/>
  <c r="B983" i="10" s="1"/>
  <c r="A983" i="10"/>
  <c r="E982" i="10"/>
  <c r="B982" i="10"/>
  <c r="A982" i="10"/>
  <c r="E981" i="10"/>
  <c r="B981" i="10"/>
  <c r="A981" i="10"/>
  <c r="E980" i="10"/>
  <c r="B980" i="10"/>
  <c r="A980" i="10"/>
  <c r="E979" i="10"/>
  <c r="B979" i="10" s="1"/>
  <c r="A979" i="10"/>
  <c r="E978" i="10"/>
  <c r="B978" i="10" s="1"/>
  <c r="A978" i="10"/>
  <c r="E977" i="10"/>
  <c r="B977" i="10" s="1"/>
  <c r="A977" i="10"/>
  <c r="E976" i="10"/>
  <c r="B976" i="10"/>
  <c r="A976" i="10"/>
  <c r="E975" i="10"/>
  <c r="B975" i="10" s="1"/>
  <c r="A975" i="10"/>
  <c r="E974" i="10"/>
  <c r="B974" i="10"/>
  <c r="A974" i="10"/>
  <c r="E973" i="10"/>
  <c r="B973" i="10"/>
  <c r="A973" i="10"/>
  <c r="E972" i="10"/>
  <c r="B972" i="10" s="1"/>
  <c r="A972" i="10"/>
  <c r="E971" i="10"/>
  <c r="B971" i="10" s="1"/>
  <c r="A971" i="10"/>
  <c r="E970" i="10"/>
  <c r="B970" i="10"/>
  <c r="A970" i="10"/>
  <c r="E969" i="10"/>
  <c r="B969" i="10" s="1"/>
  <c r="A969" i="10"/>
  <c r="E968" i="10"/>
  <c r="B968" i="10"/>
  <c r="A968" i="10"/>
  <c r="E967" i="10"/>
  <c r="B967" i="10"/>
  <c r="A967" i="10"/>
  <c r="E966" i="10"/>
  <c r="B966" i="10"/>
  <c r="A966" i="10"/>
  <c r="E965" i="10"/>
  <c r="B965" i="10"/>
  <c r="A965" i="10"/>
  <c r="E964" i="10"/>
  <c r="B964" i="10" s="1"/>
  <c r="A964" i="10"/>
  <c r="E963" i="10"/>
  <c r="B963" i="10" s="1"/>
  <c r="A963" i="10"/>
  <c r="E962" i="10"/>
  <c r="B962" i="10"/>
  <c r="A962" i="10"/>
  <c r="E961" i="10"/>
  <c r="B961" i="10" s="1"/>
  <c r="A961" i="10"/>
  <c r="E960" i="10"/>
  <c r="B960" i="10"/>
  <c r="A960" i="10"/>
  <c r="E959" i="10"/>
  <c r="B959" i="10"/>
  <c r="A959" i="10"/>
  <c r="E958" i="10"/>
  <c r="B958" i="10"/>
  <c r="A958" i="10"/>
  <c r="E957" i="10"/>
  <c r="B957" i="10"/>
  <c r="A957" i="10"/>
  <c r="E956" i="10"/>
  <c r="B956" i="10" s="1"/>
  <c r="A956" i="10"/>
  <c r="E955" i="10"/>
  <c r="B955" i="10" s="1"/>
  <c r="A955" i="10"/>
  <c r="E954" i="10"/>
  <c r="B954" i="10" s="1"/>
  <c r="A954" i="10"/>
  <c r="E953" i="10"/>
  <c r="B953" i="10" s="1"/>
  <c r="A953" i="10"/>
  <c r="E952" i="10"/>
  <c r="B952" i="10"/>
  <c r="A952" i="10"/>
  <c r="E951" i="10"/>
  <c r="B951" i="10" s="1"/>
  <c r="A951" i="10"/>
  <c r="E950" i="10"/>
  <c r="B950" i="10"/>
  <c r="A950" i="10"/>
  <c r="E949" i="10"/>
  <c r="B949" i="10"/>
  <c r="A949" i="10"/>
  <c r="E948" i="10"/>
  <c r="B948" i="10"/>
  <c r="A948" i="10"/>
  <c r="E947" i="10"/>
  <c r="B947" i="10" s="1"/>
  <c r="A947" i="10"/>
  <c r="E946" i="10"/>
  <c r="B946" i="10" s="1"/>
  <c r="A946" i="10"/>
  <c r="E945" i="10"/>
  <c r="B945" i="10" s="1"/>
  <c r="A945" i="10"/>
  <c r="E944" i="10"/>
  <c r="B944" i="10"/>
  <c r="A944" i="10"/>
  <c r="E943" i="10"/>
  <c r="B943" i="10" s="1"/>
  <c r="A943" i="10"/>
  <c r="E942" i="10"/>
  <c r="B942" i="10"/>
  <c r="A942" i="10"/>
  <c r="E941" i="10"/>
  <c r="B941" i="10"/>
  <c r="A941" i="10"/>
  <c r="E940" i="10"/>
  <c r="B940" i="10" s="1"/>
  <c r="A940" i="10"/>
  <c r="E939" i="10"/>
  <c r="B939" i="10" s="1"/>
  <c r="A939" i="10"/>
  <c r="E938" i="10"/>
  <c r="B938" i="10"/>
  <c r="A938" i="10"/>
  <c r="E937" i="10"/>
  <c r="B937" i="10" s="1"/>
  <c r="A937" i="10"/>
  <c r="E936" i="10"/>
  <c r="B936" i="10"/>
  <c r="A936" i="10"/>
  <c r="E935" i="10"/>
  <c r="B935" i="10"/>
  <c r="A935" i="10"/>
  <c r="E934" i="10"/>
  <c r="B934" i="10"/>
  <c r="A934" i="10"/>
  <c r="E933" i="10"/>
  <c r="B933" i="10"/>
  <c r="A933" i="10"/>
  <c r="E932" i="10"/>
  <c r="B932" i="10" s="1"/>
  <c r="A932" i="10"/>
  <c r="E931" i="10"/>
  <c r="B931" i="10" s="1"/>
  <c r="A931" i="10"/>
  <c r="E930" i="10"/>
  <c r="B930" i="10"/>
  <c r="A930" i="10"/>
  <c r="E929" i="10"/>
  <c r="B929" i="10" s="1"/>
  <c r="A929" i="10"/>
  <c r="E928" i="10"/>
  <c r="B928" i="10"/>
  <c r="A928" i="10"/>
  <c r="E927" i="10"/>
  <c r="B927" i="10"/>
  <c r="A927" i="10"/>
  <c r="E926" i="10"/>
  <c r="B926" i="10"/>
  <c r="A926" i="10"/>
  <c r="E925" i="10"/>
  <c r="B925" i="10"/>
  <c r="A925" i="10"/>
  <c r="E924" i="10"/>
  <c r="B924" i="10" s="1"/>
  <c r="A924" i="10"/>
  <c r="E923" i="10"/>
  <c r="B923" i="10" s="1"/>
  <c r="A923" i="10"/>
  <c r="E922" i="10"/>
  <c r="B922" i="10" s="1"/>
  <c r="A922" i="10"/>
  <c r="E921" i="10"/>
  <c r="B921" i="10" s="1"/>
  <c r="A921" i="10"/>
  <c r="E920" i="10"/>
  <c r="B920" i="10"/>
  <c r="A920" i="10"/>
  <c r="E919" i="10"/>
  <c r="B919" i="10" s="1"/>
  <c r="A919" i="10"/>
  <c r="E918" i="10"/>
  <c r="B918" i="10"/>
  <c r="A918" i="10"/>
  <c r="E917" i="10"/>
  <c r="B917" i="10"/>
  <c r="A917" i="10"/>
  <c r="E916" i="10"/>
  <c r="B916" i="10"/>
  <c r="A916" i="10"/>
  <c r="E915" i="10"/>
  <c r="B915" i="10" s="1"/>
  <c r="A915" i="10"/>
  <c r="E914" i="10"/>
  <c r="B914" i="10" s="1"/>
  <c r="A914" i="10"/>
  <c r="E913" i="10"/>
  <c r="B913" i="10" s="1"/>
  <c r="A913" i="10"/>
  <c r="E912" i="10"/>
  <c r="B912" i="10"/>
  <c r="A912" i="10"/>
  <c r="E911" i="10"/>
  <c r="B911" i="10" s="1"/>
  <c r="A911" i="10"/>
  <c r="E910" i="10"/>
  <c r="B910" i="10"/>
  <c r="A910" i="10"/>
  <c r="E909" i="10"/>
  <c r="B909" i="10"/>
  <c r="A909" i="10"/>
  <c r="E908" i="10"/>
  <c r="B908" i="10" s="1"/>
  <c r="A908" i="10"/>
  <c r="E907" i="10"/>
  <c r="B907" i="10" s="1"/>
  <c r="A907" i="10"/>
  <c r="E906" i="10"/>
  <c r="B906" i="10"/>
  <c r="A906" i="10"/>
  <c r="E905" i="10"/>
  <c r="B905" i="10" s="1"/>
  <c r="A905" i="10"/>
  <c r="E904" i="10"/>
  <c r="B904" i="10"/>
  <c r="A904" i="10"/>
  <c r="E903" i="10"/>
  <c r="B903" i="10"/>
  <c r="A903" i="10"/>
  <c r="E902" i="10"/>
  <c r="B902" i="10"/>
  <c r="A902" i="10"/>
  <c r="E901" i="10"/>
  <c r="B901" i="10"/>
  <c r="A901" i="10"/>
  <c r="E900" i="10"/>
  <c r="B900" i="10" s="1"/>
  <c r="A900" i="10"/>
  <c r="E899" i="10"/>
  <c r="B899" i="10" s="1"/>
  <c r="A899" i="10"/>
  <c r="E898" i="10"/>
  <c r="B898" i="10"/>
  <c r="A898" i="10"/>
  <c r="E897" i="10"/>
  <c r="B897" i="10" s="1"/>
  <c r="A897" i="10"/>
  <c r="E896" i="10"/>
  <c r="B896" i="10"/>
  <c r="A896" i="10"/>
  <c r="E895" i="10"/>
  <c r="B895" i="10"/>
  <c r="A895" i="10"/>
  <c r="E894" i="10"/>
  <c r="B894" i="10"/>
  <c r="A894" i="10"/>
  <c r="E893" i="10"/>
  <c r="B893" i="10"/>
  <c r="A893" i="10"/>
  <c r="E892" i="10"/>
  <c r="B892" i="10" s="1"/>
  <c r="A892" i="10"/>
  <c r="E891" i="10"/>
  <c r="B891" i="10" s="1"/>
  <c r="A891" i="10"/>
  <c r="E890" i="10"/>
  <c r="B890" i="10" s="1"/>
  <c r="A890" i="10"/>
  <c r="E889" i="10"/>
  <c r="B889" i="10" s="1"/>
  <c r="A889" i="10"/>
  <c r="E888" i="10"/>
  <c r="B888" i="10"/>
  <c r="A888" i="10"/>
  <c r="E887" i="10"/>
  <c r="B887" i="10" s="1"/>
  <c r="A887" i="10"/>
  <c r="E886" i="10"/>
  <c r="B886" i="10"/>
  <c r="A886" i="10"/>
  <c r="E885" i="10"/>
  <c r="B885" i="10"/>
  <c r="A885" i="10"/>
  <c r="E884" i="10"/>
  <c r="B884" i="10"/>
  <c r="A884" i="10"/>
  <c r="E883" i="10"/>
  <c r="B883" i="10" s="1"/>
  <c r="A883" i="10"/>
  <c r="E882" i="10"/>
  <c r="B882" i="10" s="1"/>
  <c r="A882" i="10"/>
  <c r="E881" i="10"/>
  <c r="B881" i="10" s="1"/>
  <c r="A881" i="10"/>
  <c r="E880" i="10"/>
  <c r="B880" i="10"/>
  <c r="A880" i="10"/>
  <c r="E879" i="10"/>
  <c r="B879" i="10" s="1"/>
  <c r="A879" i="10"/>
  <c r="E878" i="10"/>
  <c r="B878" i="10"/>
  <c r="A878" i="10"/>
  <c r="E877" i="10"/>
  <c r="B877" i="10"/>
  <c r="A877" i="10"/>
  <c r="E876" i="10"/>
  <c r="B876" i="10"/>
  <c r="A876" i="10"/>
  <c r="E875" i="10"/>
  <c r="B875" i="10" s="1"/>
  <c r="A875" i="10"/>
  <c r="E874" i="10"/>
  <c r="B874" i="10"/>
  <c r="A874" i="10"/>
  <c r="E873" i="10"/>
  <c r="B873" i="10" s="1"/>
  <c r="A873" i="10"/>
  <c r="E872" i="10"/>
  <c r="B872" i="10"/>
  <c r="A872" i="10"/>
  <c r="E871" i="10"/>
  <c r="B871" i="10"/>
  <c r="A871" i="10"/>
  <c r="E870" i="10"/>
  <c r="B870" i="10"/>
  <c r="A870" i="10"/>
  <c r="E869" i="10"/>
  <c r="B869" i="10"/>
  <c r="A869" i="10"/>
  <c r="E868" i="10"/>
  <c r="B868" i="10" s="1"/>
  <c r="A868" i="10"/>
  <c r="E867" i="10"/>
  <c r="B867" i="10" s="1"/>
  <c r="A867" i="10"/>
  <c r="E866" i="10"/>
  <c r="B866" i="10"/>
  <c r="A866" i="10"/>
  <c r="E865" i="10"/>
  <c r="B865" i="10" s="1"/>
  <c r="A865" i="10"/>
  <c r="E864" i="10"/>
  <c r="B864" i="10"/>
  <c r="A864" i="10"/>
  <c r="E863" i="10"/>
  <c r="B863" i="10"/>
  <c r="A863" i="10"/>
  <c r="E862" i="10"/>
  <c r="B862" i="10"/>
  <c r="A862" i="10"/>
  <c r="E861" i="10"/>
  <c r="B861" i="10"/>
  <c r="A861" i="10"/>
  <c r="E860" i="10"/>
  <c r="B860" i="10" s="1"/>
  <c r="A860" i="10"/>
  <c r="E859" i="10"/>
  <c r="B859" i="10" s="1"/>
  <c r="A859" i="10"/>
  <c r="E858" i="10"/>
  <c r="B858" i="10" s="1"/>
  <c r="A858" i="10"/>
  <c r="E857" i="10"/>
  <c r="B857" i="10" s="1"/>
  <c r="A857" i="10"/>
  <c r="E856" i="10"/>
  <c r="B856" i="10"/>
  <c r="A856" i="10"/>
  <c r="E855" i="10"/>
  <c r="B855" i="10" s="1"/>
  <c r="A855" i="10"/>
  <c r="E854" i="10"/>
  <c r="B854" i="10"/>
  <c r="A854" i="10"/>
  <c r="E853" i="10"/>
  <c r="B853" i="10"/>
  <c r="A853" i="10"/>
  <c r="E852" i="10"/>
  <c r="B852" i="10"/>
  <c r="A852" i="10"/>
  <c r="E851" i="10"/>
  <c r="B851" i="10" s="1"/>
  <c r="A851" i="10"/>
  <c r="E850" i="10"/>
  <c r="B850" i="10" s="1"/>
  <c r="A850" i="10"/>
  <c r="E849" i="10"/>
  <c r="B849" i="10" s="1"/>
  <c r="A849" i="10"/>
  <c r="E848" i="10"/>
  <c r="B848" i="10"/>
  <c r="A848" i="10"/>
  <c r="E847" i="10"/>
  <c r="B847" i="10" s="1"/>
  <c r="A847" i="10"/>
  <c r="E846" i="10"/>
  <c r="B846" i="10"/>
  <c r="A846" i="10"/>
  <c r="E845" i="10"/>
  <c r="B845" i="10"/>
  <c r="A845" i="10"/>
  <c r="E844" i="10"/>
  <c r="B844" i="10"/>
  <c r="A844" i="10"/>
  <c r="E843" i="10"/>
  <c r="B843" i="10" s="1"/>
  <c r="A843" i="10"/>
  <c r="E842" i="10"/>
  <c r="B842" i="10"/>
  <c r="A842" i="10"/>
  <c r="E841" i="10"/>
  <c r="B841" i="10" s="1"/>
  <c r="A841" i="10"/>
  <c r="E840" i="10"/>
  <c r="B840" i="10"/>
  <c r="A840" i="10"/>
  <c r="E839" i="10"/>
  <c r="B839" i="10"/>
  <c r="A839" i="10"/>
  <c r="E838" i="10"/>
  <c r="B838" i="10"/>
  <c r="A838" i="10"/>
  <c r="E837" i="10"/>
  <c r="B837" i="10"/>
  <c r="A837" i="10"/>
  <c r="E836" i="10"/>
  <c r="B836" i="10" s="1"/>
  <c r="A836" i="10"/>
  <c r="E835" i="10"/>
  <c r="B835" i="10" s="1"/>
  <c r="A835" i="10"/>
  <c r="E834" i="10"/>
  <c r="B834" i="10"/>
  <c r="A834" i="10"/>
  <c r="E833" i="10"/>
  <c r="B833" i="10" s="1"/>
  <c r="A833" i="10"/>
  <c r="E832" i="10"/>
  <c r="B832" i="10"/>
  <c r="A832" i="10"/>
  <c r="E831" i="10"/>
  <c r="B831" i="10"/>
  <c r="A831" i="10"/>
  <c r="E830" i="10"/>
  <c r="B830" i="10"/>
  <c r="A830" i="10"/>
  <c r="E829" i="10"/>
  <c r="B829" i="10"/>
  <c r="A829" i="10"/>
  <c r="E828" i="10"/>
  <c r="B828" i="10" s="1"/>
  <c r="A828" i="10"/>
  <c r="E827" i="10"/>
  <c r="B827" i="10" s="1"/>
  <c r="A827" i="10"/>
  <c r="E826" i="10"/>
  <c r="B826" i="10" s="1"/>
  <c r="A826" i="10"/>
  <c r="E825" i="10"/>
  <c r="B825" i="10" s="1"/>
  <c r="A825" i="10"/>
  <c r="E824" i="10"/>
  <c r="B824" i="10"/>
  <c r="A824" i="10"/>
  <c r="E823" i="10"/>
  <c r="B823" i="10" s="1"/>
  <c r="A823" i="10"/>
  <c r="E822" i="10"/>
  <c r="B822" i="10"/>
  <c r="A822" i="10"/>
  <c r="E821" i="10"/>
  <c r="B821" i="10"/>
  <c r="A821" i="10"/>
  <c r="E820" i="10"/>
  <c r="B820" i="10"/>
  <c r="A820" i="10"/>
  <c r="E819" i="10"/>
  <c r="B819" i="10" s="1"/>
  <c r="A819" i="10"/>
  <c r="E818" i="10"/>
  <c r="B818" i="10" s="1"/>
  <c r="A818" i="10"/>
  <c r="E817" i="10"/>
  <c r="B817" i="10" s="1"/>
  <c r="A817" i="10"/>
  <c r="E816" i="10"/>
  <c r="B816" i="10"/>
  <c r="A816" i="10"/>
  <c r="E815" i="10"/>
  <c r="B815" i="10" s="1"/>
  <c r="A815" i="10"/>
  <c r="E814" i="10"/>
  <c r="B814" i="10"/>
  <c r="A814" i="10"/>
  <c r="E813" i="10"/>
  <c r="B813" i="10"/>
  <c r="A813" i="10"/>
  <c r="E812" i="10"/>
  <c r="B812" i="10"/>
  <c r="A812" i="10"/>
  <c r="E811" i="10"/>
  <c r="B811" i="10" s="1"/>
  <c r="A811" i="10"/>
  <c r="E810" i="10"/>
  <c r="B810" i="10"/>
  <c r="A810" i="10"/>
  <c r="E809" i="10"/>
  <c r="B809" i="10" s="1"/>
  <c r="A809" i="10"/>
  <c r="E808" i="10"/>
  <c r="B808" i="10"/>
  <c r="A808" i="10"/>
  <c r="E807" i="10"/>
  <c r="B807" i="10"/>
  <c r="A807" i="10"/>
  <c r="E806" i="10"/>
  <c r="B806" i="10"/>
  <c r="A806" i="10"/>
  <c r="E805" i="10"/>
  <c r="B805" i="10"/>
  <c r="A805" i="10"/>
  <c r="E804" i="10"/>
  <c r="B804" i="10" s="1"/>
  <c r="A804" i="10"/>
  <c r="E803" i="10"/>
  <c r="B803" i="10" s="1"/>
  <c r="A803" i="10"/>
  <c r="E802" i="10"/>
  <c r="B802" i="10"/>
  <c r="A802" i="10"/>
  <c r="E801" i="10"/>
  <c r="B801" i="10" s="1"/>
  <c r="A801" i="10"/>
  <c r="E800" i="10"/>
  <c r="B800" i="10"/>
  <c r="A800" i="10"/>
  <c r="E799" i="10"/>
  <c r="B799" i="10"/>
  <c r="A799" i="10"/>
  <c r="E798" i="10"/>
  <c r="B798" i="10"/>
  <c r="A798" i="10"/>
  <c r="E797" i="10"/>
  <c r="B797" i="10"/>
  <c r="A797" i="10"/>
  <c r="E796" i="10"/>
  <c r="B796" i="10" s="1"/>
  <c r="A796" i="10"/>
  <c r="E795" i="10"/>
  <c r="B795" i="10" s="1"/>
  <c r="A795" i="10"/>
  <c r="E794" i="10"/>
  <c r="B794" i="10" s="1"/>
  <c r="A794" i="10"/>
  <c r="E793" i="10"/>
  <c r="B793" i="10" s="1"/>
  <c r="A793" i="10"/>
  <c r="E792" i="10"/>
  <c r="B792" i="10"/>
  <c r="A792" i="10"/>
  <c r="E791" i="10"/>
  <c r="B791" i="10" s="1"/>
  <c r="A791" i="10"/>
  <c r="E790" i="10"/>
  <c r="B790" i="10"/>
  <c r="A790" i="10"/>
  <c r="E789" i="10"/>
  <c r="B789" i="10"/>
  <c r="A789" i="10"/>
  <c r="E788" i="10"/>
  <c r="B788" i="10"/>
  <c r="A788" i="10"/>
  <c r="E787" i="10"/>
  <c r="B787" i="10" s="1"/>
  <c r="A787" i="10"/>
  <c r="E786" i="10"/>
  <c r="B786" i="10" s="1"/>
  <c r="A786" i="10"/>
  <c r="E785" i="10"/>
  <c r="B785" i="10" s="1"/>
  <c r="A785" i="10"/>
  <c r="E784" i="10"/>
  <c r="B784" i="10"/>
  <c r="A784" i="10"/>
  <c r="E783" i="10"/>
  <c r="B783" i="10" s="1"/>
  <c r="A783" i="10"/>
  <c r="E782" i="10"/>
  <c r="B782" i="10"/>
  <c r="A782" i="10"/>
  <c r="E781" i="10"/>
  <c r="B781" i="10"/>
  <c r="A781" i="10"/>
  <c r="E780" i="10"/>
  <c r="B780" i="10"/>
  <c r="A780" i="10"/>
  <c r="E779" i="10"/>
  <c r="B779" i="10" s="1"/>
  <c r="A779" i="10"/>
  <c r="E778" i="10"/>
  <c r="B778" i="10"/>
  <c r="A778" i="10"/>
  <c r="E777" i="10"/>
  <c r="B777" i="10" s="1"/>
  <c r="A777" i="10"/>
  <c r="E776" i="10"/>
  <c r="B776" i="10"/>
  <c r="A776" i="10"/>
  <c r="E775" i="10"/>
  <c r="B775" i="10"/>
  <c r="A775" i="10"/>
  <c r="E774" i="10"/>
  <c r="B774" i="10"/>
  <c r="A774" i="10"/>
  <c r="E773" i="10"/>
  <c r="B773" i="10"/>
  <c r="A773" i="10"/>
  <c r="E772" i="10"/>
  <c r="B772" i="10" s="1"/>
  <c r="A772" i="10"/>
  <c r="E771" i="10"/>
  <c r="B771" i="10" s="1"/>
  <c r="A771" i="10"/>
  <c r="E770" i="10"/>
  <c r="B770" i="10"/>
  <c r="A770" i="10"/>
  <c r="E769" i="10"/>
  <c r="B769" i="10" s="1"/>
  <c r="A769" i="10"/>
  <c r="E768" i="10"/>
  <c r="B768" i="10"/>
  <c r="A768" i="10"/>
  <c r="E767" i="10"/>
  <c r="B767" i="10"/>
  <c r="A767" i="10"/>
  <c r="E766" i="10"/>
  <c r="B766" i="10"/>
  <c r="A766" i="10"/>
  <c r="E765" i="10"/>
  <c r="B765" i="10"/>
  <c r="A765" i="10"/>
  <c r="E764" i="10"/>
  <c r="B764" i="10" s="1"/>
  <c r="A764" i="10"/>
  <c r="E763" i="10"/>
  <c r="B763" i="10" s="1"/>
  <c r="A763" i="10"/>
  <c r="E762" i="10"/>
  <c r="B762" i="10" s="1"/>
  <c r="A762" i="10"/>
  <c r="E761" i="10"/>
  <c r="B761" i="10" s="1"/>
  <c r="A761" i="10"/>
  <c r="E760" i="10"/>
  <c r="B760" i="10"/>
  <c r="A760" i="10"/>
  <c r="E759" i="10"/>
  <c r="B759" i="10" s="1"/>
  <c r="A759" i="10"/>
  <c r="E758" i="10"/>
  <c r="B758" i="10"/>
  <c r="A758" i="10"/>
  <c r="E757" i="10"/>
  <c r="B757" i="10"/>
  <c r="A757" i="10"/>
  <c r="E756" i="10"/>
  <c r="B756" i="10"/>
  <c r="A756" i="10"/>
  <c r="E755" i="10"/>
  <c r="B755" i="10" s="1"/>
  <c r="A755" i="10"/>
  <c r="E754" i="10"/>
  <c r="B754" i="10" s="1"/>
  <c r="A754" i="10"/>
  <c r="E753" i="10"/>
  <c r="B753" i="10" s="1"/>
  <c r="A753" i="10"/>
  <c r="E752" i="10"/>
  <c r="B752" i="10"/>
  <c r="A752" i="10"/>
  <c r="E751" i="10"/>
  <c r="B751" i="10" s="1"/>
  <c r="A751" i="10"/>
  <c r="E750" i="10"/>
  <c r="B750" i="10"/>
  <c r="A750" i="10"/>
  <c r="E749" i="10"/>
  <c r="B749" i="10"/>
  <c r="A749" i="10"/>
  <c r="E748" i="10"/>
  <c r="B748" i="10"/>
  <c r="A748" i="10"/>
  <c r="E747" i="10"/>
  <c r="B747" i="10" s="1"/>
  <c r="A747" i="10"/>
  <c r="E746" i="10"/>
  <c r="B746" i="10"/>
  <c r="A746" i="10"/>
  <c r="E745" i="10"/>
  <c r="B745" i="10" s="1"/>
  <c r="A745" i="10"/>
  <c r="E744" i="10"/>
  <c r="B744" i="10"/>
  <c r="A744" i="10"/>
  <c r="E743" i="10"/>
  <c r="B743" i="10"/>
  <c r="A743" i="10"/>
  <c r="E742" i="10"/>
  <c r="B742" i="10"/>
  <c r="A742" i="10"/>
  <c r="E741" i="10"/>
  <c r="B741" i="10"/>
  <c r="A741" i="10"/>
  <c r="E740" i="10"/>
  <c r="B740" i="10" s="1"/>
  <c r="A740" i="10"/>
  <c r="E739" i="10"/>
  <c r="B739" i="10" s="1"/>
  <c r="A739" i="10"/>
  <c r="E738" i="10"/>
  <c r="B738" i="10"/>
  <c r="A738" i="10"/>
  <c r="E737" i="10"/>
  <c r="B737" i="10" s="1"/>
  <c r="A737" i="10"/>
  <c r="E736" i="10"/>
  <c r="B736" i="10"/>
  <c r="A736" i="10"/>
  <c r="E735" i="10"/>
  <c r="B735" i="10"/>
  <c r="A735" i="10"/>
  <c r="E734" i="10"/>
  <c r="B734" i="10"/>
  <c r="A734" i="10"/>
  <c r="E733" i="10"/>
  <c r="B733" i="10"/>
  <c r="A733" i="10"/>
  <c r="E732" i="10"/>
  <c r="B732" i="10" s="1"/>
  <c r="A732" i="10"/>
  <c r="E731" i="10"/>
  <c r="B731" i="10" s="1"/>
  <c r="A731" i="10"/>
  <c r="E730" i="10"/>
  <c r="B730" i="10" s="1"/>
  <c r="A730" i="10"/>
  <c r="E729" i="10"/>
  <c r="B729" i="10" s="1"/>
  <c r="A729" i="10"/>
  <c r="E728" i="10"/>
  <c r="B728" i="10"/>
  <c r="A728" i="10"/>
  <c r="E727" i="10"/>
  <c r="B727" i="10" s="1"/>
  <c r="A727" i="10"/>
  <c r="E726" i="10"/>
  <c r="B726" i="10"/>
  <c r="A726" i="10"/>
  <c r="E725" i="10"/>
  <c r="B725" i="10"/>
  <c r="A725" i="10"/>
  <c r="E724" i="10"/>
  <c r="B724" i="10"/>
  <c r="A724" i="10"/>
  <c r="E723" i="10"/>
  <c r="B723" i="10" s="1"/>
  <c r="A723" i="10"/>
  <c r="E722" i="10"/>
  <c r="B722" i="10" s="1"/>
  <c r="A722" i="10"/>
  <c r="E721" i="10"/>
  <c r="B721" i="10" s="1"/>
  <c r="A721" i="10"/>
  <c r="E720" i="10"/>
  <c r="B720" i="10"/>
  <c r="A720" i="10"/>
  <c r="E719" i="10"/>
  <c r="B719" i="10" s="1"/>
  <c r="A719" i="10"/>
  <c r="E718" i="10"/>
  <c r="B718" i="10"/>
  <c r="A718" i="10"/>
  <c r="E717" i="10"/>
  <c r="B717" i="10"/>
  <c r="A717" i="10"/>
  <c r="E716" i="10"/>
  <c r="B716" i="10"/>
  <c r="A716" i="10"/>
  <c r="E715" i="10"/>
  <c r="B715" i="10" s="1"/>
  <c r="A715" i="10"/>
  <c r="E714" i="10"/>
  <c r="B714" i="10"/>
  <c r="A714" i="10"/>
  <c r="E713" i="10"/>
  <c r="B713" i="10" s="1"/>
  <c r="A713" i="10"/>
  <c r="E712" i="10"/>
  <c r="B712" i="10"/>
  <c r="A712" i="10"/>
  <c r="E711" i="10"/>
  <c r="B711" i="10"/>
  <c r="A711" i="10"/>
  <c r="E710" i="10"/>
  <c r="B710" i="10"/>
  <c r="A710" i="10"/>
  <c r="E709" i="10"/>
  <c r="B709" i="10"/>
  <c r="A709" i="10"/>
  <c r="E708" i="10"/>
  <c r="B708" i="10" s="1"/>
  <c r="A708" i="10"/>
  <c r="E707" i="10"/>
  <c r="B707" i="10" s="1"/>
  <c r="A707" i="10"/>
  <c r="E706" i="10"/>
  <c r="B706" i="10"/>
  <c r="A706" i="10"/>
  <c r="E705" i="10"/>
  <c r="B705" i="10" s="1"/>
  <c r="A705" i="10"/>
  <c r="E704" i="10"/>
  <c r="B704" i="10"/>
  <c r="A704" i="10"/>
  <c r="E703" i="10"/>
  <c r="B703" i="10"/>
  <c r="A703" i="10"/>
  <c r="E702" i="10"/>
  <c r="B702" i="10"/>
  <c r="A702" i="10"/>
  <c r="E701" i="10"/>
  <c r="B701" i="10"/>
  <c r="A701" i="10"/>
  <c r="E700" i="10"/>
  <c r="B700" i="10" s="1"/>
  <c r="A700" i="10"/>
  <c r="E699" i="10"/>
  <c r="B699" i="10" s="1"/>
  <c r="A699" i="10"/>
  <c r="E698" i="10"/>
  <c r="B698" i="10" s="1"/>
  <c r="A698" i="10"/>
  <c r="E697" i="10"/>
  <c r="B697" i="10" s="1"/>
  <c r="A697" i="10"/>
  <c r="E696" i="10"/>
  <c r="B696" i="10"/>
  <c r="A696" i="10"/>
  <c r="E695" i="10"/>
  <c r="B695" i="10" s="1"/>
  <c r="A695" i="10"/>
  <c r="E694" i="10"/>
  <c r="B694" i="10"/>
  <c r="A694" i="10"/>
  <c r="E693" i="10"/>
  <c r="B693" i="10"/>
  <c r="A693" i="10"/>
  <c r="E692" i="10"/>
  <c r="B692" i="10"/>
  <c r="A692" i="10"/>
  <c r="E691" i="10"/>
  <c r="B691" i="10" s="1"/>
  <c r="A691" i="10"/>
  <c r="E690" i="10"/>
  <c r="B690" i="10" s="1"/>
  <c r="A690" i="10"/>
  <c r="E689" i="10"/>
  <c r="B689" i="10" s="1"/>
  <c r="A689" i="10"/>
  <c r="E688" i="10"/>
  <c r="B688" i="10"/>
  <c r="A688" i="10"/>
  <c r="E687" i="10"/>
  <c r="B687" i="10" s="1"/>
  <c r="A687" i="10"/>
  <c r="E686" i="10"/>
  <c r="B686" i="10"/>
  <c r="A686" i="10"/>
  <c r="E685" i="10"/>
  <c r="B685" i="10"/>
  <c r="A685" i="10"/>
  <c r="E684" i="10"/>
  <c r="B684" i="10"/>
  <c r="A684" i="10"/>
  <c r="E683" i="10"/>
  <c r="B683" i="10" s="1"/>
  <c r="A683" i="10"/>
  <c r="E682" i="10"/>
  <c r="B682" i="10"/>
  <c r="A682" i="10"/>
  <c r="E681" i="10"/>
  <c r="B681" i="10" s="1"/>
  <c r="A681" i="10"/>
  <c r="E680" i="10"/>
  <c r="B680" i="10"/>
  <c r="A680" i="10"/>
  <c r="E679" i="10"/>
  <c r="B679" i="10"/>
  <c r="A679" i="10"/>
  <c r="E678" i="10"/>
  <c r="B678" i="10"/>
  <c r="A678" i="10"/>
  <c r="E677" i="10"/>
  <c r="B677" i="10"/>
  <c r="A677" i="10"/>
  <c r="E676" i="10"/>
  <c r="B676" i="10" s="1"/>
  <c r="A676" i="10"/>
  <c r="E675" i="10"/>
  <c r="B675" i="10" s="1"/>
  <c r="A675" i="10"/>
  <c r="E674" i="10"/>
  <c r="B674" i="10"/>
  <c r="A674" i="10"/>
  <c r="E673" i="10"/>
  <c r="B673" i="10" s="1"/>
  <c r="A673" i="10"/>
  <c r="E672" i="10"/>
  <c r="B672" i="10"/>
  <c r="A672" i="10"/>
  <c r="E671" i="10"/>
  <c r="B671" i="10"/>
  <c r="A671" i="10"/>
  <c r="E670" i="10"/>
  <c r="B670" i="10"/>
  <c r="A670" i="10"/>
  <c r="E669" i="10"/>
  <c r="B669" i="10"/>
  <c r="A669" i="10"/>
  <c r="E668" i="10"/>
  <c r="B668" i="10" s="1"/>
  <c r="A668" i="10"/>
  <c r="E667" i="10"/>
  <c r="B667" i="10" s="1"/>
  <c r="A667" i="10"/>
  <c r="E666" i="10"/>
  <c r="B666" i="10" s="1"/>
  <c r="A666" i="10"/>
  <c r="E665" i="10"/>
  <c r="B665" i="10" s="1"/>
  <c r="A665" i="10"/>
  <c r="E664" i="10"/>
  <c r="B664" i="10"/>
  <c r="A664" i="10"/>
  <c r="E663" i="10"/>
  <c r="B663" i="10" s="1"/>
  <c r="A663" i="10"/>
  <c r="E662" i="10"/>
  <c r="B662" i="10"/>
  <c r="A662" i="10"/>
  <c r="E661" i="10"/>
  <c r="B661" i="10"/>
  <c r="A661" i="10"/>
  <c r="E660" i="10"/>
  <c r="B660" i="10"/>
  <c r="A660" i="10"/>
  <c r="E659" i="10"/>
  <c r="B659" i="10" s="1"/>
  <c r="A659" i="10"/>
  <c r="E658" i="10"/>
  <c r="B658" i="10" s="1"/>
  <c r="A658" i="10"/>
  <c r="E657" i="10"/>
  <c r="B657" i="10" s="1"/>
  <c r="A657" i="10"/>
  <c r="E656" i="10"/>
  <c r="B656" i="10"/>
  <c r="A656" i="10"/>
  <c r="E655" i="10"/>
  <c r="B655" i="10" s="1"/>
  <c r="A655" i="10"/>
  <c r="E654" i="10"/>
  <c r="B654" i="10"/>
  <c r="A654" i="10"/>
  <c r="E653" i="10"/>
  <c r="B653" i="10"/>
  <c r="A653" i="10"/>
  <c r="E652" i="10"/>
  <c r="B652" i="10"/>
  <c r="A652" i="10"/>
  <c r="E651" i="10"/>
  <c r="B651" i="10" s="1"/>
  <c r="A651" i="10"/>
  <c r="E650" i="10"/>
  <c r="B650" i="10"/>
  <c r="A650" i="10"/>
  <c r="E649" i="10"/>
  <c r="B649" i="10" s="1"/>
  <c r="A649" i="10"/>
  <c r="E648" i="10"/>
  <c r="B648" i="10"/>
  <c r="A648" i="10"/>
  <c r="E647" i="10"/>
  <c r="B647" i="10"/>
  <c r="A647" i="10"/>
  <c r="E646" i="10"/>
  <c r="B646" i="10"/>
  <c r="A646" i="10"/>
  <c r="E645" i="10"/>
  <c r="B645" i="10"/>
  <c r="A645" i="10"/>
  <c r="E644" i="10"/>
  <c r="B644" i="10" s="1"/>
  <c r="A644" i="10"/>
  <c r="E643" i="10"/>
  <c r="B643" i="10" s="1"/>
  <c r="A643" i="10"/>
  <c r="E642" i="10"/>
  <c r="B642" i="10"/>
  <c r="A642" i="10"/>
  <c r="E641" i="10"/>
  <c r="B641" i="10" s="1"/>
  <c r="A641" i="10"/>
  <c r="E640" i="10"/>
  <c r="B640" i="10"/>
  <c r="A640" i="10"/>
  <c r="E639" i="10"/>
  <c r="B639" i="10"/>
  <c r="A639" i="10"/>
  <c r="E638" i="10"/>
  <c r="B638" i="10"/>
  <c r="A638" i="10"/>
  <c r="E637" i="10"/>
  <c r="B637" i="10"/>
  <c r="A637" i="10"/>
  <c r="E636" i="10"/>
  <c r="B636" i="10" s="1"/>
  <c r="A636" i="10"/>
  <c r="E635" i="10"/>
  <c r="B635" i="10" s="1"/>
  <c r="A635" i="10"/>
  <c r="E634" i="10"/>
  <c r="B634" i="10" s="1"/>
  <c r="A634" i="10"/>
  <c r="E633" i="10"/>
  <c r="B633" i="10" s="1"/>
  <c r="A633" i="10"/>
  <c r="E632" i="10"/>
  <c r="B632" i="10"/>
  <c r="A632" i="10"/>
  <c r="E631" i="10"/>
  <c r="B631" i="10" s="1"/>
  <c r="A631" i="10"/>
  <c r="E630" i="10"/>
  <c r="B630" i="10"/>
  <c r="A630" i="10"/>
  <c r="E629" i="10"/>
  <c r="B629" i="10"/>
  <c r="A629" i="10"/>
  <c r="E628" i="10"/>
  <c r="B628" i="10"/>
  <c r="A628" i="10"/>
  <c r="E627" i="10"/>
  <c r="B627" i="10" s="1"/>
  <c r="A627" i="10"/>
  <c r="E626" i="10"/>
  <c r="B626" i="10" s="1"/>
  <c r="A626" i="10"/>
  <c r="E625" i="10"/>
  <c r="B625" i="10" s="1"/>
  <c r="A625" i="10"/>
  <c r="E624" i="10"/>
  <c r="B624" i="10"/>
  <c r="A624" i="10"/>
  <c r="E623" i="10"/>
  <c r="B623" i="10" s="1"/>
  <c r="A623" i="10"/>
  <c r="E622" i="10"/>
  <c r="B622" i="10"/>
  <c r="A622" i="10"/>
  <c r="E621" i="10"/>
  <c r="B621" i="10"/>
  <c r="A621" i="10"/>
  <c r="E620" i="10"/>
  <c r="B620" i="10"/>
  <c r="A620" i="10"/>
  <c r="E619" i="10"/>
  <c r="B619" i="10" s="1"/>
  <c r="A619" i="10"/>
  <c r="E618" i="10"/>
  <c r="B618" i="10"/>
  <c r="A618" i="10"/>
  <c r="E617" i="10"/>
  <c r="B617" i="10" s="1"/>
  <c r="A617" i="10"/>
  <c r="E616" i="10"/>
  <c r="B616" i="10"/>
  <c r="A616" i="10"/>
  <c r="E615" i="10"/>
  <c r="B615" i="10"/>
  <c r="A615" i="10"/>
  <c r="E614" i="10"/>
  <c r="B614" i="10"/>
  <c r="A614" i="10"/>
  <c r="E613" i="10"/>
  <c r="B613" i="10"/>
  <c r="A613" i="10"/>
  <c r="E612" i="10"/>
  <c r="B612" i="10" s="1"/>
  <c r="A612" i="10"/>
  <c r="E611" i="10"/>
  <c r="B611" i="10" s="1"/>
  <c r="A611" i="10"/>
  <c r="E610" i="10"/>
  <c r="B610" i="10"/>
  <c r="A610" i="10"/>
  <c r="E609" i="10"/>
  <c r="B609" i="10" s="1"/>
  <c r="A609" i="10"/>
  <c r="E608" i="10"/>
  <c r="B608" i="10"/>
  <c r="A608" i="10"/>
  <c r="E607" i="10"/>
  <c r="B607" i="10"/>
  <c r="A607" i="10"/>
  <c r="E606" i="10"/>
  <c r="B606" i="10"/>
  <c r="A606" i="10"/>
  <c r="E605" i="10"/>
  <c r="B605" i="10"/>
  <c r="A605" i="10"/>
  <c r="E604" i="10"/>
  <c r="B604" i="10" s="1"/>
  <c r="A604" i="10"/>
  <c r="E603" i="10"/>
  <c r="B603" i="10" s="1"/>
  <c r="A603" i="10"/>
  <c r="E602" i="10"/>
  <c r="B602" i="10" s="1"/>
  <c r="A602" i="10"/>
  <c r="E601" i="10"/>
  <c r="B601" i="10" s="1"/>
  <c r="A601" i="10"/>
  <c r="E600" i="10"/>
  <c r="B600" i="10"/>
  <c r="A600" i="10"/>
  <c r="E599" i="10"/>
  <c r="B599" i="10" s="1"/>
  <c r="A599" i="10"/>
  <c r="E598" i="10"/>
  <c r="B598" i="10"/>
  <c r="A598" i="10"/>
  <c r="E597" i="10"/>
  <c r="B597" i="10"/>
  <c r="A597" i="10"/>
  <c r="E596" i="10"/>
  <c r="B596" i="10"/>
  <c r="A596" i="10"/>
  <c r="E595" i="10"/>
  <c r="B595" i="10" s="1"/>
  <c r="A595" i="10"/>
  <c r="E594" i="10"/>
  <c r="B594" i="10" s="1"/>
  <c r="A594" i="10"/>
  <c r="E593" i="10"/>
  <c r="B593" i="10" s="1"/>
  <c r="A593" i="10"/>
  <c r="E592" i="10"/>
  <c r="B592" i="10"/>
  <c r="A592" i="10"/>
  <c r="E591" i="10"/>
  <c r="B591" i="10" s="1"/>
  <c r="A591" i="10"/>
  <c r="E590" i="10"/>
  <c r="B590" i="10"/>
  <c r="A590" i="10"/>
  <c r="E589" i="10"/>
  <c r="B589" i="10"/>
  <c r="A589" i="10"/>
  <c r="E588" i="10"/>
  <c r="B588" i="10"/>
  <c r="A588" i="10"/>
  <c r="E587" i="10"/>
  <c r="B587" i="10" s="1"/>
  <c r="A587" i="10"/>
  <c r="E586" i="10"/>
  <c r="B586" i="10"/>
  <c r="A586" i="10"/>
  <c r="E585" i="10"/>
  <c r="B585" i="10" s="1"/>
  <c r="A585" i="10"/>
  <c r="E584" i="10"/>
  <c r="B584" i="10"/>
  <c r="A584" i="10"/>
  <c r="E583" i="10"/>
  <c r="B583" i="10"/>
  <c r="A583" i="10"/>
  <c r="E582" i="10"/>
  <c r="B582" i="10"/>
  <c r="A582" i="10"/>
  <c r="E581" i="10"/>
  <c r="B581" i="10"/>
  <c r="A581" i="10"/>
  <c r="E580" i="10"/>
  <c r="B580" i="10" s="1"/>
  <c r="A580" i="10"/>
  <c r="E579" i="10"/>
  <c r="B579" i="10" s="1"/>
  <c r="A579" i="10"/>
  <c r="E578" i="10"/>
  <c r="B578" i="10"/>
  <c r="A578" i="10"/>
  <c r="E577" i="10"/>
  <c r="B577" i="10" s="1"/>
  <c r="A577" i="10"/>
  <c r="E576" i="10"/>
  <c r="B576" i="10"/>
  <c r="A576" i="10"/>
  <c r="E575" i="10"/>
  <c r="B575" i="10"/>
  <c r="A575" i="10"/>
  <c r="E574" i="10"/>
  <c r="B574" i="10"/>
  <c r="A574" i="10"/>
  <c r="E573" i="10"/>
  <c r="B573" i="10"/>
  <c r="A573" i="10"/>
  <c r="E572" i="10"/>
  <c r="B572" i="10" s="1"/>
  <c r="A572" i="10"/>
  <c r="E571" i="10"/>
  <c r="B571" i="10" s="1"/>
  <c r="A571" i="10"/>
  <c r="E570" i="10"/>
  <c r="B570" i="10" s="1"/>
  <c r="A570" i="10"/>
  <c r="E569" i="10"/>
  <c r="B569" i="10" s="1"/>
  <c r="A569" i="10"/>
  <c r="E568" i="10"/>
  <c r="B568" i="10"/>
  <c r="A568" i="10"/>
  <c r="E567" i="10"/>
  <c r="B567" i="10" s="1"/>
  <c r="A567" i="10"/>
  <c r="E566" i="10"/>
  <c r="B566" i="10"/>
  <c r="A566" i="10"/>
  <c r="E565" i="10"/>
  <c r="B565" i="10"/>
  <c r="A565" i="10"/>
  <c r="E564" i="10"/>
  <c r="B564" i="10"/>
  <c r="A564" i="10"/>
  <c r="E563" i="10"/>
  <c r="B563" i="10" s="1"/>
  <c r="A563" i="10"/>
  <c r="E562" i="10"/>
  <c r="B562" i="10" s="1"/>
  <c r="A562" i="10"/>
  <c r="E561" i="10"/>
  <c r="B561" i="10" s="1"/>
  <c r="A561" i="10"/>
  <c r="E560" i="10"/>
  <c r="B560" i="10"/>
  <c r="A560" i="10"/>
  <c r="E559" i="10"/>
  <c r="B559" i="10" s="1"/>
  <c r="A559" i="10"/>
  <c r="E558" i="10"/>
  <c r="B558" i="10"/>
  <c r="A558" i="10"/>
  <c r="E557" i="10"/>
  <c r="B557" i="10"/>
  <c r="A557" i="10"/>
  <c r="E556" i="10"/>
  <c r="B556" i="10"/>
  <c r="A556" i="10"/>
  <c r="E555" i="10"/>
  <c r="B555" i="10" s="1"/>
  <c r="A555" i="10"/>
  <c r="E554" i="10"/>
  <c r="B554" i="10"/>
  <c r="A554" i="10"/>
  <c r="E553" i="10"/>
  <c r="B553" i="10" s="1"/>
  <c r="A553" i="10"/>
  <c r="E552" i="10"/>
  <c r="B552" i="10"/>
  <c r="A552" i="10"/>
  <c r="E551" i="10"/>
  <c r="B551" i="10"/>
  <c r="A551" i="10"/>
  <c r="E550" i="10"/>
  <c r="B550" i="10"/>
  <c r="A550" i="10"/>
  <c r="E549" i="10"/>
  <c r="B549" i="10"/>
  <c r="A549" i="10"/>
  <c r="E548" i="10"/>
  <c r="B548" i="10" s="1"/>
  <c r="A548" i="10"/>
  <c r="E547" i="10"/>
  <c r="B547" i="10" s="1"/>
  <c r="A547" i="10"/>
  <c r="E546" i="10"/>
  <c r="B546" i="10"/>
  <c r="A546" i="10"/>
  <c r="E545" i="10"/>
  <c r="B545" i="10" s="1"/>
  <c r="A545" i="10"/>
  <c r="E544" i="10"/>
  <c r="B544" i="10"/>
  <c r="A544" i="10"/>
  <c r="E543" i="10"/>
  <c r="B543" i="10"/>
  <c r="A543" i="10"/>
  <c r="E542" i="10"/>
  <c r="B542" i="10"/>
  <c r="A542" i="10"/>
  <c r="E541" i="10"/>
  <c r="B541" i="10"/>
  <c r="A541" i="10"/>
  <c r="E540" i="10"/>
  <c r="B540" i="10" s="1"/>
  <c r="A540" i="10"/>
  <c r="E539" i="10"/>
  <c r="B539" i="10" s="1"/>
  <c r="A539" i="10"/>
  <c r="E538" i="10"/>
  <c r="B538" i="10" s="1"/>
  <c r="A538" i="10"/>
  <c r="E537" i="10"/>
  <c r="B537" i="10" s="1"/>
  <c r="A537" i="10"/>
  <c r="E536" i="10"/>
  <c r="B536" i="10"/>
  <c r="A536" i="10"/>
  <c r="E535" i="10"/>
  <c r="B535" i="10"/>
  <c r="A535" i="10"/>
  <c r="E534" i="10"/>
  <c r="B534" i="10"/>
  <c r="A534" i="10"/>
  <c r="E533" i="10"/>
  <c r="B533" i="10"/>
  <c r="A533" i="10"/>
  <c r="E532" i="10"/>
  <c r="B532" i="10"/>
  <c r="A532" i="10"/>
  <c r="E531" i="10"/>
  <c r="B531" i="10" s="1"/>
  <c r="A531" i="10"/>
  <c r="E530" i="10"/>
  <c r="B530" i="10"/>
  <c r="A530" i="10"/>
  <c r="E529" i="10"/>
  <c r="B529" i="10"/>
  <c r="A529" i="10"/>
  <c r="E528" i="10"/>
  <c r="B528" i="10"/>
  <c r="A528" i="10"/>
  <c r="E527" i="10"/>
  <c r="B527" i="10" s="1"/>
  <c r="A527" i="10"/>
  <c r="E526" i="10"/>
  <c r="B526" i="10" s="1"/>
  <c r="A526" i="10"/>
  <c r="E525" i="10"/>
  <c r="B525" i="10"/>
  <c r="A525" i="10"/>
  <c r="E524" i="10"/>
  <c r="B524" i="10"/>
  <c r="A524" i="10"/>
  <c r="E523" i="10"/>
  <c r="B523" i="10" s="1"/>
  <c r="A523" i="10"/>
  <c r="E522" i="10"/>
  <c r="B522" i="10" s="1"/>
  <c r="A522" i="10"/>
  <c r="E521" i="10"/>
  <c r="B521" i="10"/>
  <c r="A521" i="10"/>
  <c r="E520" i="10"/>
  <c r="B520" i="10"/>
  <c r="A520" i="10"/>
  <c r="E519" i="10"/>
  <c r="B519" i="10"/>
  <c r="A519" i="10"/>
  <c r="E518" i="10"/>
  <c r="B518" i="10"/>
  <c r="A518" i="10"/>
  <c r="E517" i="10"/>
  <c r="B517" i="10"/>
  <c r="A517" i="10"/>
  <c r="E516" i="10"/>
  <c r="B516" i="10" s="1"/>
  <c r="A516" i="10"/>
  <c r="E515" i="10"/>
  <c r="B515" i="10" s="1"/>
  <c r="A515" i="10"/>
  <c r="E514" i="10"/>
  <c r="B514" i="10" s="1"/>
  <c r="A514" i="10"/>
  <c r="E513" i="10"/>
  <c r="B513" i="10" s="1"/>
  <c r="A513" i="10"/>
  <c r="E512" i="10"/>
  <c r="B512" i="10"/>
  <c r="A512" i="10"/>
  <c r="E511" i="10"/>
  <c r="B511" i="10" s="1"/>
  <c r="A511" i="10"/>
  <c r="E510" i="10"/>
  <c r="B510" i="10"/>
  <c r="A510" i="10"/>
  <c r="E509" i="10"/>
  <c r="B509" i="10"/>
  <c r="A509" i="10"/>
  <c r="E508" i="10"/>
  <c r="B508" i="10"/>
  <c r="A508" i="10"/>
  <c r="E507" i="10"/>
  <c r="B507" i="10" s="1"/>
  <c r="A507" i="10"/>
  <c r="E506" i="10"/>
  <c r="B506" i="10"/>
  <c r="A506" i="10"/>
  <c r="E505" i="10"/>
  <c r="B505" i="10"/>
  <c r="A505" i="10"/>
  <c r="E504" i="10"/>
  <c r="B504" i="10"/>
  <c r="A504" i="10"/>
  <c r="E503" i="10"/>
  <c r="B503" i="10" s="1"/>
  <c r="A503" i="10"/>
  <c r="E502" i="10"/>
  <c r="B502" i="10" s="1"/>
  <c r="A502" i="10"/>
  <c r="E501" i="10"/>
  <c r="B501" i="10"/>
  <c r="A501" i="10"/>
  <c r="E500" i="10"/>
  <c r="B500" i="10" s="1"/>
  <c r="A500" i="10"/>
  <c r="E499" i="10"/>
  <c r="B499" i="10" s="1"/>
  <c r="A499" i="10"/>
  <c r="E498" i="10"/>
  <c r="B498" i="10" s="1"/>
  <c r="A498" i="10"/>
  <c r="E497" i="10"/>
  <c r="B497" i="10" s="1"/>
  <c r="A497" i="10"/>
  <c r="E496" i="10"/>
  <c r="B496" i="10"/>
  <c r="A496" i="10"/>
  <c r="E495" i="10"/>
  <c r="B495" i="10"/>
  <c r="A495" i="10"/>
  <c r="E494" i="10"/>
  <c r="B494" i="10"/>
  <c r="A494" i="10"/>
  <c r="E493" i="10"/>
  <c r="B493" i="10"/>
  <c r="A493" i="10"/>
  <c r="E492" i="10"/>
  <c r="B492" i="10" s="1"/>
  <c r="A492" i="10"/>
  <c r="E491" i="10"/>
  <c r="B491" i="10" s="1"/>
  <c r="A491" i="10"/>
  <c r="E490" i="10"/>
  <c r="B490" i="10"/>
  <c r="A490" i="10"/>
  <c r="E489" i="10"/>
  <c r="B489" i="10" s="1"/>
  <c r="A489" i="10"/>
  <c r="E488" i="10"/>
  <c r="B488" i="10"/>
  <c r="A488" i="10"/>
  <c r="E487" i="10"/>
  <c r="B487" i="10" s="1"/>
  <c r="A487" i="10"/>
  <c r="E486" i="10"/>
  <c r="B486" i="10" s="1"/>
  <c r="A486" i="10"/>
  <c r="E485" i="10"/>
  <c r="B485" i="10"/>
  <c r="A485" i="10"/>
  <c r="E484" i="10"/>
  <c r="B484" i="10"/>
  <c r="A484" i="10"/>
  <c r="E483" i="10"/>
  <c r="B483" i="10" s="1"/>
  <c r="A483" i="10"/>
  <c r="E482" i="10"/>
  <c r="B482" i="10"/>
  <c r="A482" i="10"/>
  <c r="E481" i="10"/>
  <c r="B481" i="10"/>
  <c r="A481" i="10"/>
  <c r="E480" i="10"/>
  <c r="B480" i="10"/>
  <c r="A480" i="10"/>
  <c r="E479" i="10"/>
  <c r="B479" i="10"/>
  <c r="A479" i="10"/>
  <c r="E478" i="10"/>
  <c r="B478" i="10" s="1"/>
  <c r="A478" i="10"/>
  <c r="E477" i="10"/>
  <c r="B477" i="10"/>
  <c r="A477" i="10"/>
  <c r="E476" i="10"/>
  <c r="B476" i="10" s="1"/>
  <c r="A476" i="10"/>
  <c r="E475" i="10"/>
  <c r="B475" i="10" s="1"/>
  <c r="A475" i="10"/>
  <c r="E474" i="10"/>
  <c r="B474" i="10" s="1"/>
  <c r="A474" i="10"/>
  <c r="E473" i="10"/>
  <c r="B473" i="10" s="1"/>
  <c r="A473" i="10"/>
  <c r="E472" i="10"/>
  <c r="B472" i="10"/>
  <c r="A472" i="10"/>
  <c r="E471" i="10"/>
  <c r="B471" i="10"/>
  <c r="A471" i="10"/>
  <c r="E470" i="10"/>
  <c r="B470" i="10"/>
  <c r="A470" i="10"/>
  <c r="E469" i="10"/>
  <c r="B469" i="10"/>
  <c r="A469" i="10"/>
  <c r="E468" i="10"/>
  <c r="B468" i="10"/>
  <c r="A468" i="10"/>
  <c r="E467" i="10"/>
  <c r="B467" i="10" s="1"/>
  <c r="A467" i="10"/>
  <c r="E466" i="10"/>
  <c r="B466" i="10"/>
  <c r="A466" i="10"/>
  <c r="E465" i="10"/>
  <c r="B465" i="10"/>
  <c r="A465" i="10"/>
  <c r="E464" i="10"/>
  <c r="B464" i="10"/>
  <c r="A464" i="10"/>
  <c r="E463" i="10"/>
  <c r="B463" i="10" s="1"/>
  <c r="A463" i="10"/>
  <c r="E462" i="10"/>
  <c r="B462" i="10" s="1"/>
  <c r="A462" i="10"/>
  <c r="E461" i="10"/>
  <c r="B461" i="10"/>
  <c r="A461" i="10"/>
  <c r="E460" i="10"/>
  <c r="B460" i="10"/>
  <c r="A460" i="10"/>
  <c r="E459" i="10"/>
  <c r="B459" i="10" s="1"/>
  <c r="A459" i="10"/>
  <c r="E458" i="10"/>
  <c r="B458" i="10" s="1"/>
  <c r="A458" i="10"/>
  <c r="E457" i="10"/>
  <c r="B457" i="10"/>
  <c r="A457" i="10"/>
  <c r="E456" i="10"/>
  <c r="B456" i="10"/>
  <c r="A456" i="10"/>
  <c r="E455" i="10"/>
  <c r="B455" i="10"/>
  <c r="A455" i="10"/>
  <c r="E454" i="10"/>
  <c r="B454" i="10"/>
  <c r="A454" i="10"/>
  <c r="E453" i="10"/>
  <c r="B453" i="10"/>
  <c r="A453" i="10"/>
  <c r="E452" i="10"/>
  <c r="B452" i="10" s="1"/>
  <c r="A452" i="10"/>
  <c r="E451" i="10"/>
  <c r="B451" i="10" s="1"/>
  <c r="A451" i="10"/>
  <c r="E450" i="10"/>
  <c r="B450" i="10" s="1"/>
  <c r="A450" i="10"/>
  <c r="E449" i="10"/>
  <c r="B449" i="10" s="1"/>
  <c r="A449" i="10"/>
  <c r="E448" i="10"/>
  <c r="B448" i="10"/>
  <c r="A448" i="10"/>
  <c r="E447" i="10"/>
  <c r="B447" i="10" s="1"/>
  <c r="A447" i="10"/>
  <c r="E446" i="10"/>
  <c r="B446" i="10"/>
  <c r="A446" i="10"/>
  <c r="E445" i="10"/>
  <c r="B445" i="10"/>
  <c r="A445" i="10"/>
  <c r="E444" i="10"/>
  <c r="B444" i="10"/>
  <c r="A444" i="10"/>
  <c r="E443" i="10"/>
  <c r="B443" i="10" s="1"/>
  <c r="A443" i="10"/>
  <c r="E442" i="10"/>
  <c r="B442" i="10"/>
  <c r="A442" i="10"/>
  <c r="E441" i="10"/>
  <c r="B441" i="10"/>
  <c r="A441" i="10"/>
  <c r="E440" i="10"/>
  <c r="B440" i="10"/>
  <c r="A440" i="10"/>
  <c r="E439" i="10"/>
  <c r="B439" i="10" s="1"/>
  <c r="A439" i="10"/>
  <c r="E438" i="10"/>
  <c r="B438" i="10" s="1"/>
  <c r="A438" i="10"/>
  <c r="E437" i="10"/>
  <c r="B437" i="10"/>
  <c r="A437" i="10"/>
  <c r="E436" i="10"/>
  <c r="B436" i="10" s="1"/>
  <c r="A436" i="10"/>
  <c r="E435" i="10"/>
  <c r="B435" i="10" s="1"/>
  <c r="A435" i="10"/>
  <c r="E434" i="10"/>
  <c r="B434" i="10" s="1"/>
  <c r="A434" i="10"/>
  <c r="E433" i="10"/>
  <c r="B433" i="10" s="1"/>
  <c r="A433" i="10"/>
  <c r="E432" i="10"/>
  <c r="B432" i="10"/>
  <c r="A432" i="10"/>
  <c r="E431" i="10"/>
  <c r="B431" i="10"/>
  <c r="A431" i="10"/>
  <c r="E430" i="10"/>
  <c r="B430" i="10"/>
  <c r="A430" i="10"/>
  <c r="E429" i="10"/>
  <c r="B429" i="10"/>
  <c r="A429" i="10"/>
  <c r="E428" i="10"/>
  <c r="B428" i="10" s="1"/>
  <c r="A428" i="10"/>
  <c r="E427" i="10"/>
  <c r="B427" i="10" s="1"/>
  <c r="A427" i="10"/>
  <c r="E426" i="10"/>
  <c r="B426" i="10"/>
  <c r="A426" i="10"/>
  <c r="E425" i="10"/>
  <c r="B425" i="10" s="1"/>
  <c r="A425" i="10"/>
  <c r="E424" i="10"/>
  <c r="B424" i="10"/>
  <c r="A424" i="10"/>
  <c r="E423" i="10"/>
  <c r="B423" i="10" s="1"/>
  <c r="A423" i="10"/>
  <c r="E422" i="10"/>
  <c r="B422" i="10" s="1"/>
  <c r="A422" i="10"/>
  <c r="E421" i="10"/>
  <c r="B421" i="10"/>
  <c r="A421" i="10"/>
  <c r="E420" i="10"/>
  <c r="B420" i="10"/>
  <c r="A420" i="10"/>
  <c r="E419" i="10"/>
  <c r="B419" i="10" s="1"/>
  <c r="A419" i="10"/>
  <c r="E418" i="10"/>
  <c r="B418" i="10"/>
  <c r="A418" i="10"/>
  <c r="E417" i="10"/>
  <c r="B417" i="10"/>
  <c r="A417" i="10"/>
  <c r="E416" i="10"/>
  <c r="B416" i="10"/>
  <c r="A416" i="10"/>
  <c r="E415" i="10"/>
  <c r="B415" i="10"/>
  <c r="A415" i="10"/>
  <c r="E414" i="10"/>
  <c r="B414" i="10" s="1"/>
  <c r="A414" i="10"/>
  <c r="E413" i="10"/>
  <c r="B413" i="10"/>
  <c r="A413" i="10"/>
  <c r="E412" i="10"/>
  <c r="B412" i="10" s="1"/>
  <c r="A412" i="10"/>
  <c r="E411" i="10"/>
  <c r="B411" i="10" s="1"/>
  <c r="A411" i="10"/>
  <c r="E410" i="10"/>
  <c r="B410" i="10" s="1"/>
  <c r="A410" i="10"/>
  <c r="E409" i="10"/>
  <c r="B409" i="10" s="1"/>
  <c r="A409" i="10"/>
  <c r="E408" i="10"/>
  <c r="B408" i="10"/>
  <c r="A408" i="10"/>
  <c r="E407" i="10"/>
  <c r="B407" i="10"/>
  <c r="A407" i="10"/>
  <c r="E406" i="10"/>
  <c r="B406" i="10"/>
  <c r="A406" i="10"/>
  <c r="E405" i="10"/>
  <c r="B405" i="10"/>
  <c r="A405" i="10"/>
  <c r="E404" i="10"/>
  <c r="B404" i="10"/>
  <c r="A404" i="10"/>
  <c r="E403" i="10"/>
  <c r="B403" i="10" s="1"/>
  <c r="A403" i="10"/>
  <c r="E402" i="10"/>
  <c r="B402" i="10"/>
  <c r="A402" i="10"/>
  <c r="E401" i="10"/>
  <c r="B401" i="10"/>
  <c r="A401" i="10"/>
  <c r="E400" i="10"/>
  <c r="B400" i="10"/>
  <c r="A400" i="10"/>
  <c r="E399" i="10"/>
  <c r="B399" i="10" s="1"/>
  <c r="A399" i="10"/>
  <c r="E398" i="10"/>
  <c r="B398" i="10" s="1"/>
  <c r="A398" i="10"/>
  <c r="E397" i="10"/>
  <c r="B397" i="10"/>
  <c r="A397" i="10"/>
  <c r="E396" i="10"/>
  <c r="B396" i="10"/>
  <c r="A396" i="10"/>
  <c r="E395" i="10"/>
  <c r="B395" i="10" s="1"/>
  <c r="A395" i="10"/>
  <c r="E394" i="10"/>
  <c r="B394" i="10" s="1"/>
  <c r="A394" i="10"/>
  <c r="E393" i="10"/>
  <c r="B393" i="10"/>
  <c r="A393" i="10"/>
  <c r="E392" i="10"/>
  <c r="B392" i="10"/>
  <c r="A392" i="10"/>
  <c r="E391" i="10"/>
  <c r="B391" i="10"/>
  <c r="A391" i="10"/>
  <c r="E390" i="10"/>
  <c r="B390" i="10"/>
  <c r="A390" i="10"/>
  <c r="E389" i="10"/>
  <c r="B389" i="10"/>
  <c r="A389" i="10"/>
  <c r="E388" i="10"/>
  <c r="B388" i="10" s="1"/>
  <c r="A388" i="10"/>
  <c r="E387" i="10"/>
  <c r="B387" i="10" s="1"/>
  <c r="A387" i="10"/>
  <c r="E386" i="10"/>
  <c r="B386" i="10" s="1"/>
  <c r="A386" i="10"/>
  <c r="E385" i="10"/>
  <c r="B385" i="10" s="1"/>
  <c r="A385" i="10"/>
  <c r="E384" i="10"/>
  <c r="B384" i="10"/>
  <c r="A384" i="10"/>
  <c r="E383" i="10"/>
  <c r="B383" i="10" s="1"/>
  <c r="A383" i="10"/>
  <c r="E382" i="10"/>
  <c r="B382" i="10"/>
  <c r="A382" i="10"/>
  <c r="E381" i="10"/>
  <c r="B381" i="10"/>
  <c r="A381" i="10"/>
  <c r="E380" i="10"/>
  <c r="B380" i="10"/>
  <c r="A380" i="10"/>
  <c r="E379" i="10"/>
  <c r="B379" i="10" s="1"/>
  <c r="A379" i="10"/>
  <c r="E378" i="10"/>
  <c r="B378" i="10"/>
  <c r="A378" i="10"/>
  <c r="E377" i="10"/>
  <c r="B377" i="10"/>
  <c r="A377" i="10"/>
  <c r="E376" i="10"/>
  <c r="B376" i="10"/>
  <c r="A376" i="10"/>
  <c r="E375" i="10"/>
  <c r="B375" i="10" s="1"/>
  <c r="A375" i="10"/>
  <c r="E374" i="10"/>
  <c r="B374" i="10" s="1"/>
  <c r="A374" i="10"/>
  <c r="E373" i="10"/>
  <c r="B373" i="10"/>
  <c r="A373" i="10"/>
  <c r="E372" i="10"/>
  <c r="B372" i="10" s="1"/>
  <c r="A372" i="10"/>
  <c r="E371" i="10"/>
  <c r="B371" i="10" s="1"/>
  <c r="A371" i="10"/>
  <c r="E370" i="10"/>
  <c r="B370" i="10" s="1"/>
  <c r="A370" i="10"/>
  <c r="E369" i="10"/>
  <c r="B369" i="10" s="1"/>
  <c r="A369" i="10"/>
  <c r="E368" i="10"/>
  <c r="B368" i="10"/>
  <c r="A368" i="10"/>
  <c r="E367" i="10"/>
  <c r="B367" i="10"/>
  <c r="A367" i="10"/>
  <c r="E366" i="10"/>
  <c r="B366" i="10"/>
  <c r="A366" i="10"/>
  <c r="E365" i="10"/>
  <c r="B365" i="10"/>
  <c r="A365" i="10"/>
  <c r="E364" i="10"/>
  <c r="B364" i="10" s="1"/>
  <c r="A364" i="10"/>
  <c r="E363" i="10"/>
  <c r="B363" i="10" s="1"/>
  <c r="A363" i="10"/>
  <c r="E362" i="10"/>
  <c r="B362" i="10"/>
  <c r="A362" i="10"/>
  <c r="E361" i="10"/>
  <c r="B361" i="10" s="1"/>
  <c r="A361" i="10"/>
  <c r="E360" i="10"/>
  <c r="B360" i="10"/>
  <c r="A360" i="10"/>
  <c r="E359" i="10"/>
  <c r="B359" i="10" s="1"/>
  <c r="A359" i="10"/>
  <c r="E358" i="10"/>
  <c r="B358" i="10" s="1"/>
  <c r="A358" i="10"/>
  <c r="E357" i="10"/>
  <c r="B357" i="10"/>
  <c r="A357" i="10"/>
  <c r="E356" i="10"/>
  <c r="B356" i="10"/>
  <c r="A356" i="10"/>
  <c r="E355" i="10"/>
  <c r="B355" i="10" s="1"/>
  <c r="A355" i="10"/>
  <c r="E354" i="10"/>
  <c r="B354" i="10"/>
  <c r="A354" i="10"/>
  <c r="E353" i="10"/>
  <c r="B353" i="10"/>
  <c r="A353" i="10"/>
  <c r="E352" i="10"/>
  <c r="B352" i="10"/>
  <c r="A352" i="10"/>
  <c r="E351" i="10"/>
  <c r="B351" i="10"/>
  <c r="A351" i="10"/>
  <c r="E350" i="10"/>
  <c r="B350" i="10" s="1"/>
  <c r="A350" i="10"/>
  <c r="E349" i="10"/>
  <c r="B349" i="10"/>
  <c r="A349" i="10"/>
  <c r="E348" i="10"/>
  <c r="B348" i="10" s="1"/>
  <c r="A348" i="10"/>
  <c r="E347" i="10"/>
  <c r="B347" i="10" s="1"/>
  <c r="A347" i="10"/>
  <c r="E346" i="10"/>
  <c r="B346" i="10" s="1"/>
  <c r="A346" i="10"/>
  <c r="E345" i="10"/>
  <c r="B345" i="10" s="1"/>
  <c r="A345" i="10"/>
  <c r="E344" i="10"/>
  <c r="B344" i="10"/>
  <c r="A344" i="10"/>
  <c r="E343" i="10"/>
  <c r="B343" i="10"/>
  <c r="A343" i="10"/>
  <c r="E342" i="10"/>
  <c r="B342" i="10"/>
  <c r="A342" i="10"/>
  <c r="E341" i="10"/>
  <c r="B341" i="10"/>
  <c r="A341" i="10"/>
  <c r="E340" i="10"/>
  <c r="B340" i="10"/>
  <c r="A340" i="10"/>
  <c r="E339" i="10"/>
  <c r="B339" i="10" s="1"/>
  <c r="A339" i="10"/>
  <c r="E338" i="10"/>
  <c r="B338" i="10"/>
  <c r="A338" i="10"/>
  <c r="E337" i="10"/>
  <c r="B337" i="10"/>
  <c r="A337" i="10"/>
  <c r="E336" i="10"/>
  <c r="B336" i="10"/>
  <c r="A336" i="10"/>
  <c r="E335" i="10"/>
  <c r="B335" i="10" s="1"/>
  <c r="A335" i="10"/>
  <c r="E334" i="10"/>
  <c r="B334" i="10" s="1"/>
  <c r="A334" i="10"/>
  <c r="E333" i="10"/>
  <c r="B333" i="10"/>
  <c r="A333" i="10"/>
  <c r="E332" i="10"/>
  <c r="B332" i="10"/>
  <c r="A332" i="10"/>
  <c r="E331" i="10"/>
  <c r="B331" i="10" s="1"/>
  <c r="A331" i="10"/>
  <c r="E330" i="10"/>
  <c r="B330" i="10" s="1"/>
  <c r="A330" i="10"/>
  <c r="E329" i="10"/>
  <c r="B329" i="10"/>
  <c r="A329" i="10"/>
  <c r="E328" i="10"/>
  <c r="B328" i="10"/>
  <c r="A328" i="10"/>
  <c r="E327" i="10"/>
  <c r="B327" i="10"/>
  <c r="A327" i="10"/>
  <c r="E326" i="10"/>
  <c r="B326" i="10"/>
  <c r="A326" i="10"/>
  <c r="E325" i="10"/>
  <c r="B325" i="10"/>
  <c r="A325" i="10"/>
  <c r="E324" i="10"/>
  <c r="B324" i="10" s="1"/>
  <c r="A324" i="10"/>
  <c r="E323" i="10"/>
  <c r="B323" i="10" s="1"/>
  <c r="A323" i="10"/>
  <c r="E322" i="10"/>
  <c r="B322" i="10" s="1"/>
  <c r="A322" i="10"/>
  <c r="E321" i="10"/>
  <c r="B321" i="10" s="1"/>
  <c r="A321" i="10"/>
  <c r="E320" i="10"/>
  <c r="B320" i="10"/>
  <c r="A320" i="10"/>
  <c r="E319" i="10"/>
  <c r="B319" i="10" s="1"/>
  <c r="A319" i="10"/>
  <c r="E318" i="10"/>
  <c r="B318" i="10"/>
  <c r="A318" i="10"/>
  <c r="E317" i="10"/>
  <c r="B317" i="10"/>
  <c r="A317" i="10"/>
  <c r="E316" i="10"/>
  <c r="B316" i="10"/>
  <c r="A316" i="10"/>
  <c r="E315" i="10"/>
  <c r="B315" i="10" s="1"/>
  <c r="A315" i="10"/>
  <c r="E314" i="10"/>
  <c r="B314" i="10"/>
  <c r="A314" i="10"/>
  <c r="E313" i="10"/>
  <c r="B313" i="10"/>
  <c r="A313" i="10"/>
  <c r="E312" i="10"/>
  <c r="B312" i="10"/>
  <c r="A312" i="10"/>
  <c r="E311" i="10"/>
  <c r="B311" i="10" s="1"/>
  <c r="A311" i="10"/>
  <c r="E310" i="10"/>
  <c r="B310" i="10" s="1"/>
  <c r="A310" i="10"/>
  <c r="E309" i="10"/>
  <c r="B309" i="10"/>
  <c r="A309" i="10"/>
  <c r="E308" i="10"/>
  <c r="B308" i="10" s="1"/>
  <c r="A308" i="10"/>
  <c r="E307" i="10"/>
  <c r="B307" i="10" s="1"/>
  <c r="A307" i="10"/>
  <c r="E306" i="10"/>
  <c r="B306" i="10" s="1"/>
  <c r="A306" i="10"/>
  <c r="E305" i="10"/>
  <c r="B305" i="10" s="1"/>
  <c r="A305" i="10"/>
  <c r="E304" i="10"/>
  <c r="B304" i="10"/>
  <c r="A304" i="10"/>
  <c r="E303" i="10"/>
  <c r="B303" i="10"/>
  <c r="A303" i="10"/>
  <c r="E302" i="10"/>
  <c r="B302" i="10"/>
  <c r="A302" i="10"/>
  <c r="E301" i="10"/>
  <c r="B301" i="10"/>
  <c r="A301" i="10"/>
  <c r="E300" i="10"/>
  <c r="B300" i="10" s="1"/>
  <c r="A300" i="10"/>
  <c r="E299" i="10"/>
  <c r="B299" i="10" s="1"/>
  <c r="A299" i="10"/>
  <c r="E298" i="10"/>
  <c r="B298" i="10"/>
  <c r="A298" i="10"/>
  <c r="E297" i="10"/>
  <c r="B297" i="10" s="1"/>
  <c r="A297" i="10"/>
  <c r="E296" i="10"/>
  <c r="B296" i="10"/>
  <c r="A296" i="10"/>
  <c r="E295" i="10"/>
  <c r="B295" i="10" s="1"/>
  <c r="A295" i="10"/>
  <c r="E294" i="10"/>
  <c r="B294" i="10" s="1"/>
  <c r="A294" i="10"/>
  <c r="E293" i="10"/>
  <c r="B293" i="10"/>
  <c r="A293" i="10"/>
  <c r="E292" i="10"/>
  <c r="B292" i="10"/>
  <c r="A292" i="10"/>
  <c r="E291" i="10"/>
  <c r="B291" i="10" s="1"/>
  <c r="A291" i="10"/>
  <c r="E290" i="10"/>
  <c r="B290" i="10"/>
  <c r="A290" i="10"/>
  <c r="E289" i="10"/>
  <c r="B289" i="10"/>
  <c r="A289" i="10"/>
  <c r="E288" i="10"/>
  <c r="B288" i="10"/>
  <c r="A288" i="10"/>
  <c r="E287" i="10"/>
  <c r="B287" i="10"/>
  <c r="A287" i="10"/>
  <c r="E286" i="10"/>
  <c r="B286" i="10" s="1"/>
  <c r="A286" i="10"/>
  <c r="E285" i="10"/>
  <c r="B285" i="10"/>
  <c r="A285" i="10"/>
  <c r="E284" i="10"/>
  <c r="B284" i="10" s="1"/>
  <c r="A284" i="10"/>
  <c r="E283" i="10"/>
  <c r="B283" i="10" s="1"/>
  <c r="A283" i="10"/>
  <c r="E282" i="10"/>
  <c r="B282" i="10" s="1"/>
  <c r="A282" i="10"/>
  <c r="E281" i="10"/>
  <c r="B281" i="10" s="1"/>
  <c r="A281" i="10"/>
  <c r="E280" i="10"/>
  <c r="B280" i="10"/>
  <c r="A280" i="10"/>
  <c r="E279" i="10"/>
  <c r="B279" i="10"/>
  <c r="A279" i="10"/>
  <c r="E278" i="10"/>
  <c r="B278" i="10"/>
  <c r="A278" i="10"/>
  <c r="E277" i="10"/>
  <c r="B277" i="10"/>
  <c r="A277" i="10"/>
  <c r="E276" i="10"/>
  <c r="B276" i="10"/>
  <c r="A276" i="10"/>
  <c r="E275" i="10"/>
  <c r="B275" i="10" s="1"/>
  <c r="A275" i="10"/>
  <c r="E274" i="10"/>
  <c r="B274" i="10"/>
  <c r="A274" i="10"/>
  <c r="E273" i="10"/>
  <c r="B273" i="10"/>
  <c r="A273" i="10"/>
  <c r="E272" i="10"/>
  <c r="B272" i="10"/>
  <c r="A272" i="10"/>
  <c r="E271" i="10"/>
  <c r="B271" i="10" s="1"/>
  <c r="A271" i="10"/>
  <c r="E270" i="10"/>
  <c r="B270" i="10" s="1"/>
  <c r="A270" i="10"/>
  <c r="E269" i="10"/>
  <c r="B269" i="10"/>
  <c r="A269" i="10"/>
  <c r="E268" i="10"/>
  <c r="B268" i="10"/>
  <c r="A268" i="10"/>
  <c r="E267" i="10"/>
  <c r="B267" i="10" s="1"/>
  <c r="A267" i="10"/>
  <c r="E266" i="10"/>
  <c r="B266" i="10" s="1"/>
  <c r="A266" i="10"/>
  <c r="E265" i="10"/>
  <c r="B265" i="10"/>
  <c r="A265" i="10"/>
  <c r="E264" i="10"/>
  <c r="B264" i="10"/>
  <c r="A264" i="10"/>
  <c r="E263" i="10"/>
  <c r="B263" i="10"/>
  <c r="A263" i="10"/>
  <c r="E262" i="10"/>
  <c r="B262" i="10"/>
  <c r="A262" i="10"/>
  <c r="E261" i="10"/>
  <c r="B261" i="10"/>
  <c r="A261" i="10"/>
  <c r="E260" i="10"/>
  <c r="B260" i="10" s="1"/>
  <c r="A260" i="10"/>
  <c r="E259" i="10"/>
  <c r="B259" i="10" s="1"/>
  <c r="A259" i="10"/>
  <c r="E258" i="10"/>
  <c r="B258" i="10" s="1"/>
  <c r="A258" i="10"/>
  <c r="E257" i="10"/>
  <c r="B257" i="10" s="1"/>
  <c r="A257" i="10"/>
  <c r="E256" i="10"/>
  <c r="B256" i="10"/>
  <c r="A256" i="10"/>
  <c r="E255" i="10"/>
  <c r="B255" i="10" s="1"/>
  <c r="A255" i="10"/>
  <c r="E254" i="10"/>
  <c r="B254" i="10"/>
  <c r="A254" i="10"/>
  <c r="E253" i="10"/>
  <c r="B253" i="10"/>
  <c r="A253" i="10"/>
  <c r="E252" i="10"/>
  <c r="B252" i="10"/>
  <c r="A252" i="10"/>
  <c r="E251" i="10"/>
  <c r="B251" i="10" s="1"/>
  <c r="A251" i="10"/>
  <c r="E250" i="10"/>
  <c r="B250" i="10"/>
  <c r="A250" i="10"/>
  <c r="E249" i="10"/>
  <c r="B249" i="10"/>
  <c r="A249" i="10"/>
  <c r="E248" i="10"/>
  <c r="B248" i="10"/>
  <c r="A248" i="10"/>
  <c r="E247" i="10"/>
  <c r="B247" i="10" s="1"/>
  <c r="A247" i="10"/>
  <c r="E246" i="10"/>
  <c r="B246" i="10" s="1"/>
  <c r="A246" i="10"/>
  <c r="E245" i="10"/>
  <c r="B245" i="10"/>
  <c r="A245" i="10"/>
  <c r="E244" i="10"/>
  <c r="B244" i="10" s="1"/>
  <c r="A244" i="10"/>
  <c r="E243" i="10"/>
  <c r="B243" i="10" s="1"/>
  <c r="A243" i="10"/>
  <c r="E242" i="10"/>
  <c r="B242" i="10" s="1"/>
  <c r="A242" i="10"/>
  <c r="E241" i="10"/>
  <c r="B241" i="10" s="1"/>
  <c r="A241" i="10"/>
  <c r="E240" i="10"/>
  <c r="B240" i="10"/>
  <c r="A240" i="10"/>
  <c r="E239" i="10"/>
  <c r="B239" i="10"/>
  <c r="A239" i="10"/>
  <c r="E238" i="10"/>
  <c r="B238" i="10"/>
  <c r="A238" i="10"/>
  <c r="E237" i="10"/>
  <c r="B237" i="10"/>
  <c r="A237" i="10"/>
  <c r="E236" i="10"/>
  <c r="B236" i="10" s="1"/>
  <c r="A236" i="10"/>
  <c r="E235" i="10"/>
  <c r="B235" i="10" s="1"/>
  <c r="A235" i="10"/>
  <c r="E234" i="10"/>
  <c r="B234" i="10"/>
  <c r="A234" i="10"/>
  <c r="E233" i="10"/>
  <c r="B233" i="10" s="1"/>
  <c r="A233" i="10"/>
  <c r="E232" i="10"/>
  <c r="B232" i="10"/>
  <c r="A232" i="10"/>
  <c r="E231" i="10"/>
  <c r="B231" i="10" s="1"/>
  <c r="A231" i="10"/>
  <c r="E230" i="10"/>
  <c r="B230" i="10" s="1"/>
  <c r="A230" i="10"/>
  <c r="E229" i="10"/>
  <c r="B229" i="10"/>
  <c r="A229" i="10"/>
  <c r="E228" i="10"/>
  <c r="B228" i="10"/>
  <c r="A228" i="10"/>
  <c r="E227" i="10"/>
  <c r="B227" i="10" s="1"/>
  <c r="A227" i="10"/>
  <c r="E226" i="10"/>
  <c r="B226" i="10"/>
  <c r="A226" i="10"/>
  <c r="E225" i="10"/>
  <c r="B225" i="10"/>
  <c r="A225" i="10"/>
  <c r="E224" i="10"/>
  <c r="B224" i="10"/>
  <c r="A224" i="10"/>
  <c r="E223" i="10"/>
  <c r="B223" i="10"/>
  <c r="A223" i="10"/>
  <c r="E222" i="10"/>
  <c r="B222" i="10" s="1"/>
  <c r="A222" i="10"/>
  <c r="E221" i="10"/>
  <c r="B221" i="10"/>
  <c r="A221" i="10"/>
  <c r="E220" i="10"/>
  <c r="B220" i="10"/>
  <c r="A220" i="10"/>
  <c r="E219" i="10"/>
  <c r="B219" i="10" s="1"/>
  <c r="A219" i="10"/>
  <c r="E218" i="10"/>
  <c r="B218" i="10" s="1"/>
  <c r="A218" i="10"/>
  <c r="E217" i="10"/>
  <c r="B217" i="10" s="1"/>
  <c r="A217" i="10"/>
  <c r="E216" i="10"/>
  <c r="B216" i="10"/>
  <c r="A216" i="10"/>
  <c r="E215" i="10"/>
  <c r="B215" i="10"/>
  <c r="A215" i="10"/>
  <c r="E214" i="10"/>
  <c r="B214" i="10"/>
  <c r="A214" i="10"/>
  <c r="E213" i="10"/>
  <c r="B213" i="10"/>
  <c r="A213" i="10"/>
  <c r="E212" i="10"/>
  <c r="B212" i="10"/>
  <c r="A212" i="10"/>
  <c r="E211" i="10"/>
  <c r="B211" i="10" s="1"/>
  <c r="A211" i="10"/>
  <c r="E210" i="10"/>
  <c r="B210" i="10"/>
  <c r="A210" i="10"/>
  <c r="E209" i="10"/>
  <c r="B209" i="10"/>
  <c r="A209" i="10"/>
  <c r="E208" i="10"/>
  <c r="B208" i="10"/>
  <c r="A208" i="10"/>
  <c r="E207" i="10"/>
  <c r="B207" i="10" s="1"/>
  <c r="A207" i="10"/>
  <c r="E206" i="10"/>
  <c r="B206" i="10"/>
  <c r="A206" i="10"/>
  <c r="E205" i="10"/>
  <c r="B205" i="10"/>
  <c r="A205" i="10"/>
  <c r="E204" i="10"/>
  <c r="B204" i="10"/>
  <c r="A204" i="10"/>
  <c r="E203" i="10"/>
  <c r="B203" i="10" s="1"/>
  <c r="A203" i="10"/>
  <c r="E202" i="10"/>
  <c r="B202" i="10" s="1"/>
  <c r="A202" i="10"/>
  <c r="E201" i="10"/>
  <c r="B201" i="10"/>
  <c r="A201" i="10"/>
  <c r="E1" i="10"/>
  <c r="A1" i="10"/>
  <c r="C1" i="9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W2" i="8"/>
  <c r="S2" i="8"/>
  <c r="O2" i="8"/>
  <c r="K2" i="8"/>
  <c r="G2" i="8"/>
  <c r="C2" i="8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E3" i="7"/>
  <c r="D3" i="7"/>
  <c r="C3" i="7"/>
  <c r="B3" i="7"/>
  <c r="P2" i="7"/>
  <c r="N2" i="7"/>
  <c r="L2" i="7"/>
  <c r="J2" i="7"/>
  <c r="H2" i="7"/>
  <c r="F2" i="7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3" i="6"/>
  <c r="B1" i="6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3" i="5"/>
  <c r="B1" i="5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3" i="4"/>
  <c r="B1" i="4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3" i="3"/>
  <c r="B1" i="3"/>
  <c r="C21" i="1"/>
  <c r="M4" i="11" l="1"/>
  <c r="D5" i="13"/>
  <c r="I5" i="13"/>
  <c r="I4" i="13"/>
  <c r="J4" i="11"/>
  <c r="D4" i="13" s="1"/>
  <c r="P4" i="11"/>
  <c r="G31" i="11"/>
  <c r="G87" i="11"/>
  <c r="G5" i="11"/>
  <c r="G16" i="11"/>
  <c r="G23" i="11"/>
  <c r="G28" i="11"/>
  <c r="G51" i="11"/>
  <c r="G75" i="11"/>
  <c r="G89" i="11"/>
  <c r="G12" i="11"/>
  <c r="G32" i="11"/>
  <c r="G79" i="11"/>
  <c r="G20" i="11"/>
  <c r="G81" i="11"/>
  <c r="G6" i="11"/>
  <c r="G7" i="11"/>
  <c r="G17" i="11"/>
  <c r="G18" i="11"/>
  <c r="G33" i="11"/>
  <c r="G37" i="11"/>
  <c r="G41" i="11"/>
  <c r="G45" i="11"/>
  <c r="G49" i="11"/>
  <c r="G53" i="11"/>
  <c r="G57" i="11"/>
  <c r="G80" i="11"/>
  <c r="G88" i="11"/>
  <c r="G4" i="11"/>
  <c r="G13" i="11"/>
  <c r="G14" i="11"/>
  <c r="G15" i="11"/>
  <c r="G27" i="11"/>
  <c r="G40" i="11"/>
  <c r="G44" i="11"/>
  <c r="G48" i="11"/>
  <c r="G52" i="11"/>
  <c r="G56" i="11"/>
  <c r="G78" i="11"/>
  <c r="G86" i="11"/>
  <c r="G11" i="11"/>
  <c r="G21" i="11"/>
  <c r="G26" i="11"/>
  <c r="G30" i="11"/>
  <c r="G35" i="11"/>
  <c r="G39" i="11"/>
  <c r="G43" i="11"/>
  <c r="G47" i="11"/>
  <c r="G76" i="11"/>
  <c r="G84" i="11"/>
  <c r="G9" i="11"/>
  <c r="G10" i="11"/>
  <c r="G19" i="11"/>
  <c r="G25" i="11"/>
  <c r="G29" i="11"/>
  <c r="G34" i="11"/>
  <c r="G38" i="11"/>
  <c r="G42" i="11"/>
  <c r="G46" i="11"/>
  <c r="G50" i="11"/>
  <c r="G54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82" i="11"/>
  <c r="K169" i="13"/>
  <c r="G169" i="11"/>
  <c r="K182" i="13"/>
  <c r="G182" i="11"/>
  <c r="K148" i="13"/>
  <c r="G148" i="11"/>
  <c r="K157" i="13"/>
  <c r="G157" i="11"/>
  <c r="K161" i="13"/>
  <c r="G161" i="11"/>
  <c r="K165" i="13"/>
  <c r="G165" i="11"/>
  <c r="K190" i="13"/>
  <c r="G190" i="11"/>
  <c r="K174" i="13"/>
  <c r="G174" i="11"/>
  <c r="K153" i="13"/>
  <c r="G153" i="11"/>
  <c r="K173" i="13"/>
  <c r="G173" i="11"/>
  <c r="K181" i="13"/>
  <c r="G181" i="11"/>
  <c r="K189" i="13"/>
  <c r="G189" i="11"/>
  <c r="K92" i="13"/>
  <c r="G92" i="11"/>
  <c r="K151" i="13"/>
  <c r="G151" i="11"/>
  <c r="K175" i="13"/>
  <c r="G175" i="11"/>
  <c r="K183" i="13"/>
  <c r="G183" i="11"/>
  <c r="K191" i="13"/>
  <c r="G191" i="11"/>
  <c r="K94" i="13"/>
  <c r="G94" i="11"/>
  <c r="K96" i="13"/>
  <c r="G96" i="11"/>
  <c r="K98" i="13"/>
  <c r="G98" i="11"/>
  <c r="K100" i="13"/>
  <c r="G100" i="11"/>
  <c r="K102" i="13"/>
  <c r="G102" i="11"/>
  <c r="K104" i="13"/>
  <c r="G104" i="11"/>
  <c r="K106" i="13"/>
  <c r="G106" i="11"/>
  <c r="K108" i="13"/>
  <c r="G108" i="11"/>
  <c r="K110" i="13"/>
  <c r="G110" i="11"/>
  <c r="K112" i="13"/>
  <c r="G112" i="11"/>
  <c r="K114" i="13"/>
  <c r="G114" i="11"/>
  <c r="K116" i="13"/>
  <c r="G116" i="11"/>
  <c r="K118" i="13"/>
  <c r="G118" i="11"/>
  <c r="K120" i="13"/>
  <c r="G120" i="11"/>
  <c r="K122" i="13"/>
  <c r="G122" i="11"/>
  <c r="K124" i="13"/>
  <c r="G124" i="11"/>
  <c r="K126" i="13"/>
  <c r="G126" i="11"/>
  <c r="K128" i="13"/>
  <c r="G128" i="11"/>
  <c r="K130" i="13"/>
  <c r="G130" i="11"/>
  <c r="K132" i="13"/>
  <c r="G132" i="11"/>
  <c r="K134" i="13"/>
  <c r="G134" i="11"/>
  <c r="K136" i="13"/>
  <c r="G136" i="11"/>
  <c r="K138" i="13"/>
  <c r="G138" i="11"/>
  <c r="K140" i="13"/>
  <c r="G140" i="11"/>
  <c r="K142" i="13"/>
  <c r="G142" i="11"/>
  <c r="K144" i="13"/>
  <c r="G144" i="11"/>
  <c r="K146" i="13"/>
  <c r="G146" i="11"/>
  <c r="K154" i="13"/>
  <c r="G154" i="11"/>
  <c r="K158" i="13"/>
  <c r="G158" i="11"/>
  <c r="K162" i="13"/>
  <c r="G162" i="11"/>
  <c r="K166" i="13"/>
  <c r="G166" i="11"/>
  <c r="K170" i="13"/>
  <c r="G170" i="11"/>
  <c r="K176" i="13"/>
  <c r="G176" i="11"/>
  <c r="K184" i="13"/>
  <c r="G184" i="11"/>
  <c r="K192" i="13"/>
  <c r="G192" i="11"/>
  <c r="K91" i="13"/>
  <c r="G91" i="11"/>
  <c r="K149" i="13"/>
  <c r="G149" i="11"/>
  <c r="K177" i="13"/>
  <c r="G177" i="11"/>
  <c r="K185" i="13"/>
  <c r="G185" i="11"/>
  <c r="K193" i="13"/>
  <c r="G193" i="11"/>
  <c r="K152" i="13"/>
  <c r="G152" i="11"/>
  <c r="K155" i="13"/>
  <c r="G155" i="11"/>
  <c r="K159" i="13"/>
  <c r="G159" i="11"/>
  <c r="K163" i="13"/>
  <c r="G163" i="11"/>
  <c r="K167" i="13"/>
  <c r="G167" i="11"/>
  <c r="K171" i="13"/>
  <c r="G171" i="11"/>
  <c r="K178" i="13"/>
  <c r="G178" i="11"/>
  <c r="K186" i="13"/>
  <c r="G186" i="11"/>
  <c r="K194" i="13"/>
  <c r="G194" i="11"/>
  <c r="K90" i="13"/>
  <c r="G90" i="11"/>
  <c r="K147" i="13"/>
  <c r="G147" i="11"/>
  <c r="K179" i="13"/>
  <c r="G179" i="11"/>
  <c r="K187" i="13"/>
  <c r="G187" i="11"/>
  <c r="K195" i="13"/>
  <c r="G195" i="11"/>
  <c r="K93" i="13"/>
  <c r="G93" i="11"/>
  <c r="K95" i="13"/>
  <c r="G95" i="11"/>
  <c r="K97" i="13"/>
  <c r="G97" i="11"/>
  <c r="K99" i="13"/>
  <c r="G99" i="11"/>
  <c r="K101" i="13"/>
  <c r="G101" i="11"/>
  <c r="K103" i="13"/>
  <c r="G103" i="11"/>
  <c r="K105" i="13"/>
  <c r="G105" i="11"/>
  <c r="K107" i="13"/>
  <c r="G107" i="11"/>
  <c r="K109" i="13"/>
  <c r="G109" i="11"/>
  <c r="K111" i="13"/>
  <c r="G111" i="11"/>
  <c r="K113" i="13"/>
  <c r="G113" i="11"/>
  <c r="K115" i="13"/>
  <c r="G115" i="11"/>
  <c r="K117" i="13"/>
  <c r="G117" i="11"/>
  <c r="K119" i="13"/>
  <c r="G119" i="11"/>
  <c r="K121" i="13"/>
  <c r="G121" i="11"/>
  <c r="K123" i="13"/>
  <c r="G123" i="11"/>
  <c r="K125" i="13"/>
  <c r="G125" i="11"/>
  <c r="K127" i="13"/>
  <c r="G127" i="11"/>
  <c r="K129" i="13"/>
  <c r="G129" i="11"/>
  <c r="K131" i="13"/>
  <c r="G131" i="11"/>
  <c r="K133" i="13"/>
  <c r="G133" i="11"/>
  <c r="K135" i="13"/>
  <c r="G135" i="11"/>
  <c r="K137" i="13"/>
  <c r="G137" i="11"/>
  <c r="K139" i="13"/>
  <c r="G139" i="11"/>
  <c r="K141" i="13"/>
  <c r="G141" i="11"/>
  <c r="K143" i="13"/>
  <c r="G143" i="11"/>
  <c r="K145" i="13"/>
  <c r="G145" i="11"/>
  <c r="K150" i="13"/>
  <c r="G150" i="11"/>
  <c r="K156" i="13"/>
  <c r="G156" i="11"/>
  <c r="K160" i="13"/>
  <c r="G160" i="11"/>
  <c r="K164" i="13"/>
  <c r="G164" i="11"/>
  <c r="K168" i="13"/>
  <c r="G168" i="11"/>
  <c r="K172" i="13"/>
  <c r="G172" i="11"/>
  <c r="K180" i="13"/>
  <c r="G180" i="11"/>
  <c r="K188" i="13"/>
  <c r="G188" i="11"/>
  <c r="G196" i="11"/>
  <c r="G197" i="11"/>
  <c r="G198" i="11"/>
  <c r="G199" i="11"/>
  <c r="G200" i="11"/>
  <c r="G201" i="11"/>
  <c r="G202" i="11"/>
  <c r="G203" i="11"/>
  <c r="J5" i="13" l="1"/>
  <c r="N5" i="13" s="1"/>
  <c r="J4" i="13"/>
  <c r="N4" i="13" s="1"/>
  <c r="O4" i="13" l="1"/>
  <c r="C4" i="13" s="1"/>
  <c r="O5" i="13"/>
  <c r="C5" i="13" s="1"/>
  <c r="U25" i="13" l="1"/>
  <c r="D23" i="10" s="1"/>
  <c r="A23" i="10" s="1"/>
  <c r="U174" i="13"/>
  <c r="U113" i="13"/>
  <c r="U151" i="13"/>
  <c r="U74" i="13"/>
  <c r="U26" i="13"/>
  <c r="U108" i="13"/>
  <c r="AH108" i="13" s="1"/>
  <c r="U62" i="13"/>
  <c r="AH62" i="13" s="1"/>
  <c r="U197" i="13"/>
  <c r="U181" i="13"/>
  <c r="U142" i="13"/>
  <c r="U56" i="13"/>
  <c r="U150" i="13"/>
  <c r="U95" i="13"/>
  <c r="U136" i="13"/>
  <c r="V136" i="13" s="1"/>
  <c r="U177" i="13"/>
  <c r="AH177" i="13" s="1"/>
  <c r="U156" i="13"/>
  <c r="U39" i="13"/>
  <c r="U114" i="13"/>
  <c r="U131" i="13"/>
  <c r="U163" i="13"/>
  <c r="U84" i="13"/>
  <c r="U184" i="13"/>
  <c r="V184" i="13" s="1"/>
  <c r="U188" i="13"/>
  <c r="A188" i="9" s="1"/>
  <c r="U10" i="13"/>
  <c r="U133" i="13"/>
  <c r="U127" i="13"/>
  <c r="U196" i="13"/>
  <c r="U109" i="13"/>
  <c r="U187" i="13"/>
  <c r="U169" i="13"/>
  <c r="A169" i="9" s="1"/>
  <c r="U126" i="13"/>
  <c r="AH126" i="13" s="1"/>
  <c r="U120" i="13"/>
  <c r="U153" i="13"/>
  <c r="U103" i="13"/>
  <c r="U88" i="13"/>
  <c r="U27" i="13"/>
  <c r="U17" i="13"/>
  <c r="U55" i="13"/>
  <c r="AH55" i="13" s="1"/>
  <c r="U194" i="13"/>
  <c r="A194" i="9" s="1"/>
  <c r="U144" i="13"/>
  <c r="U176" i="13"/>
  <c r="U152" i="13"/>
  <c r="U42" i="13"/>
  <c r="U146" i="13"/>
  <c r="U102" i="13"/>
  <c r="U51" i="13"/>
  <c r="V51" i="13" s="1"/>
  <c r="U14" i="13"/>
  <c r="V14" i="13" s="1"/>
  <c r="A25" i="9"/>
  <c r="U54" i="13"/>
  <c r="U5" i="13"/>
  <c r="U63" i="13"/>
  <c r="U139" i="13"/>
  <c r="U52" i="13"/>
  <c r="U73" i="13"/>
  <c r="D71" i="10" s="1"/>
  <c r="U44" i="13"/>
  <c r="D42" i="10" s="1"/>
  <c r="U132" i="13"/>
  <c r="U11" i="13"/>
  <c r="U140" i="13"/>
  <c r="U198" i="13"/>
  <c r="U111" i="13"/>
  <c r="U61" i="13"/>
  <c r="U186" i="13"/>
  <c r="V186" i="13" s="1"/>
  <c r="U178" i="13"/>
  <c r="V178" i="13" s="1"/>
  <c r="U60" i="13"/>
  <c r="U18" i="13"/>
  <c r="U98" i="13"/>
  <c r="U167" i="13"/>
  <c r="U119" i="13"/>
  <c r="U192" i="13"/>
  <c r="U65" i="13"/>
  <c r="A65" i="9" s="1"/>
  <c r="U8" i="13"/>
  <c r="A8" i="9" s="1"/>
  <c r="U87" i="13"/>
  <c r="U145" i="13"/>
  <c r="U106" i="13"/>
  <c r="U19" i="13"/>
  <c r="U31" i="13"/>
  <c r="U115" i="13"/>
  <c r="U41" i="13"/>
  <c r="V41" i="13" s="1"/>
  <c r="U141" i="13"/>
  <c r="D139" i="10" s="1"/>
  <c r="U155" i="13"/>
  <c r="V155" i="13" s="1"/>
  <c r="U90" i="13"/>
  <c r="U149" i="13"/>
  <c r="U190" i="13"/>
  <c r="U110" i="13"/>
  <c r="U118" i="13"/>
  <c r="U16" i="13"/>
  <c r="AH16" i="13" s="1"/>
  <c r="U57" i="13"/>
  <c r="A57" i="9" s="1"/>
  <c r="U9" i="13"/>
  <c r="U64" i="13"/>
  <c r="U33" i="13"/>
  <c r="U180" i="13"/>
  <c r="U47" i="13"/>
  <c r="U23" i="13"/>
  <c r="U6" i="13"/>
  <c r="D4" i="10" s="1"/>
  <c r="U97" i="13"/>
  <c r="D95" i="10" s="1"/>
  <c r="U166" i="13"/>
  <c r="A166" i="9" s="1"/>
  <c r="U189" i="13"/>
  <c r="U143" i="13"/>
  <c r="U159" i="13"/>
  <c r="U91" i="13"/>
  <c r="U125" i="13"/>
  <c r="U32" i="13"/>
  <c r="V32" i="13" s="1"/>
  <c r="U7" i="13"/>
  <c r="AH7" i="13" s="1"/>
  <c r="U168" i="13"/>
  <c r="U36" i="13"/>
  <c r="U116" i="13"/>
  <c r="U200" i="13"/>
  <c r="U175" i="13"/>
  <c r="U83" i="13"/>
  <c r="U185" i="13"/>
  <c r="AH185" i="13" s="1"/>
  <c r="U92" i="13"/>
  <c r="A92" i="9" s="1"/>
  <c r="U34" i="13"/>
  <c r="U21" i="13"/>
  <c r="A21" i="9" s="1"/>
  <c r="U35" i="13"/>
  <c r="U86" i="13"/>
  <c r="U29" i="13"/>
  <c r="U171" i="13"/>
  <c r="U105" i="13"/>
  <c r="V105" i="13" s="1"/>
  <c r="U179" i="13"/>
  <c r="A179" i="9" s="1"/>
  <c r="U124" i="13"/>
  <c r="D122" i="10" s="1"/>
  <c r="U100" i="13"/>
  <c r="U85" i="13"/>
  <c r="U71" i="13"/>
  <c r="U170" i="13"/>
  <c r="V170" i="13" s="1"/>
  <c r="U49" i="13"/>
  <c r="U66" i="13"/>
  <c r="A66" i="9" s="1"/>
  <c r="U160" i="13"/>
  <c r="AH160" i="13" s="1"/>
  <c r="U28" i="13"/>
  <c r="U48" i="13"/>
  <c r="U38" i="13"/>
  <c r="U201" i="13"/>
  <c r="U78" i="13"/>
  <c r="U96" i="13"/>
  <c r="U99" i="13"/>
  <c r="D97" i="10" s="1"/>
  <c r="U82" i="13"/>
  <c r="A82" i="9" s="1"/>
  <c r="U4" i="13"/>
  <c r="U191" i="13"/>
  <c r="A191" i="9" s="1"/>
  <c r="U40" i="13"/>
  <c r="U134" i="13"/>
  <c r="U72" i="13"/>
  <c r="AH72" i="13" s="1"/>
  <c r="U182" i="13"/>
  <c r="U80" i="13"/>
  <c r="A80" i="9" s="1"/>
  <c r="U93" i="13"/>
  <c r="D91" i="10" s="1"/>
  <c r="U37" i="13"/>
  <c r="U135" i="13"/>
  <c r="U94" i="13"/>
  <c r="D92" i="10" s="1"/>
  <c r="U117" i="13"/>
  <c r="U164" i="13"/>
  <c r="AH164" i="13" s="1"/>
  <c r="U50" i="13"/>
  <c r="V50" i="13" s="1"/>
  <c r="U193" i="13"/>
  <c r="A193" i="9" s="1"/>
  <c r="U104" i="13"/>
  <c r="V104" i="13" s="1"/>
  <c r="U22" i="13"/>
  <c r="D20" i="10" s="1"/>
  <c r="U112" i="13"/>
  <c r="U101" i="13"/>
  <c r="U30" i="13"/>
  <c r="U137" i="13"/>
  <c r="U75" i="13"/>
  <c r="U20" i="13"/>
  <c r="D18" i="10" s="1"/>
  <c r="U165" i="13"/>
  <c r="V165" i="13" s="1"/>
  <c r="U76" i="13"/>
  <c r="V76" i="13" s="1"/>
  <c r="U15" i="13"/>
  <c r="U161" i="13"/>
  <c r="U79" i="13"/>
  <c r="U53" i="13"/>
  <c r="U162" i="13"/>
  <c r="U130" i="13"/>
  <c r="A130" i="9" s="1"/>
  <c r="U89" i="13"/>
  <c r="V89" i="13" s="1"/>
  <c r="A170" i="9"/>
  <c r="U12" i="13"/>
  <c r="U128" i="13"/>
  <c r="U81" i="13"/>
  <c r="U13" i="13"/>
  <c r="U148" i="13"/>
  <c r="U77" i="13"/>
  <c r="V77" i="13" s="1"/>
  <c r="U58" i="13"/>
  <c r="V58" i="13" s="1"/>
  <c r="U173" i="13"/>
  <c r="U70" i="13"/>
  <c r="U123" i="13"/>
  <c r="U43" i="13"/>
  <c r="A43" i="9" s="1"/>
  <c r="U172" i="13"/>
  <c r="U202" i="13"/>
  <c r="U121" i="13"/>
  <c r="V121" i="13" s="1"/>
  <c r="U195" i="13"/>
  <c r="D193" i="10" s="1"/>
  <c r="U129" i="13"/>
  <c r="U67" i="13"/>
  <c r="U203" i="13"/>
  <c r="U157" i="13"/>
  <c r="U68" i="13"/>
  <c r="U183" i="13"/>
  <c r="U158" i="13"/>
  <c r="V158" i="13" s="1"/>
  <c r="U69" i="13"/>
  <c r="D67" i="10" s="1"/>
  <c r="U45" i="13"/>
  <c r="U154" i="13"/>
  <c r="U122" i="13"/>
  <c r="V122" i="13" s="1"/>
  <c r="U46" i="13"/>
  <c r="U147" i="13"/>
  <c r="U199" i="13"/>
  <c r="U107" i="13"/>
  <c r="D105" i="10" s="1"/>
  <c r="E105" i="10" s="1"/>
  <c r="B105" i="10" s="1"/>
  <c r="AH25" i="13"/>
  <c r="U138" i="13"/>
  <c r="D136" i="10" s="1"/>
  <c r="U59" i="13"/>
  <c r="U24" i="13"/>
  <c r="D22" i="10" s="1"/>
  <c r="V25" i="13"/>
  <c r="AH170" i="13"/>
  <c r="AH50" i="13"/>
  <c r="V179" i="13"/>
  <c r="V114" i="13"/>
  <c r="AH114" i="13"/>
  <c r="D112" i="10"/>
  <c r="A114" i="9"/>
  <c r="D164" i="10"/>
  <c r="V166" i="13"/>
  <c r="AH166" i="13"/>
  <c r="AH54" i="13"/>
  <c r="D52" i="10"/>
  <c r="A54" i="9"/>
  <c r="V54" i="13"/>
  <c r="A155" i="9"/>
  <c r="AH155" i="13"/>
  <c r="D153" i="10"/>
  <c r="V131" i="13"/>
  <c r="D129" i="10"/>
  <c r="A131" i="9"/>
  <c r="AH131" i="13"/>
  <c r="AH124" i="13"/>
  <c r="A124" i="9"/>
  <c r="V124" i="13"/>
  <c r="A5" i="9"/>
  <c r="V5" i="13"/>
  <c r="AH5" i="13"/>
  <c r="D3" i="10"/>
  <c r="AH90" i="13"/>
  <c r="D88" i="10"/>
  <c r="A90" i="9"/>
  <c r="V90" i="13"/>
  <c r="AH191" i="13"/>
  <c r="AH119" i="13"/>
  <c r="A119" i="9"/>
  <c r="V119" i="13"/>
  <c r="D117" i="10"/>
  <c r="V6" i="13"/>
  <c r="AH127" i="13"/>
  <c r="D125" i="10"/>
  <c r="V127" i="13"/>
  <c r="A127" i="9"/>
  <c r="V72" i="13"/>
  <c r="A72" i="9"/>
  <c r="V120" i="13"/>
  <c r="AH120" i="13"/>
  <c r="D118" i="10"/>
  <c r="A120" i="9"/>
  <c r="AH21" i="13"/>
  <c r="D19" i="10"/>
  <c r="V21" i="13"/>
  <c r="A140" i="9"/>
  <c r="V140" i="13"/>
  <c r="AH140" i="13"/>
  <c r="D138" i="10"/>
  <c r="V19" i="13"/>
  <c r="AH19" i="13"/>
  <c r="A19" i="9"/>
  <c r="D17" i="10"/>
  <c r="V177" i="13"/>
  <c r="AH94" i="13"/>
  <c r="A180" i="9"/>
  <c r="AH180" i="13"/>
  <c r="D178" i="10"/>
  <c r="V180" i="13"/>
  <c r="AH118" i="13"/>
  <c r="A118" i="9"/>
  <c r="V118" i="13"/>
  <c r="D116" i="10"/>
  <c r="V49" i="13"/>
  <c r="AH49" i="13"/>
  <c r="A49" i="9"/>
  <c r="D47" i="10"/>
  <c r="A10" i="9"/>
  <c r="AH10" i="13"/>
  <c r="D8" i="10"/>
  <c r="V10" i="13"/>
  <c r="A52" i="9"/>
  <c r="AH52" i="13"/>
  <c r="D50" i="10"/>
  <c r="V52" i="13"/>
  <c r="V66" i="13"/>
  <c r="D98" i="10"/>
  <c r="V100" i="13"/>
  <c r="A100" i="9"/>
  <c r="AH100" i="13"/>
  <c r="AH175" i="13"/>
  <c r="A175" i="9"/>
  <c r="V175" i="13"/>
  <c r="D173" i="10"/>
  <c r="A91" i="9"/>
  <c r="AH91" i="13"/>
  <c r="D89" i="10"/>
  <c r="V91" i="13"/>
  <c r="V181" i="13"/>
  <c r="D179" i="10"/>
  <c r="AH181" i="13"/>
  <c r="A181" i="9"/>
  <c r="V149" i="13"/>
  <c r="AH149" i="13"/>
  <c r="D147" i="10"/>
  <c r="A149" i="9"/>
  <c r="V176" i="13"/>
  <c r="AH176" i="13"/>
  <c r="A176" i="9"/>
  <c r="D174" i="10"/>
  <c r="V150" i="13"/>
  <c r="AH150" i="13"/>
  <c r="D148" i="10"/>
  <c r="A150" i="9"/>
  <c r="V42" i="13"/>
  <c r="AH42" i="13"/>
  <c r="D40" i="10"/>
  <c r="A42" i="9"/>
  <c r="D158" i="10"/>
  <c r="V86" i="13"/>
  <c r="AH86" i="13"/>
  <c r="D84" i="10"/>
  <c r="A86" i="9"/>
  <c r="AH38" i="13"/>
  <c r="D36" i="10"/>
  <c r="A38" i="9"/>
  <c r="V38" i="13"/>
  <c r="A139" i="9"/>
  <c r="V139" i="13"/>
  <c r="AH139" i="13"/>
  <c r="D137" i="10"/>
  <c r="V115" i="13"/>
  <c r="A115" i="9"/>
  <c r="D113" i="10"/>
  <c r="AH115" i="13"/>
  <c r="AH39" i="13"/>
  <c r="A39" i="9"/>
  <c r="V39" i="13"/>
  <c r="D37" i="10"/>
  <c r="V164" i="13"/>
  <c r="D162" i="10"/>
  <c r="AH174" i="13"/>
  <c r="A174" i="9"/>
  <c r="V174" i="13"/>
  <c r="D172" i="10"/>
  <c r="A113" i="9"/>
  <c r="V113" i="13"/>
  <c r="AH113" i="13"/>
  <c r="D111" i="10"/>
  <c r="AH151" i="13"/>
  <c r="D149" i="10"/>
  <c r="A151" i="9"/>
  <c r="V151" i="13"/>
  <c r="V74" i="13"/>
  <c r="D72" i="10"/>
  <c r="A74" i="9"/>
  <c r="AH74" i="13"/>
  <c r="A26" i="9"/>
  <c r="V26" i="13"/>
  <c r="AH26" i="13"/>
  <c r="D24" i="10"/>
  <c r="A108" i="9"/>
  <c r="V133" i="13"/>
  <c r="AH133" i="13"/>
  <c r="D131" i="10"/>
  <c r="A133" i="9"/>
  <c r="V40" i="13"/>
  <c r="A40" i="9"/>
  <c r="AH40" i="13"/>
  <c r="D38" i="10"/>
  <c r="A192" i="9"/>
  <c r="AH192" i="13"/>
  <c r="D190" i="10"/>
  <c r="V192" i="13"/>
  <c r="A48" i="9"/>
  <c r="V48" i="13"/>
  <c r="AH48" i="13"/>
  <c r="D46" i="10"/>
  <c r="D7" i="10"/>
  <c r="V9" i="13"/>
  <c r="AH9" i="13"/>
  <c r="A9" i="9"/>
  <c r="A182" i="9"/>
  <c r="AH182" i="13"/>
  <c r="D180" i="10"/>
  <c r="V182" i="13"/>
  <c r="V87" i="13"/>
  <c r="D85" i="10"/>
  <c r="AH87" i="13"/>
  <c r="A87" i="9"/>
  <c r="AH97" i="13"/>
  <c r="AH190" i="13"/>
  <c r="D188" i="10"/>
  <c r="V190" i="13"/>
  <c r="A190" i="9"/>
  <c r="V106" i="13"/>
  <c r="AH106" i="13"/>
  <c r="A106" i="9"/>
  <c r="D104" i="10"/>
  <c r="AH136" i="13"/>
  <c r="V135" i="13"/>
  <c r="AH135" i="13"/>
  <c r="D133" i="10"/>
  <c r="A135" i="9"/>
  <c r="AH102" i="13"/>
  <c r="D100" i="10"/>
  <c r="A102" i="9"/>
  <c r="V102" i="13"/>
  <c r="V33" i="13"/>
  <c r="AH33" i="13"/>
  <c r="D31" i="10"/>
  <c r="A33" i="9"/>
  <c r="AH171" i="13"/>
  <c r="V171" i="13"/>
  <c r="A171" i="9"/>
  <c r="D169" i="10"/>
  <c r="AH103" i="13"/>
  <c r="A103" i="9"/>
  <c r="V103" i="13"/>
  <c r="D101" i="10"/>
  <c r="AH47" i="13"/>
  <c r="D45" i="10"/>
  <c r="V47" i="13"/>
  <c r="A47" i="9"/>
  <c r="AH44" i="13"/>
  <c r="V28" i="13"/>
  <c r="A28" i="9"/>
  <c r="AH28" i="13"/>
  <c r="D26" i="10"/>
  <c r="V23" i="13"/>
  <c r="AH23" i="13"/>
  <c r="D21" i="10"/>
  <c r="A23" i="9"/>
  <c r="A132" i="9"/>
  <c r="AH132" i="13"/>
  <c r="D130" i="10"/>
  <c r="V132" i="13"/>
  <c r="AH22" i="13"/>
  <c r="A22" i="9"/>
  <c r="V22" i="13"/>
  <c r="A112" i="9"/>
  <c r="V112" i="13"/>
  <c r="AH112" i="13"/>
  <c r="D110" i="10"/>
  <c r="V101" i="13"/>
  <c r="AH101" i="13"/>
  <c r="A101" i="9"/>
  <c r="D99" i="10"/>
  <c r="AH30" i="13"/>
  <c r="A30" i="9"/>
  <c r="V30" i="13"/>
  <c r="D28" i="10"/>
  <c r="V137" i="13"/>
  <c r="AH137" i="13"/>
  <c r="D135" i="10"/>
  <c r="A137" i="9"/>
  <c r="A75" i="9"/>
  <c r="AH75" i="13"/>
  <c r="D73" i="10"/>
  <c r="V75" i="13"/>
  <c r="A76" i="9"/>
  <c r="D74" i="10"/>
  <c r="AH76" i="13"/>
  <c r="A15" i="9"/>
  <c r="AH15" i="13"/>
  <c r="D13" i="10"/>
  <c r="V15" i="13"/>
  <c r="AH161" i="13"/>
  <c r="A161" i="9"/>
  <c r="V161" i="13"/>
  <c r="D159" i="10"/>
  <c r="A79" i="9"/>
  <c r="V79" i="13"/>
  <c r="AH79" i="13"/>
  <c r="D77" i="10"/>
  <c r="A53" i="9"/>
  <c r="V53" i="13"/>
  <c r="AH53" i="13"/>
  <c r="D51" i="10"/>
  <c r="AH162" i="13"/>
  <c r="V162" i="13"/>
  <c r="D160" i="10"/>
  <c r="A162" i="9"/>
  <c r="A189" i="9"/>
  <c r="AH189" i="13"/>
  <c r="V189" i="13"/>
  <c r="D187" i="10"/>
  <c r="AH111" i="13"/>
  <c r="D109" i="10"/>
  <c r="V111" i="13"/>
  <c r="A111" i="9"/>
  <c r="V88" i="13"/>
  <c r="AH88" i="13"/>
  <c r="D86" i="10"/>
  <c r="A88" i="9"/>
  <c r="A143" i="9"/>
  <c r="AH143" i="13"/>
  <c r="D141" i="10"/>
  <c r="V143" i="13"/>
  <c r="A27" i="9"/>
  <c r="V27" i="13"/>
  <c r="AH27" i="13"/>
  <c r="D25" i="10"/>
  <c r="D15" i="10"/>
  <c r="AH17" i="13"/>
  <c r="A17" i="9"/>
  <c r="V17" i="13"/>
  <c r="A159" i="9"/>
  <c r="AH159" i="13"/>
  <c r="D157" i="10"/>
  <c r="V159" i="13"/>
  <c r="A62" i="9"/>
  <c r="V163" i="13"/>
  <c r="A163" i="9"/>
  <c r="AH163" i="13"/>
  <c r="D161" i="10"/>
  <c r="AH83" i="13"/>
  <c r="A83" i="9"/>
  <c r="D81" i="10"/>
  <c r="V83" i="13"/>
  <c r="D140" i="10"/>
  <c r="AH142" i="13"/>
  <c r="A142" i="9"/>
  <c r="V142" i="13"/>
  <c r="AH85" i="13"/>
  <c r="A85" i="9"/>
  <c r="V85" i="13"/>
  <c r="D83" i="10"/>
  <c r="A34" i="9"/>
  <c r="AH34" i="13"/>
  <c r="V34" i="13"/>
  <c r="D32" i="10"/>
  <c r="AH152" i="13"/>
  <c r="D150" i="10"/>
  <c r="A152" i="9"/>
  <c r="V152" i="13"/>
  <c r="A64" i="9"/>
  <c r="AH64" i="13"/>
  <c r="D62" i="10"/>
  <c r="V64" i="13"/>
  <c r="V35" i="13"/>
  <c r="D33" i="10"/>
  <c r="A35" i="9"/>
  <c r="AH35" i="13"/>
  <c r="A153" i="9"/>
  <c r="AH153" i="13"/>
  <c r="D151" i="10"/>
  <c r="V153" i="13"/>
  <c r="AH71" i="13"/>
  <c r="V71" i="13"/>
  <c r="A71" i="9"/>
  <c r="D69" i="10"/>
  <c r="AH31" i="13"/>
  <c r="D29" i="10"/>
  <c r="V31" i="13"/>
  <c r="A31" i="9"/>
  <c r="A156" i="9"/>
  <c r="V156" i="13"/>
  <c r="AH156" i="13"/>
  <c r="D154" i="10"/>
  <c r="AH117" i="13"/>
  <c r="D115" i="10"/>
  <c r="A117" i="9"/>
  <c r="V117" i="13"/>
  <c r="D185" i="10"/>
  <c r="AH187" i="13"/>
  <c r="V187" i="13"/>
  <c r="A187" i="9"/>
  <c r="A61" i="9"/>
  <c r="V61" i="13"/>
  <c r="AH61" i="13"/>
  <c r="D59" i="10"/>
  <c r="A186" i="9"/>
  <c r="AH60" i="13"/>
  <c r="D58" i="10"/>
  <c r="A60" i="9"/>
  <c r="V60" i="13"/>
  <c r="V18" i="13"/>
  <c r="AH18" i="13"/>
  <c r="D16" i="10"/>
  <c r="A18" i="9"/>
  <c r="A98" i="9"/>
  <c r="AH98" i="13"/>
  <c r="D96" i="10"/>
  <c r="V98" i="13"/>
  <c r="AH167" i="13"/>
  <c r="A167" i="9"/>
  <c r="D165" i="10"/>
  <c r="V167" i="13"/>
  <c r="A126" i="9"/>
  <c r="AH134" i="13"/>
  <c r="A134" i="9"/>
  <c r="D132" i="10"/>
  <c r="V134" i="13"/>
  <c r="V65" i="13"/>
  <c r="A11" i="9"/>
  <c r="V11" i="13"/>
  <c r="AH11" i="13"/>
  <c r="D9" i="10"/>
  <c r="AH196" i="13"/>
  <c r="A196" i="9"/>
  <c r="V196" i="13"/>
  <c r="D194" i="10"/>
  <c r="AH80" i="13"/>
  <c r="AH12" i="13"/>
  <c r="D10" i="10"/>
  <c r="A12" i="9"/>
  <c r="V12" i="13"/>
  <c r="D126" i="10"/>
  <c r="AH128" i="13"/>
  <c r="A128" i="9"/>
  <c r="V128" i="13"/>
  <c r="AH81" i="13"/>
  <c r="V81" i="13"/>
  <c r="D79" i="10"/>
  <c r="A81" i="9"/>
  <c r="AH13" i="13"/>
  <c r="A13" i="9"/>
  <c r="V13" i="13"/>
  <c r="D11" i="10"/>
  <c r="V148" i="13"/>
  <c r="AH148" i="13"/>
  <c r="A148" i="9"/>
  <c r="D146" i="10"/>
  <c r="AH77" i="13"/>
  <c r="V173" i="13"/>
  <c r="AH173" i="13"/>
  <c r="D171" i="10"/>
  <c r="A173" i="9"/>
  <c r="AH70" i="13"/>
  <c r="V70" i="13"/>
  <c r="D68" i="10"/>
  <c r="A70" i="9"/>
  <c r="V59" i="13"/>
  <c r="AH59" i="13"/>
  <c r="D57" i="10"/>
  <c r="A59" i="9"/>
  <c r="A125" i="9"/>
  <c r="V125" i="13"/>
  <c r="AH125" i="13"/>
  <c r="D123" i="10"/>
  <c r="A32" i="9"/>
  <c r="AH168" i="13"/>
  <c r="D166" i="10"/>
  <c r="A168" i="9"/>
  <c r="V168" i="13"/>
  <c r="A36" i="9"/>
  <c r="AH36" i="13"/>
  <c r="D34" i="10"/>
  <c r="V36" i="13"/>
  <c r="A116" i="9"/>
  <c r="AH116" i="13"/>
  <c r="D114" i="10"/>
  <c r="V116" i="13"/>
  <c r="D170" i="10"/>
  <c r="AH172" i="13"/>
  <c r="A172" i="9"/>
  <c r="V172" i="13"/>
  <c r="A202" i="9"/>
  <c r="V202" i="13"/>
  <c r="D200" i="10"/>
  <c r="AH202" i="13"/>
  <c r="V195" i="13"/>
  <c r="A129" i="9"/>
  <c r="V129" i="13"/>
  <c r="AH129" i="13"/>
  <c r="D127" i="10"/>
  <c r="V67" i="13"/>
  <c r="A67" i="9"/>
  <c r="AH67" i="13"/>
  <c r="D65" i="10"/>
  <c r="V203" i="13"/>
  <c r="AH203" i="13"/>
  <c r="AI203" i="13" s="1"/>
  <c r="AJ203" i="13" s="1"/>
  <c r="A157" i="9"/>
  <c r="V157" i="13"/>
  <c r="AH157" i="13"/>
  <c r="D155" i="10"/>
  <c r="AH68" i="13"/>
  <c r="A68" i="9"/>
  <c r="D66" i="10"/>
  <c r="V68" i="13"/>
  <c r="A183" i="9"/>
  <c r="V183" i="13"/>
  <c r="D181" i="10"/>
  <c r="AH183" i="13"/>
  <c r="AH69" i="13"/>
  <c r="AH45" i="13"/>
  <c r="D43" i="10"/>
  <c r="A45" i="9"/>
  <c r="V45" i="13"/>
  <c r="AH154" i="13"/>
  <c r="D152" i="10"/>
  <c r="A154" i="9"/>
  <c r="V154" i="13"/>
  <c r="A46" i="9"/>
  <c r="AH46" i="13"/>
  <c r="D44" i="10"/>
  <c r="V46" i="13"/>
  <c r="V147" i="13"/>
  <c r="AH147" i="13"/>
  <c r="A147" i="9"/>
  <c r="D145" i="10"/>
  <c r="D121" i="10"/>
  <c r="V123" i="13"/>
  <c r="AH123" i="13"/>
  <c r="A123" i="9"/>
  <c r="V201" i="13"/>
  <c r="D199" i="10"/>
  <c r="A201" i="9"/>
  <c r="AH201" i="13"/>
  <c r="A78" i="9"/>
  <c r="AH78" i="13"/>
  <c r="V78" i="13"/>
  <c r="D76" i="10"/>
  <c r="A96" i="9"/>
  <c r="D94" i="10"/>
  <c r="AH96" i="13"/>
  <c r="V96" i="13"/>
  <c r="AH99" i="13"/>
  <c r="AH4" i="13"/>
  <c r="D2" i="10"/>
  <c r="E2" i="10" s="1"/>
  <c r="B2" i="10" s="1"/>
  <c r="A4" i="9"/>
  <c r="V4" i="13"/>
  <c r="V200" i="13"/>
  <c r="D198" i="10"/>
  <c r="A200" i="9"/>
  <c r="AH200" i="13"/>
  <c r="V55" i="13"/>
  <c r="D53" i="10"/>
  <c r="AH197" i="13"/>
  <c r="V197" i="13"/>
  <c r="D195" i="10"/>
  <c r="A197" i="9"/>
  <c r="AH63" i="13"/>
  <c r="D61" i="10"/>
  <c r="V63" i="13"/>
  <c r="A63" i="9"/>
  <c r="A185" i="9"/>
  <c r="V144" i="13"/>
  <c r="AH144" i="13"/>
  <c r="D142" i="10"/>
  <c r="A144" i="9"/>
  <c r="V56" i="13"/>
  <c r="AH56" i="13"/>
  <c r="D54" i="10"/>
  <c r="A56" i="9"/>
  <c r="AH84" i="13"/>
  <c r="V84" i="13"/>
  <c r="D82" i="10"/>
  <c r="A84" i="9"/>
  <c r="AH145" i="13"/>
  <c r="A145" i="9"/>
  <c r="V145" i="13"/>
  <c r="D143" i="10"/>
  <c r="A95" i="9"/>
  <c r="V95" i="13"/>
  <c r="AH95" i="13"/>
  <c r="D93" i="10"/>
  <c r="A37" i="9"/>
  <c r="AH37" i="13"/>
  <c r="D35" i="10"/>
  <c r="V37" i="13"/>
  <c r="AH146" i="13"/>
  <c r="V146" i="13"/>
  <c r="D144" i="10"/>
  <c r="A146" i="9"/>
  <c r="V109" i="13"/>
  <c r="AH109" i="13"/>
  <c r="A109" i="9"/>
  <c r="D107" i="10"/>
  <c r="A29" i="9"/>
  <c r="V29" i="13"/>
  <c r="AH29" i="13"/>
  <c r="D27" i="10"/>
  <c r="AH198" i="13"/>
  <c r="D196" i="10"/>
  <c r="V198" i="13"/>
  <c r="A198" i="9"/>
  <c r="A110" i="9"/>
  <c r="AH110" i="13"/>
  <c r="D108" i="10"/>
  <c r="V110" i="13"/>
  <c r="A41" i="9"/>
  <c r="A199" i="9"/>
  <c r="AH199" i="13"/>
  <c r="V199" i="13"/>
  <c r="D197" i="10"/>
  <c r="D168" i="10" l="1"/>
  <c r="A164" i="9"/>
  <c r="D70" i="10"/>
  <c r="D103" i="10"/>
  <c r="A158" i="9"/>
  <c r="D119" i="10"/>
  <c r="AH73" i="13"/>
  <c r="A20" i="9"/>
  <c r="A51" i="9"/>
  <c r="V191" i="13"/>
  <c r="E23" i="10"/>
  <c r="B23" i="10" s="1"/>
  <c r="A77" i="9"/>
  <c r="D78" i="10"/>
  <c r="AH186" i="13"/>
  <c r="AH20" i="13"/>
  <c r="D134" i="10"/>
  <c r="V108" i="13"/>
  <c r="V16" i="13"/>
  <c r="V73" i="13"/>
  <c r="AH6" i="13"/>
  <c r="A55" i="9"/>
  <c r="AH158" i="13"/>
  <c r="D75" i="10"/>
  <c r="V80" i="13"/>
  <c r="D128" i="10"/>
  <c r="AH193" i="13"/>
  <c r="AI193" i="13" s="1"/>
  <c r="AJ193" i="13" s="1"/>
  <c r="A136" i="9"/>
  <c r="D106" i="10"/>
  <c r="D64" i="10"/>
  <c r="A105" i="9"/>
  <c r="AH51" i="13"/>
  <c r="D156" i="10"/>
  <c r="AH130" i="13"/>
  <c r="D191" i="10"/>
  <c r="E191" i="10" s="1"/>
  <c r="B191" i="10" s="1"/>
  <c r="D167" i="10"/>
  <c r="AH66" i="13"/>
  <c r="AH105" i="13"/>
  <c r="D49" i="10"/>
  <c r="D182" i="10"/>
  <c r="D183" i="10"/>
  <c r="A121" i="9"/>
  <c r="D30" i="10"/>
  <c r="E30" i="10" s="1"/>
  <c r="B30" i="10" s="1"/>
  <c r="D63" i="10"/>
  <c r="V130" i="13"/>
  <c r="V193" i="13"/>
  <c r="AH169" i="13"/>
  <c r="AH184" i="13"/>
  <c r="S184" i="9" s="1"/>
  <c r="D39" i="10"/>
  <c r="V99" i="13"/>
  <c r="AH41" i="13"/>
  <c r="V185" i="13"/>
  <c r="A99" i="9"/>
  <c r="AH121" i="13"/>
  <c r="AH32" i="13"/>
  <c r="AH65" i="13"/>
  <c r="S65" i="9" s="1"/>
  <c r="D184" i="10"/>
  <c r="V169" i="13"/>
  <c r="A16" i="9"/>
  <c r="A184" i="9"/>
  <c r="V20" i="13"/>
  <c r="D14" i="10"/>
  <c r="A73" i="9"/>
  <c r="A6" i="9"/>
  <c r="D87" i="10"/>
  <c r="A87" i="10" s="1"/>
  <c r="D120" i="10"/>
  <c r="E120" i="10" s="1"/>
  <c r="B120" i="10" s="1"/>
  <c r="AH122" i="13"/>
  <c r="AI122" i="13" s="1"/>
  <c r="AJ122" i="13" s="1"/>
  <c r="A122" i="9"/>
  <c r="A50" i="9"/>
  <c r="AH93" i="13"/>
  <c r="A69" i="9"/>
  <c r="A7" i="9"/>
  <c r="A58" i="9"/>
  <c r="D55" i="10"/>
  <c r="A178" i="9"/>
  <c r="A14" i="9"/>
  <c r="D192" i="10"/>
  <c r="D163" i="10"/>
  <c r="A104" i="9"/>
  <c r="D186" i="10"/>
  <c r="V92" i="13"/>
  <c r="B91" i="14" s="1"/>
  <c r="A177" i="9"/>
  <c r="V8" i="13"/>
  <c r="B7" i="14" s="1"/>
  <c r="AH141" i="13"/>
  <c r="S141" i="9" s="1"/>
  <c r="D5" i="10"/>
  <c r="E5" i="10" s="1"/>
  <c r="B5" i="10" s="1"/>
  <c r="D56" i="10"/>
  <c r="A56" i="10" s="1"/>
  <c r="AH57" i="13"/>
  <c r="AI57" i="13" s="1"/>
  <c r="AJ57" i="13" s="1"/>
  <c r="D176" i="10"/>
  <c r="A176" i="10" s="1"/>
  <c r="D12" i="10"/>
  <c r="A12" i="10" s="1"/>
  <c r="AH194" i="13"/>
  <c r="S194" i="9" s="1"/>
  <c r="A165" i="9"/>
  <c r="AH104" i="13"/>
  <c r="S104" i="9" s="1"/>
  <c r="AH188" i="13"/>
  <c r="D90" i="10"/>
  <c r="D6" i="10"/>
  <c r="A6" i="10" s="1"/>
  <c r="V141" i="13"/>
  <c r="B140" i="14" s="1"/>
  <c r="V69" i="13"/>
  <c r="C67" i="10" s="1"/>
  <c r="F67" i="10" s="1"/>
  <c r="AH82" i="13"/>
  <c r="S82" i="9" s="1"/>
  <c r="V7" i="13"/>
  <c r="B7" i="9" s="1"/>
  <c r="AH58" i="13"/>
  <c r="AI58" i="13" s="1"/>
  <c r="AJ58" i="13" s="1"/>
  <c r="V57" i="13"/>
  <c r="AH178" i="13"/>
  <c r="AH14" i="13"/>
  <c r="AI14" i="13" s="1"/>
  <c r="AJ14" i="13" s="1"/>
  <c r="V194" i="13"/>
  <c r="X194" i="13" s="1"/>
  <c r="AH165" i="13"/>
  <c r="S165" i="9" s="1"/>
  <c r="D102" i="10"/>
  <c r="V188" i="13"/>
  <c r="X188" i="13" s="1"/>
  <c r="AH92" i="13"/>
  <c r="AI92" i="13" s="1"/>
  <c r="AJ92" i="13" s="1"/>
  <c r="AH8" i="13"/>
  <c r="A141" i="9"/>
  <c r="D80" i="10"/>
  <c r="A80" i="10" s="1"/>
  <c r="V82" i="13"/>
  <c r="A195" i="9"/>
  <c r="V126" i="13"/>
  <c r="V62" i="13"/>
  <c r="X62" i="13" s="1"/>
  <c r="V44" i="13"/>
  <c r="B43" i="14" s="1"/>
  <c r="V97" i="13"/>
  <c r="V160" i="13"/>
  <c r="A93" i="9"/>
  <c r="D177" i="10"/>
  <c r="E177" i="10" s="1"/>
  <c r="B177" i="10" s="1"/>
  <c r="AH195" i="13"/>
  <c r="AI195" i="13" s="1"/>
  <c r="AJ195" i="13" s="1"/>
  <c r="D124" i="10"/>
  <c r="D60" i="10"/>
  <c r="A60" i="10" s="1"/>
  <c r="A44" i="9"/>
  <c r="A97" i="9"/>
  <c r="A160" i="9"/>
  <c r="V93" i="13"/>
  <c r="B93" i="9" s="1"/>
  <c r="D175" i="10"/>
  <c r="AH89" i="13"/>
  <c r="AI89" i="13" s="1"/>
  <c r="AJ89" i="13" s="1"/>
  <c r="AH179" i="13"/>
  <c r="AI179" i="13" s="1"/>
  <c r="AJ179" i="13" s="1"/>
  <c r="AH138" i="13"/>
  <c r="S138" i="9" s="1"/>
  <c r="A138" i="9"/>
  <c r="D48" i="10"/>
  <c r="E48" i="10" s="1"/>
  <c r="B48" i="10" s="1"/>
  <c r="V107" i="13"/>
  <c r="B106" i="14" s="1"/>
  <c r="D189" i="10"/>
  <c r="E189" i="10" s="1"/>
  <c r="B189" i="10" s="1"/>
  <c r="V94" i="13"/>
  <c r="AH24" i="13"/>
  <c r="S24" i="9" s="1"/>
  <c r="A94" i="9"/>
  <c r="V24" i="13"/>
  <c r="B23" i="14" s="1"/>
  <c r="V43" i="13"/>
  <c r="X43" i="13" s="1"/>
  <c r="A24" i="9"/>
  <c r="AH43" i="13"/>
  <c r="AI43" i="13" s="1"/>
  <c r="AJ43" i="13" s="1"/>
  <c r="B49" i="14"/>
  <c r="B50" i="9"/>
  <c r="X50" i="13"/>
  <c r="C48" i="10"/>
  <c r="F48" i="10" s="1"/>
  <c r="D41" i="10"/>
  <c r="E41" i="10" s="1"/>
  <c r="B41" i="10" s="1"/>
  <c r="C168" i="10"/>
  <c r="F168" i="10" s="1"/>
  <c r="B169" i="14"/>
  <c r="B170" i="9"/>
  <c r="X170" i="13"/>
  <c r="A89" i="9"/>
  <c r="A105" i="10"/>
  <c r="AH107" i="13"/>
  <c r="AI107" i="13" s="1"/>
  <c r="AJ107" i="13" s="1"/>
  <c r="A107" i="9"/>
  <c r="V138" i="13"/>
  <c r="B138" i="9" s="1"/>
  <c r="B24" i="14"/>
  <c r="X25" i="13"/>
  <c r="C23" i="10"/>
  <c r="F23" i="10" s="1"/>
  <c r="B25" i="9"/>
  <c r="A136" i="10"/>
  <c r="E136" i="10"/>
  <c r="B136" i="10" s="1"/>
  <c r="AI25" i="13"/>
  <c r="AJ25" i="13" s="1"/>
  <c r="S25" i="9"/>
  <c r="E168" i="10"/>
  <c r="B168" i="10" s="1"/>
  <c r="A168" i="10"/>
  <c r="S170" i="9"/>
  <c r="AI170" i="13"/>
  <c r="AJ170" i="13" s="1"/>
  <c r="X179" i="13"/>
  <c r="B178" i="14"/>
  <c r="B179" i="9"/>
  <c r="C177" i="10"/>
  <c r="F177" i="10" s="1"/>
  <c r="S50" i="9"/>
  <c r="AI50" i="13"/>
  <c r="AJ50" i="13" s="1"/>
  <c r="A112" i="10"/>
  <c r="E112" i="10"/>
  <c r="B112" i="10" s="1"/>
  <c r="E87" i="10"/>
  <c r="B87" i="10" s="1"/>
  <c r="S114" i="9"/>
  <c r="AI114" i="13"/>
  <c r="AJ114" i="13" s="1"/>
  <c r="B89" i="9"/>
  <c r="B88" i="14"/>
  <c r="X89" i="13"/>
  <c r="C87" i="10"/>
  <c r="F87" i="10" s="1"/>
  <c r="X114" i="13"/>
  <c r="B114" i="9"/>
  <c r="C112" i="10"/>
  <c r="F112" i="10" s="1"/>
  <c r="B113" i="14"/>
  <c r="S166" i="9"/>
  <c r="AI166" i="13"/>
  <c r="AJ166" i="13" s="1"/>
  <c r="E22" i="10"/>
  <c r="B22" i="10" s="1"/>
  <c r="A22" i="10"/>
  <c r="X166" i="13"/>
  <c r="B166" i="9"/>
  <c r="B165" i="14"/>
  <c r="C164" i="10"/>
  <c r="F164" i="10" s="1"/>
  <c r="A164" i="10"/>
  <c r="E164" i="10"/>
  <c r="B164" i="10" s="1"/>
  <c r="E139" i="10"/>
  <c r="B139" i="10" s="1"/>
  <c r="A139" i="10"/>
  <c r="AI146" i="13"/>
  <c r="AJ146" i="13" s="1"/>
  <c r="S146" i="9"/>
  <c r="S84" i="9"/>
  <c r="AI84" i="13"/>
  <c r="AJ84" i="13" s="1"/>
  <c r="X144" i="13"/>
  <c r="C142" i="10"/>
  <c r="F142" i="10" s="1"/>
  <c r="B143" i="14"/>
  <c r="B144" i="9"/>
  <c r="AI63" i="13"/>
  <c r="AJ63" i="13" s="1"/>
  <c r="S63" i="9"/>
  <c r="S55" i="9"/>
  <c r="AI55" i="13"/>
  <c r="AJ55" i="13" s="1"/>
  <c r="S4" i="9"/>
  <c r="AI4" i="13"/>
  <c r="AJ4" i="13" s="1"/>
  <c r="AI99" i="13"/>
  <c r="AJ99" i="13" s="1"/>
  <c r="S99" i="9"/>
  <c r="E121" i="10"/>
  <c r="B121" i="10" s="1"/>
  <c r="A121" i="10"/>
  <c r="S154" i="9"/>
  <c r="AI154" i="13"/>
  <c r="AJ154" i="13" s="1"/>
  <c r="S129" i="9"/>
  <c r="AI129" i="13"/>
  <c r="AJ129" i="13" s="1"/>
  <c r="AI121" i="13"/>
  <c r="AJ121" i="13" s="1"/>
  <c r="S121" i="9"/>
  <c r="E34" i="10"/>
  <c r="B34" i="10" s="1"/>
  <c r="A34" i="10"/>
  <c r="AI125" i="13"/>
  <c r="AJ125" i="13" s="1"/>
  <c r="S125" i="9"/>
  <c r="E68" i="10"/>
  <c r="B68" i="10" s="1"/>
  <c r="A68" i="10"/>
  <c r="E56" i="10"/>
  <c r="B56" i="10" s="1"/>
  <c r="E79" i="10"/>
  <c r="B79" i="10" s="1"/>
  <c r="A79" i="10"/>
  <c r="C194" i="10"/>
  <c r="F194" i="10" s="1"/>
  <c r="B196" i="9"/>
  <c r="B195" i="14"/>
  <c r="X196" i="13"/>
  <c r="A165" i="10"/>
  <c r="E165" i="10"/>
  <c r="B165" i="10" s="1"/>
  <c r="E16" i="10"/>
  <c r="B16" i="10" s="1"/>
  <c r="A16" i="10"/>
  <c r="A39" i="10"/>
  <c r="E39" i="10"/>
  <c r="B39" i="10" s="1"/>
  <c r="A107" i="10"/>
  <c r="E107" i="10"/>
  <c r="B107" i="10" s="1"/>
  <c r="B36" i="14"/>
  <c r="X37" i="13"/>
  <c r="C35" i="10"/>
  <c r="F35" i="10" s="1"/>
  <c r="B37" i="9"/>
  <c r="E143" i="10"/>
  <c r="B143" i="10" s="1"/>
  <c r="A143" i="10"/>
  <c r="A183" i="10"/>
  <c r="E183" i="10"/>
  <c r="B183" i="10" s="1"/>
  <c r="AI200" i="13"/>
  <c r="AJ200" i="13" s="1"/>
  <c r="S200" i="9"/>
  <c r="B96" i="9"/>
  <c r="B95" i="14"/>
  <c r="X96" i="13"/>
  <c r="C94" i="10"/>
  <c r="F94" i="10" s="1"/>
  <c r="AI201" i="13"/>
  <c r="AJ201" i="13" s="1"/>
  <c r="S201" i="9"/>
  <c r="E145" i="10"/>
  <c r="B145" i="10" s="1"/>
  <c r="A145" i="10"/>
  <c r="A120" i="10"/>
  <c r="X45" i="13"/>
  <c r="B44" i="14"/>
  <c r="C43" i="10"/>
  <c r="F43" i="10" s="1"/>
  <c r="B45" i="9"/>
  <c r="C66" i="10"/>
  <c r="F66" i="10" s="1"/>
  <c r="B68" i="9"/>
  <c r="B67" i="14"/>
  <c r="X68" i="13"/>
  <c r="AI61" i="13"/>
  <c r="AJ61" i="13" s="1"/>
  <c r="S61" i="9"/>
  <c r="S156" i="9"/>
  <c r="AI156" i="13"/>
  <c r="AJ156" i="13" s="1"/>
  <c r="B84" i="14"/>
  <c r="X85" i="13"/>
  <c r="C83" i="10"/>
  <c r="F83" i="10" s="1"/>
  <c r="B85" i="9"/>
  <c r="AI194" i="13"/>
  <c r="AJ194" i="13" s="1"/>
  <c r="S163" i="9"/>
  <c r="AI163" i="13"/>
  <c r="AJ163" i="13" s="1"/>
  <c r="A157" i="10"/>
  <c r="E157" i="10"/>
  <c r="B157" i="10" s="1"/>
  <c r="AI27" i="13"/>
  <c r="AJ27" i="13" s="1"/>
  <c r="S27" i="9"/>
  <c r="E86" i="10"/>
  <c r="B86" i="10" s="1"/>
  <c r="A86" i="10"/>
  <c r="C187" i="10"/>
  <c r="F187" i="10" s="1"/>
  <c r="B188" i="14"/>
  <c r="X189" i="13"/>
  <c r="B189" i="9"/>
  <c r="E160" i="10"/>
  <c r="B160" i="10" s="1"/>
  <c r="A160" i="10"/>
  <c r="S79" i="9"/>
  <c r="AI79" i="13"/>
  <c r="AJ79" i="13" s="1"/>
  <c r="E13" i="10"/>
  <c r="B13" i="10" s="1"/>
  <c r="A13" i="10"/>
  <c r="A73" i="10"/>
  <c r="E73" i="10"/>
  <c r="B73" i="10" s="1"/>
  <c r="B29" i="14"/>
  <c r="X30" i="13"/>
  <c r="C28" i="10"/>
  <c r="F28" i="10" s="1"/>
  <c r="B30" i="9"/>
  <c r="S112" i="9"/>
  <c r="AI112" i="13"/>
  <c r="AJ112" i="13" s="1"/>
  <c r="E130" i="10"/>
  <c r="B130" i="10" s="1"/>
  <c r="A130" i="10"/>
  <c r="S28" i="9"/>
  <c r="AI28" i="13"/>
  <c r="AJ28" i="13" s="1"/>
  <c r="S169" i="9"/>
  <c r="AI169" i="13"/>
  <c r="AJ169" i="13" s="1"/>
  <c r="S188" i="9"/>
  <c r="AI188" i="13"/>
  <c r="AJ188" i="13" s="1"/>
  <c r="E134" i="10"/>
  <c r="B134" i="10" s="1"/>
  <c r="A134" i="10"/>
  <c r="B189" i="14"/>
  <c r="B190" i="9"/>
  <c r="C188" i="10"/>
  <c r="F188" i="10" s="1"/>
  <c r="X190" i="13"/>
  <c r="AI87" i="13"/>
  <c r="AJ87" i="13" s="1"/>
  <c r="S87" i="9"/>
  <c r="AI9" i="13"/>
  <c r="AJ9" i="13" s="1"/>
  <c r="S9" i="9"/>
  <c r="A190" i="10"/>
  <c r="E190" i="10"/>
  <c r="B190" i="10" s="1"/>
  <c r="A131" i="10"/>
  <c r="E131" i="10"/>
  <c r="B131" i="10" s="1"/>
  <c r="AI26" i="13"/>
  <c r="AJ26" i="13" s="1"/>
  <c r="S26" i="9"/>
  <c r="C172" i="10"/>
  <c r="F172" i="10" s="1"/>
  <c r="B174" i="9"/>
  <c r="B173" i="14"/>
  <c r="X174" i="13"/>
  <c r="B38" i="14"/>
  <c r="X39" i="13"/>
  <c r="C37" i="10"/>
  <c r="F37" i="10" s="1"/>
  <c r="B39" i="9"/>
  <c r="S139" i="9"/>
  <c r="AI139" i="13"/>
  <c r="AJ139" i="13" s="1"/>
  <c r="E84" i="10"/>
  <c r="B84" i="10" s="1"/>
  <c r="A84" i="10"/>
  <c r="A40" i="10"/>
  <c r="E40" i="10"/>
  <c r="B40" i="10" s="1"/>
  <c r="A148" i="10"/>
  <c r="E148" i="10"/>
  <c r="B148" i="10" s="1"/>
  <c r="A90" i="10"/>
  <c r="E90" i="10"/>
  <c r="B90" i="10" s="1"/>
  <c r="S181" i="9"/>
  <c r="AI181" i="13"/>
  <c r="AJ181" i="13" s="1"/>
  <c r="B174" i="14"/>
  <c r="X175" i="13"/>
  <c r="C173" i="10"/>
  <c r="F173" i="10" s="1"/>
  <c r="B175" i="9"/>
  <c r="A64" i="10"/>
  <c r="E64" i="10"/>
  <c r="B64" i="10" s="1"/>
  <c r="A50" i="10"/>
  <c r="E50" i="10"/>
  <c r="B50" i="10" s="1"/>
  <c r="AI51" i="13"/>
  <c r="AJ51" i="13" s="1"/>
  <c r="S51" i="9"/>
  <c r="S177" i="9"/>
  <c r="AI177" i="13"/>
  <c r="AJ177" i="13" s="1"/>
  <c r="AI184" i="13"/>
  <c r="AJ184" i="13" s="1"/>
  <c r="E19" i="10"/>
  <c r="B19" i="10" s="1"/>
  <c r="A19" i="10"/>
  <c r="E118" i="10"/>
  <c r="B118" i="10" s="1"/>
  <c r="A118" i="10"/>
  <c r="C70" i="10"/>
  <c r="F70" i="10" s="1"/>
  <c r="X72" i="13"/>
  <c r="B71" i="14"/>
  <c r="B72" i="9"/>
  <c r="A4" i="10"/>
  <c r="E4" i="10"/>
  <c r="B4" i="10" s="1"/>
  <c r="X129" i="13"/>
  <c r="B129" i="9"/>
  <c r="B128" i="14"/>
  <c r="C127" i="10"/>
  <c r="F127" i="10" s="1"/>
  <c r="B121" i="9"/>
  <c r="X121" i="13"/>
  <c r="B120" i="14"/>
  <c r="C119" i="10"/>
  <c r="F119" i="10" s="1"/>
  <c r="AI172" i="13"/>
  <c r="AJ172" i="13" s="1"/>
  <c r="S172" i="9"/>
  <c r="AI36" i="13"/>
  <c r="AJ36" i="13" s="1"/>
  <c r="S36" i="9"/>
  <c r="B124" i="14"/>
  <c r="C123" i="10"/>
  <c r="F123" i="10" s="1"/>
  <c r="X125" i="13"/>
  <c r="B125" i="9"/>
  <c r="B69" i="14"/>
  <c r="X70" i="13"/>
  <c r="C68" i="10"/>
  <c r="F68" i="10" s="1"/>
  <c r="B70" i="9"/>
  <c r="S148" i="9"/>
  <c r="AI148" i="13"/>
  <c r="AJ148" i="13" s="1"/>
  <c r="C79" i="10"/>
  <c r="F79" i="10" s="1"/>
  <c r="B81" i="9"/>
  <c r="B80" i="14"/>
  <c r="X81" i="13"/>
  <c r="E10" i="10"/>
  <c r="B10" i="10" s="1"/>
  <c r="A10" i="10"/>
  <c r="B57" i="9"/>
  <c r="B56" i="14"/>
  <c r="X57" i="13"/>
  <c r="C55" i="10"/>
  <c r="F55" i="10" s="1"/>
  <c r="S18" i="9"/>
  <c r="AI18" i="13"/>
  <c r="AJ18" i="13" s="1"/>
  <c r="AI178" i="13"/>
  <c r="AJ178" i="13" s="1"/>
  <c r="S178" i="9"/>
  <c r="B60" i="14"/>
  <c r="B61" i="9"/>
  <c r="X61" i="13"/>
  <c r="C59" i="10"/>
  <c r="F59" i="10" s="1"/>
  <c r="X156" i="13"/>
  <c r="C154" i="10"/>
  <c r="F154" i="10" s="1"/>
  <c r="B156" i="9"/>
  <c r="B155" i="14"/>
  <c r="B71" i="9"/>
  <c r="B70" i="14"/>
  <c r="X71" i="13"/>
  <c r="C69" i="10"/>
  <c r="F69" i="10" s="1"/>
  <c r="E33" i="10"/>
  <c r="B33" i="10" s="1"/>
  <c r="A33" i="10"/>
  <c r="E150" i="10"/>
  <c r="B150" i="10" s="1"/>
  <c r="A150" i="10"/>
  <c r="C192" i="10"/>
  <c r="F192" i="10" s="1"/>
  <c r="S159" i="9"/>
  <c r="AI159" i="13"/>
  <c r="AJ159" i="13" s="1"/>
  <c r="B26" i="14"/>
  <c r="B27" i="9"/>
  <c r="X27" i="13"/>
  <c r="C25" i="10"/>
  <c r="F25" i="10" s="1"/>
  <c r="S88" i="9"/>
  <c r="AI88" i="13"/>
  <c r="AJ88" i="13" s="1"/>
  <c r="AI189" i="13"/>
  <c r="AJ189" i="13" s="1"/>
  <c r="S189" i="9"/>
  <c r="X162" i="13"/>
  <c r="B161" i="14"/>
  <c r="C160" i="10"/>
  <c r="F160" i="10" s="1"/>
  <c r="B162" i="9"/>
  <c r="B79" i="9"/>
  <c r="B78" i="14"/>
  <c r="X79" i="13"/>
  <c r="C77" i="10"/>
  <c r="F77" i="10" s="1"/>
  <c r="S15" i="9"/>
  <c r="AI15" i="13"/>
  <c r="AJ15" i="13" s="1"/>
  <c r="AI165" i="13"/>
  <c r="AJ165" i="13" s="1"/>
  <c r="S75" i="9"/>
  <c r="AI75" i="13"/>
  <c r="AJ75" i="13" s="1"/>
  <c r="B111" i="14"/>
  <c r="X112" i="13"/>
  <c r="B112" i="9"/>
  <c r="C110" i="10"/>
  <c r="F110" i="10" s="1"/>
  <c r="A102" i="10"/>
  <c r="E102" i="10"/>
  <c r="B102" i="10" s="1"/>
  <c r="S132" i="9"/>
  <c r="AI132" i="13"/>
  <c r="AJ132" i="13" s="1"/>
  <c r="X169" i="13"/>
  <c r="B169" i="9"/>
  <c r="C167" i="10"/>
  <c r="F167" i="10" s="1"/>
  <c r="B168" i="14"/>
  <c r="C186" i="10"/>
  <c r="F186" i="10" s="1"/>
  <c r="X171" i="13"/>
  <c r="B170" i="14"/>
  <c r="C169" i="10"/>
  <c r="F169" i="10" s="1"/>
  <c r="B171" i="9"/>
  <c r="A100" i="10"/>
  <c r="E100" i="10"/>
  <c r="B100" i="10" s="1"/>
  <c r="AI136" i="13"/>
  <c r="AJ136" i="13" s="1"/>
  <c r="S136" i="9"/>
  <c r="A188" i="10"/>
  <c r="E188" i="10"/>
  <c r="B188" i="10" s="1"/>
  <c r="E85" i="10"/>
  <c r="B85" i="10" s="1"/>
  <c r="A85" i="10"/>
  <c r="B8" i="14"/>
  <c r="B9" i="9"/>
  <c r="C7" i="10"/>
  <c r="F7" i="10" s="1"/>
  <c r="X9" i="13"/>
  <c r="AI192" i="13"/>
  <c r="AJ192" i="13" s="1"/>
  <c r="S192" i="9"/>
  <c r="AI133" i="13"/>
  <c r="AJ133" i="13" s="1"/>
  <c r="S133" i="9"/>
  <c r="B26" i="9"/>
  <c r="X26" i="13"/>
  <c r="B25" i="14"/>
  <c r="C24" i="10"/>
  <c r="F24" i="10" s="1"/>
  <c r="E149" i="10"/>
  <c r="B149" i="10" s="1"/>
  <c r="A149" i="10"/>
  <c r="X139" i="13"/>
  <c r="B139" i="9"/>
  <c r="C137" i="10"/>
  <c r="F137" i="10" s="1"/>
  <c r="B138" i="14"/>
  <c r="S86" i="9"/>
  <c r="AI86" i="13"/>
  <c r="AJ86" i="13" s="1"/>
  <c r="S42" i="9"/>
  <c r="AI42" i="13"/>
  <c r="AJ42" i="13" s="1"/>
  <c r="AI150" i="13"/>
  <c r="AJ150" i="13" s="1"/>
  <c r="S150" i="9"/>
  <c r="S92" i="9"/>
  <c r="E179" i="10"/>
  <c r="B179" i="10" s="1"/>
  <c r="A179" i="10"/>
  <c r="S66" i="9"/>
  <c r="AI66" i="13"/>
  <c r="AJ66" i="13" s="1"/>
  <c r="S52" i="9"/>
  <c r="AI52" i="13"/>
  <c r="AJ52" i="13" s="1"/>
  <c r="AI49" i="13"/>
  <c r="AJ49" i="13" s="1"/>
  <c r="S49" i="9"/>
  <c r="S105" i="9"/>
  <c r="AI105" i="13"/>
  <c r="AJ105" i="13" s="1"/>
  <c r="A49" i="10"/>
  <c r="E49" i="10"/>
  <c r="B49" i="10" s="1"/>
  <c r="B177" i="9"/>
  <c r="B176" i="14"/>
  <c r="X177" i="13"/>
  <c r="C175" i="10"/>
  <c r="F175" i="10" s="1"/>
  <c r="AI21" i="13"/>
  <c r="AJ21" i="13" s="1"/>
  <c r="S21" i="9"/>
  <c r="S120" i="9"/>
  <c r="AI120" i="13"/>
  <c r="AJ120" i="13" s="1"/>
  <c r="E70" i="10"/>
  <c r="B70" i="10" s="1"/>
  <c r="A70" i="10"/>
  <c r="S6" i="9"/>
  <c r="AI6" i="13"/>
  <c r="AJ6" i="13" s="1"/>
  <c r="B190" i="14"/>
  <c r="B191" i="9"/>
  <c r="X191" i="13"/>
  <c r="C189" i="10"/>
  <c r="F189" i="10" s="1"/>
  <c r="B40" i="14"/>
  <c r="B41" i="9"/>
  <c r="X41" i="13"/>
  <c r="C39" i="10"/>
  <c r="F39" i="10" s="1"/>
  <c r="A196" i="10"/>
  <c r="E196" i="10"/>
  <c r="B196" i="10" s="1"/>
  <c r="AI109" i="13"/>
  <c r="AJ109" i="13" s="1"/>
  <c r="S109" i="9"/>
  <c r="S37" i="9"/>
  <c r="AI37" i="13"/>
  <c r="AJ37" i="13" s="1"/>
  <c r="S56" i="9"/>
  <c r="AI56" i="13"/>
  <c r="AJ56" i="13" s="1"/>
  <c r="AI185" i="13"/>
  <c r="AJ185" i="13" s="1"/>
  <c r="S185" i="9"/>
  <c r="C195" i="10"/>
  <c r="F195" i="10" s="1"/>
  <c r="X197" i="13"/>
  <c r="B196" i="14"/>
  <c r="B197" i="9"/>
  <c r="A198" i="10"/>
  <c r="E198" i="10"/>
  <c r="B198" i="10" s="1"/>
  <c r="X82" i="13"/>
  <c r="B82" i="9"/>
  <c r="B81" i="14"/>
  <c r="C80" i="10"/>
  <c r="F80" i="10" s="1"/>
  <c r="A94" i="10"/>
  <c r="E94" i="10"/>
  <c r="B94" i="10" s="1"/>
  <c r="E199" i="10"/>
  <c r="B199" i="10" s="1"/>
  <c r="A199" i="10"/>
  <c r="AI147" i="13"/>
  <c r="AJ147" i="13" s="1"/>
  <c r="S147" i="9"/>
  <c r="A43" i="10"/>
  <c r="E43" i="10"/>
  <c r="B43" i="10" s="1"/>
  <c r="A156" i="10"/>
  <c r="E156" i="10"/>
  <c r="B156" i="10" s="1"/>
  <c r="E65" i="10"/>
  <c r="B65" i="10" s="1"/>
  <c r="A65" i="10"/>
  <c r="AI202" i="13"/>
  <c r="AJ202" i="13" s="1"/>
  <c r="S202" i="9"/>
  <c r="X116" i="13"/>
  <c r="B115" i="14"/>
  <c r="C114" i="10"/>
  <c r="F114" i="10" s="1"/>
  <c r="B116" i="9"/>
  <c r="X168" i="13"/>
  <c r="C166" i="10"/>
  <c r="F166" i="10" s="1"/>
  <c r="B168" i="9"/>
  <c r="B167" i="14"/>
  <c r="E11" i="10"/>
  <c r="B11" i="10" s="1"/>
  <c r="A11" i="10"/>
  <c r="X128" i="13"/>
  <c r="C126" i="10"/>
  <c r="F126" i="10" s="1"/>
  <c r="B128" i="9"/>
  <c r="B127" i="14"/>
  <c r="A78" i="10"/>
  <c r="E78" i="10"/>
  <c r="B78" i="10" s="1"/>
  <c r="E9" i="10"/>
  <c r="B9" i="10" s="1"/>
  <c r="A9" i="10"/>
  <c r="B133" i="14"/>
  <c r="X134" i="13"/>
  <c r="C132" i="10"/>
  <c r="F132" i="10" s="1"/>
  <c r="B134" i="9"/>
  <c r="B125" i="14"/>
  <c r="X126" i="13"/>
  <c r="C124" i="10"/>
  <c r="F124" i="10" s="1"/>
  <c r="B126" i="9"/>
  <c r="B97" i="14"/>
  <c r="X98" i="13"/>
  <c r="C96" i="10"/>
  <c r="F96" i="10" s="1"/>
  <c r="B98" i="9"/>
  <c r="B60" i="9"/>
  <c r="C58" i="10"/>
  <c r="F58" i="10" s="1"/>
  <c r="B59" i="14"/>
  <c r="X60" i="13"/>
  <c r="E184" i="10"/>
  <c r="B184" i="10" s="1"/>
  <c r="A184" i="10"/>
  <c r="B116" i="14"/>
  <c r="X117" i="13"/>
  <c r="C115" i="10"/>
  <c r="F115" i="10" s="1"/>
  <c r="B117" i="9"/>
  <c r="B152" i="14"/>
  <c r="X153" i="13"/>
  <c r="C151" i="10"/>
  <c r="F151" i="10" s="1"/>
  <c r="B153" i="9"/>
  <c r="C62" i="10"/>
  <c r="F62" i="10" s="1"/>
  <c r="B64" i="9"/>
  <c r="X64" i="13"/>
  <c r="B63" i="14"/>
  <c r="E32" i="10"/>
  <c r="B32" i="10" s="1"/>
  <c r="A32" i="10"/>
  <c r="X142" i="13"/>
  <c r="B141" i="14"/>
  <c r="C140" i="10"/>
  <c r="F140" i="10" s="1"/>
  <c r="B142" i="9"/>
  <c r="B82" i="14"/>
  <c r="X83" i="13"/>
  <c r="C81" i="10"/>
  <c r="F81" i="10" s="1"/>
  <c r="B83" i="9"/>
  <c r="B62" i="9"/>
  <c r="B17" i="9"/>
  <c r="X17" i="13"/>
  <c r="C15" i="10"/>
  <c r="F15" i="10" s="1"/>
  <c r="B16" i="14"/>
  <c r="X143" i="13"/>
  <c r="C141" i="10"/>
  <c r="F141" i="10" s="1"/>
  <c r="B143" i="9"/>
  <c r="B142" i="14"/>
  <c r="A128" i="10"/>
  <c r="E128" i="10"/>
  <c r="B128" i="10" s="1"/>
  <c r="A51" i="10"/>
  <c r="E51" i="10"/>
  <c r="B51" i="10" s="1"/>
  <c r="A159" i="10"/>
  <c r="E159" i="10"/>
  <c r="B159" i="10" s="1"/>
  <c r="AI76" i="13"/>
  <c r="AJ76" i="13" s="1"/>
  <c r="S76" i="9"/>
  <c r="C18" i="10"/>
  <c r="F18" i="10" s="1"/>
  <c r="B20" i="9"/>
  <c r="B19" i="14"/>
  <c r="X20" i="13"/>
  <c r="A99" i="10"/>
  <c r="E99" i="10"/>
  <c r="B99" i="10" s="1"/>
  <c r="B21" i="14"/>
  <c r="X22" i="13"/>
  <c r="C20" i="10"/>
  <c r="F20" i="10" s="1"/>
  <c r="B22" i="9"/>
  <c r="E101" i="10"/>
  <c r="B101" i="10" s="1"/>
  <c r="A101" i="10"/>
  <c r="A104" i="10"/>
  <c r="E104" i="10"/>
  <c r="B104" i="10" s="1"/>
  <c r="B96" i="14"/>
  <c r="X97" i="13"/>
  <c r="C95" i="10"/>
  <c r="F95" i="10" s="1"/>
  <c r="B97" i="9"/>
  <c r="B181" i="14"/>
  <c r="C180" i="10"/>
  <c r="F180" i="10" s="1"/>
  <c r="B182" i="9"/>
  <c r="X182" i="13"/>
  <c r="E46" i="10"/>
  <c r="B46" i="10" s="1"/>
  <c r="A46" i="10"/>
  <c r="A38" i="10"/>
  <c r="E38" i="10"/>
  <c r="B38" i="10" s="1"/>
  <c r="X108" i="13"/>
  <c r="C106" i="10"/>
  <c r="F106" i="10" s="1"/>
  <c r="B108" i="9"/>
  <c r="B107" i="14"/>
  <c r="AI74" i="13"/>
  <c r="AJ74" i="13" s="1"/>
  <c r="S74" i="9"/>
  <c r="E111" i="10"/>
  <c r="B111" i="10" s="1"/>
  <c r="A111" i="10"/>
  <c r="A162" i="10"/>
  <c r="E162" i="10"/>
  <c r="B162" i="10" s="1"/>
  <c r="S115" i="9"/>
  <c r="AI115" i="13"/>
  <c r="AJ115" i="13" s="1"/>
  <c r="B37" i="14"/>
  <c r="X38" i="13"/>
  <c r="C36" i="10"/>
  <c r="F36" i="10" s="1"/>
  <c r="B38" i="9"/>
  <c r="B159" i="14"/>
  <c r="C158" i="10"/>
  <c r="F158" i="10" s="1"/>
  <c r="B160" i="9"/>
  <c r="X160" i="13"/>
  <c r="A174" i="10"/>
  <c r="E174" i="10"/>
  <c r="B174" i="10" s="1"/>
  <c r="B90" i="14"/>
  <c r="C89" i="10"/>
  <c r="F89" i="10" s="1"/>
  <c r="B91" i="9"/>
  <c r="X91" i="13"/>
  <c r="AI100" i="13"/>
  <c r="AJ100" i="13" s="1"/>
  <c r="S100" i="9"/>
  <c r="B9" i="14"/>
  <c r="B10" i="9"/>
  <c r="X10" i="13"/>
  <c r="C8" i="10"/>
  <c r="F8" i="10" s="1"/>
  <c r="A116" i="10"/>
  <c r="E116" i="10"/>
  <c r="B116" i="10" s="1"/>
  <c r="B179" i="14"/>
  <c r="B180" i="9"/>
  <c r="X180" i="13"/>
  <c r="C178" i="10"/>
  <c r="F178" i="10" s="1"/>
  <c r="A92" i="10"/>
  <c r="E92" i="10"/>
  <c r="B92" i="10" s="1"/>
  <c r="E17" i="10"/>
  <c r="B17" i="10" s="1"/>
  <c r="A17" i="10"/>
  <c r="E138" i="10"/>
  <c r="B138" i="10" s="1"/>
  <c r="A138" i="10"/>
  <c r="A117" i="10"/>
  <c r="E117" i="10"/>
  <c r="B117" i="10" s="1"/>
  <c r="X90" i="13"/>
  <c r="B89" i="14"/>
  <c r="C88" i="10"/>
  <c r="F88" i="10" s="1"/>
  <c r="B90" i="9"/>
  <c r="B124" i="9"/>
  <c r="B123" i="14"/>
  <c r="X124" i="13"/>
  <c r="C122" i="10"/>
  <c r="F122" i="10" s="1"/>
  <c r="A153" i="10"/>
  <c r="E153" i="10"/>
  <c r="B153" i="10" s="1"/>
  <c r="AI198" i="13"/>
  <c r="AJ198" i="13" s="1"/>
  <c r="S198" i="9"/>
  <c r="X109" i="13"/>
  <c r="C107" i="10"/>
  <c r="F107" i="10" s="1"/>
  <c r="B108" i="14"/>
  <c r="B109" i="9"/>
  <c r="S145" i="9"/>
  <c r="AI145" i="13"/>
  <c r="AJ145" i="13" s="1"/>
  <c r="B55" i="14"/>
  <c r="X56" i="13"/>
  <c r="C54" i="10"/>
  <c r="F54" i="10" s="1"/>
  <c r="B56" i="9"/>
  <c r="AI197" i="13"/>
  <c r="AJ197" i="13" s="1"/>
  <c r="S197" i="9"/>
  <c r="B199" i="14"/>
  <c r="X200" i="13"/>
  <c r="C198" i="10"/>
  <c r="F198" i="10" s="1"/>
  <c r="B200" i="9"/>
  <c r="X201" i="13"/>
  <c r="B201" i="9"/>
  <c r="C199" i="10"/>
  <c r="F199" i="10" s="1"/>
  <c r="B200" i="14"/>
  <c r="X147" i="13"/>
  <c r="C145" i="10"/>
  <c r="F145" i="10" s="1"/>
  <c r="B147" i="9"/>
  <c r="B146" i="14"/>
  <c r="C120" i="10"/>
  <c r="F120" i="10" s="1"/>
  <c r="X122" i="13"/>
  <c r="B122" i="9"/>
  <c r="B121" i="14"/>
  <c r="S45" i="9"/>
  <c r="AI45" i="13"/>
  <c r="AJ45" i="13" s="1"/>
  <c r="B158" i="9"/>
  <c r="X158" i="13"/>
  <c r="C156" i="10"/>
  <c r="F156" i="10" s="1"/>
  <c r="B157" i="14"/>
  <c r="AI68" i="13"/>
  <c r="AJ68" i="13" s="1"/>
  <c r="S68" i="9"/>
  <c r="AI67" i="13"/>
  <c r="AJ67" i="13" s="1"/>
  <c r="S67" i="9"/>
  <c r="E200" i="10"/>
  <c r="B200" i="10" s="1"/>
  <c r="A200" i="10"/>
  <c r="E114" i="10"/>
  <c r="B114" i="10" s="1"/>
  <c r="A114" i="10"/>
  <c r="S32" i="9"/>
  <c r="AI32" i="13"/>
  <c r="AJ32" i="13" s="1"/>
  <c r="A57" i="10"/>
  <c r="E57" i="10"/>
  <c r="B57" i="10" s="1"/>
  <c r="A171" i="10"/>
  <c r="E171" i="10"/>
  <c r="B171" i="10" s="1"/>
  <c r="AI77" i="13"/>
  <c r="AJ77" i="13" s="1"/>
  <c r="S77" i="9"/>
  <c r="C11" i="10"/>
  <c r="F11" i="10" s="1"/>
  <c r="B12" i="14"/>
  <c r="X13" i="13"/>
  <c r="B13" i="9"/>
  <c r="S80" i="9"/>
  <c r="AI80" i="13"/>
  <c r="AJ80" i="13" s="1"/>
  <c r="S11" i="9"/>
  <c r="AI11" i="13"/>
  <c r="AJ11" i="13" s="1"/>
  <c r="E132" i="10"/>
  <c r="B132" i="10" s="1"/>
  <c r="A132" i="10"/>
  <c r="E124" i="10"/>
  <c r="B124" i="10" s="1"/>
  <c r="A124" i="10"/>
  <c r="E96" i="10"/>
  <c r="B96" i="10" s="1"/>
  <c r="A96" i="10"/>
  <c r="C184" i="10"/>
  <c r="F184" i="10" s="1"/>
  <c r="X186" i="13"/>
  <c r="B186" i="9"/>
  <c r="B185" i="14"/>
  <c r="X187" i="13"/>
  <c r="B186" i="14"/>
  <c r="C185" i="10"/>
  <c r="F185" i="10" s="1"/>
  <c r="B187" i="9"/>
  <c r="B30" i="14"/>
  <c r="X31" i="13"/>
  <c r="C29" i="10"/>
  <c r="F29" i="10" s="1"/>
  <c r="B31" i="9"/>
  <c r="A151" i="10"/>
  <c r="E151" i="10"/>
  <c r="B151" i="10" s="1"/>
  <c r="A62" i="10"/>
  <c r="E62" i="10"/>
  <c r="B62" i="10" s="1"/>
  <c r="X34" i="13"/>
  <c r="B33" i="14"/>
  <c r="C32" i="10"/>
  <c r="F32" i="10" s="1"/>
  <c r="B34" i="9"/>
  <c r="E81" i="10"/>
  <c r="B81" i="10" s="1"/>
  <c r="A81" i="10"/>
  <c r="A141" i="10"/>
  <c r="E141" i="10"/>
  <c r="B141" i="10" s="1"/>
  <c r="B110" i="14"/>
  <c r="C109" i="10"/>
  <c r="F109" i="10" s="1"/>
  <c r="X111" i="13"/>
  <c r="B111" i="9"/>
  <c r="AI130" i="13"/>
  <c r="AJ130" i="13" s="1"/>
  <c r="S130" i="9"/>
  <c r="AI53" i="13"/>
  <c r="AJ53" i="13" s="1"/>
  <c r="S53" i="9"/>
  <c r="B160" i="14"/>
  <c r="X161" i="13"/>
  <c r="C159" i="10"/>
  <c r="F159" i="10" s="1"/>
  <c r="B161" i="9"/>
  <c r="A74" i="10"/>
  <c r="E74" i="10"/>
  <c r="B74" i="10" s="1"/>
  <c r="E18" i="10"/>
  <c r="B18" i="10" s="1"/>
  <c r="A18" i="10"/>
  <c r="A135" i="10"/>
  <c r="E135" i="10"/>
  <c r="B135" i="10" s="1"/>
  <c r="E21" i="10"/>
  <c r="B21" i="10" s="1"/>
  <c r="A21" i="10"/>
  <c r="B46" i="14"/>
  <c r="C45" i="10"/>
  <c r="F45" i="10" s="1"/>
  <c r="B47" i="9"/>
  <c r="X47" i="13"/>
  <c r="C101" i="10"/>
  <c r="F101" i="10" s="1"/>
  <c r="B103" i="9"/>
  <c r="B102" i="14"/>
  <c r="X103" i="13"/>
  <c r="A31" i="10"/>
  <c r="E31" i="10"/>
  <c r="B31" i="10" s="1"/>
  <c r="E133" i="10"/>
  <c r="B133" i="10" s="1"/>
  <c r="A133" i="10"/>
  <c r="A180" i="10"/>
  <c r="E180" i="10"/>
  <c r="B180" i="10" s="1"/>
  <c r="AI48" i="13"/>
  <c r="AJ48" i="13" s="1"/>
  <c r="S48" i="9"/>
  <c r="AI40" i="13"/>
  <c r="AJ40" i="13" s="1"/>
  <c r="S40" i="9"/>
  <c r="AI113" i="13"/>
  <c r="AJ113" i="13" s="1"/>
  <c r="S113" i="9"/>
  <c r="A113" i="10"/>
  <c r="E113" i="10"/>
  <c r="B113" i="10" s="1"/>
  <c r="A147" i="10"/>
  <c r="E147" i="10"/>
  <c r="B147" i="10" s="1"/>
  <c r="A89" i="10"/>
  <c r="E89" i="10"/>
  <c r="B89" i="10" s="1"/>
  <c r="E14" i="10"/>
  <c r="B14" i="10" s="1"/>
  <c r="A14" i="10"/>
  <c r="A8" i="10"/>
  <c r="E8" i="10"/>
  <c r="B8" i="10" s="1"/>
  <c r="C116" i="10"/>
  <c r="F116" i="10" s="1"/>
  <c r="B118" i="9"/>
  <c r="B117" i="14"/>
  <c r="X118" i="13"/>
  <c r="A178" i="10"/>
  <c r="E178" i="10"/>
  <c r="B178" i="10" s="1"/>
  <c r="AI94" i="13"/>
  <c r="AJ94" i="13" s="1"/>
  <c r="S94" i="9"/>
  <c r="S140" i="9"/>
  <c r="AI140" i="13"/>
  <c r="AJ140" i="13" s="1"/>
  <c r="A71" i="10"/>
  <c r="E71" i="10"/>
  <c r="B71" i="10" s="1"/>
  <c r="C125" i="10"/>
  <c r="F125" i="10" s="1"/>
  <c r="B126" i="14"/>
  <c r="X127" i="13"/>
  <c r="B127" i="9"/>
  <c r="B118" i="14"/>
  <c r="X119" i="13"/>
  <c r="C117" i="10"/>
  <c r="F117" i="10" s="1"/>
  <c r="B119" i="9"/>
  <c r="AI155" i="13"/>
  <c r="AJ155" i="13" s="1"/>
  <c r="S155" i="9"/>
  <c r="E197" i="10"/>
  <c r="B197" i="10" s="1"/>
  <c r="A197" i="10"/>
  <c r="B109" i="14"/>
  <c r="C108" i="10"/>
  <c r="F108" i="10" s="1"/>
  <c r="B110" i="9"/>
  <c r="X110" i="13"/>
  <c r="A27" i="10"/>
  <c r="E27" i="10"/>
  <c r="B27" i="10" s="1"/>
  <c r="E93" i="10"/>
  <c r="B93" i="10" s="1"/>
  <c r="A93" i="10"/>
  <c r="E53" i="10"/>
  <c r="B53" i="10" s="1"/>
  <c r="A53" i="10"/>
  <c r="X4" i="13"/>
  <c r="B3" i="14"/>
  <c r="C2" i="10"/>
  <c r="B4" i="9"/>
  <c r="B98" i="14"/>
  <c r="X99" i="13"/>
  <c r="C97" i="10"/>
  <c r="F97" i="10" s="1"/>
  <c r="B99" i="9"/>
  <c r="A76" i="10"/>
  <c r="E76" i="10"/>
  <c r="B76" i="10" s="1"/>
  <c r="B45" i="14"/>
  <c r="X46" i="13"/>
  <c r="C44" i="10"/>
  <c r="F44" i="10" s="1"/>
  <c r="B46" i="9"/>
  <c r="B154" i="9"/>
  <c r="B153" i="14"/>
  <c r="X154" i="13"/>
  <c r="C152" i="10"/>
  <c r="F152" i="10" s="1"/>
  <c r="A67" i="10"/>
  <c r="E67" i="10"/>
  <c r="B67" i="10" s="1"/>
  <c r="AI183" i="13"/>
  <c r="AJ183" i="13" s="1"/>
  <c r="S183" i="9"/>
  <c r="E155" i="10"/>
  <c r="B155" i="10" s="1"/>
  <c r="A155" i="10"/>
  <c r="A193" i="10"/>
  <c r="E193" i="10"/>
  <c r="B193" i="10" s="1"/>
  <c r="B201" i="14"/>
  <c r="C200" i="10"/>
  <c r="F200" i="10" s="1"/>
  <c r="B202" i="9"/>
  <c r="X202" i="13"/>
  <c r="AI116" i="13"/>
  <c r="AJ116" i="13" s="1"/>
  <c r="S116" i="9"/>
  <c r="A166" i="10"/>
  <c r="E166" i="10"/>
  <c r="B166" i="10" s="1"/>
  <c r="C30" i="10"/>
  <c r="F30" i="10" s="1"/>
  <c r="B32" i="9"/>
  <c r="B31" i="14"/>
  <c r="X32" i="13"/>
  <c r="S59" i="9"/>
  <c r="AI59" i="13"/>
  <c r="AJ59" i="13" s="1"/>
  <c r="S173" i="9"/>
  <c r="AI173" i="13"/>
  <c r="AJ173" i="13" s="1"/>
  <c r="A75" i="10"/>
  <c r="E75" i="10"/>
  <c r="B75" i="10" s="1"/>
  <c r="AI128" i="13"/>
  <c r="AJ128" i="13" s="1"/>
  <c r="S128" i="9"/>
  <c r="B79" i="14"/>
  <c r="X80" i="13"/>
  <c r="B80" i="9"/>
  <c r="C78" i="10"/>
  <c r="F78" i="10" s="1"/>
  <c r="B11" i="9"/>
  <c r="C9" i="10"/>
  <c r="F9" i="10" s="1"/>
  <c r="B10" i="14"/>
  <c r="X11" i="13"/>
  <c r="AI126" i="13"/>
  <c r="AJ126" i="13" s="1"/>
  <c r="S126" i="9"/>
  <c r="AI98" i="13"/>
  <c r="AJ98" i="13" s="1"/>
  <c r="S98" i="9"/>
  <c r="E58" i="10"/>
  <c r="B58" i="10" s="1"/>
  <c r="A58" i="10"/>
  <c r="S187" i="9"/>
  <c r="AI187" i="13"/>
  <c r="AJ187" i="13" s="1"/>
  <c r="E115" i="10"/>
  <c r="B115" i="10" s="1"/>
  <c r="A115" i="10"/>
  <c r="E29" i="10"/>
  <c r="B29" i="10" s="1"/>
  <c r="A29" i="10"/>
  <c r="S153" i="9"/>
  <c r="AI153" i="13"/>
  <c r="AJ153" i="13" s="1"/>
  <c r="S64" i="9"/>
  <c r="AI64" i="13"/>
  <c r="AJ64" i="13" s="1"/>
  <c r="S34" i="9"/>
  <c r="AI34" i="13"/>
  <c r="AJ34" i="13" s="1"/>
  <c r="AI142" i="13"/>
  <c r="AJ142" i="13" s="1"/>
  <c r="S142" i="9"/>
  <c r="S62" i="9"/>
  <c r="AI62" i="13"/>
  <c r="AJ62" i="13" s="1"/>
  <c r="AI17" i="13"/>
  <c r="AJ17" i="13" s="1"/>
  <c r="S17" i="9"/>
  <c r="AI143" i="13"/>
  <c r="AJ143" i="13" s="1"/>
  <c r="S143" i="9"/>
  <c r="A109" i="10"/>
  <c r="E109" i="10"/>
  <c r="B109" i="10" s="1"/>
  <c r="X130" i="13"/>
  <c r="B130" i="9"/>
  <c r="B129" i="14"/>
  <c r="C128" i="10"/>
  <c r="F128" i="10" s="1"/>
  <c r="B52" i="14"/>
  <c r="B53" i="9"/>
  <c r="X53" i="13"/>
  <c r="C51" i="10"/>
  <c r="F51" i="10" s="1"/>
  <c r="X76" i="13"/>
  <c r="B75" i="14"/>
  <c r="C74" i="10"/>
  <c r="F74" i="10" s="1"/>
  <c r="B76" i="9"/>
  <c r="S20" i="9"/>
  <c r="AI20" i="13"/>
  <c r="AJ20" i="13" s="1"/>
  <c r="S137" i="9"/>
  <c r="AI137" i="13"/>
  <c r="AJ137" i="13" s="1"/>
  <c r="AI101" i="13"/>
  <c r="AJ101" i="13" s="1"/>
  <c r="S101" i="9"/>
  <c r="A20" i="10"/>
  <c r="E20" i="10"/>
  <c r="B20" i="10" s="1"/>
  <c r="B193" i="9"/>
  <c r="C191" i="10"/>
  <c r="F191" i="10" s="1"/>
  <c r="B192" i="14"/>
  <c r="X193" i="13"/>
  <c r="AI23" i="13"/>
  <c r="AJ23" i="13" s="1"/>
  <c r="S23" i="9"/>
  <c r="E42" i="10"/>
  <c r="B42" i="10" s="1"/>
  <c r="A42" i="10"/>
  <c r="E45" i="10"/>
  <c r="B45" i="10" s="1"/>
  <c r="A45" i="10"/>
  <c r="S33" i="9"/>
  <c r="AI33" i="13"/>
  <c r="AJ33" i="13" s="1"/>
  <c r="S135" i="9"/>
  <c r="AI135" i="13"/>
  <c r="AJ135" i="13" s="1"/>
  <c r="AI106" i="13"/>
  <c r="AJ106" i="13" s="1"/>
  <c r="S106" i="9"/>
  <c r="A95" i="10"/>
  <c r="E95" i="10"/>
  <c r="B95" i="10" s="1"/>
  <c r="S182" i="9"/>
  <c r="AI182" i="13"/>
  <c r="AJ182" i="13" s="1"/>
  <c r="B47" i="14"/>
  <c r="C46" i="10"/>
  <c r="F46" i="10" s="1"/>
  <c r="X48" i="13"/>
  <c r="B48" i="9"/>
  <c r="E106" i="10"/>
  <c r="B106" i="10" s="1"/>
  <c r="A106" i="10"/>
  <c r="E72" i="10"/>
  <c r="B72" i="10" s="1"/>
  <c r="A72" i="10"/>
  <c r="X113" i="13"/>
  <c r="B113" i="9"/>
  <c r="B112" i="14"/>
  <c r="C111" i="10"/>
  <c r="F111" i="10" s="1"/>
  <c r="S164" i="9"/>
  <c r="AI164" i="13"/>
  <c r="AJ164" i="13" s="1"/>
  <c r="A36" i="10"/>
  <c r="E36" i="10"/>
  <c r="B36" i="10" s="1"/>
  <c r="AI160" i="13"/>
  <c r="AJ160" i="13" s="1"/>
  <c r="S160" i="9"/>
  <c r="E91" i="10"/>
  <c r="B91" i="10" s="1"/>
  <c r="A91" i="10"/>
  <c r="S176" i="9"/>
  <c r="AI176" i="13"/>
  <c r="AJ176" i="13" s="1"/>
  <c r="S149" i="9"/>
  <c r="AI149" i="13"/>
  <c r="AJ149" i="13" s="1"/>
  <c r="S91" i="9"/>
  <c r="AI91" i="13"/>
  <c r="AJ91" i="13" s="1"/>
  <c r="X100" i="13"/>
  <c r="B100" i="9"/>
  <c r="B99" i="14"/>
  <c r="C98" i="10"/>
  <c r="F98" i="10" s="1"/>
  <c r="S16" i="9"/>
  <c r="AI16" i="13"/>
  <c r="AJ16" i="13" s="1"/>
  <c r="S10" i="9"/>
  <c r="AI10" i="13"/>
  <c r="AJ10" i="13" s="1"/>
  <c r="AI180" i="13"/>
  <c r="AJ180" i="13" s="1"/>
  <c r="S180" i="9"/>
  <c r="X94" i="13"/>
  <c r="B94" i="9"/>
  <c r="B93" i="14"/>
  <c r="C92" i="10"/>
  <c r="F92" i="10" s="1"/>
  <c r="S19" i="9"/>
  <c r="AI19" i="13"/>
  <c r="AJ19" i="13" s="1"/>
  <c r="X140" i="13"/>
  <c r="B140" i="9"/>
  <c r="B139" i="14"/>
  <c r="C138" i="10"/>
  <c r="F138" i="10" s="1"/>
  <c r="B72" i="14"/>
  <c r="X73" i="13"/>
  <c r="B73" i="9"/>
  <c r="C71" i="10"/>
  <c r="F71" i="10" s="1"/>
  <c r="S8" i="9"/>
  <c r="AI8" i="13"/>
  <c r="AJ8" i="13" s="1"/>
  <c r="E125" i="10"/>
  <c r="B125" i="10" s="1"/>
  <c r="A125" i="10"/>
  <c r="A88" i="10"/>
  <c r="E88" i="10"/>
  <c r="B88" i="10" s="1"/>
  <c r="E122" i="10"/>
  <c r="B122" i="10" s="1"/>
  <c r="A122" i="10"/>
  <c r="X155" i="13"/>
  <c r="C153" i="10"/>
  <c r="F153" i="10" s="1"/>
  <c r="B155" i="9"/>
  <c r="B154" i="14"/>
  <c r="B198" i="14"/>
  <c r="X199" i="13"/>
  <c r="B199" i="9"/>
  <c r="C197" i="10"/>
  <c r="F197" i="10" s="1"/>
  <c r="A108" i="10"/>
  <c r="E108" i="10"/>
  <c r="B108" i="10" s="1"/>
  <c r="AI29" i="13"/>
  <c r="AJ29" i="13" s="1"/>
  <c r="S29" i="9"/>
  <c r="E144" i="10"/>
  <c r="B144" i="10" s="1"/>
  <c r="A144" i="10"/>
  <c r="S95" i="9"/>
  <c r="AI95" i="13"/>
  <c r="AJ95" i="13" s="1"/>
  <c r="E82" i="10"/>
  <c r="B82" i="10" s="1"/>
  <c r="A82" i="10"/>
  <c r="E142" i="10"/>
  <c r="B142" i="10" s="1"/>
  <c r="A142" i="10"/>
  <c r="B62" i="14"/>
  <c r="X63" i="13"/>
  <c r="C61" i="10"/>
  <c r="F61" i="10" s="1"/>
  <c r="B63" i="9"/>
  <c r="B55" i="9"/>
  <c r="B54" i="14"/>
  <c r="X55" i="13"/>
  <c r="C53" i="10"/>
  <c r="F53" i="10" s="1"/>
  <c r="B78" i="9"/>
  <c r="B77" i="14"/>
  <c r="X78" i="13"/>
  <c r="C76" i="10"/>
  <c r="F76" i="10" s="1"/>
  <c r="AI123" i="13"/>
  <c r="AJ123" i="13" s="1"/>
  <c r="S123" i="9"/>
  <c r="A44" i="10"/>
  <c r="E44" i="10"/>
  <c r="B44" i="10" s="1"/>
  <c r="AI69" i="13"/>
  <c r="AJ69" i="13" s="1"/>
  <c r="S69" i="9"/>
  <c r="E181" i="10"/>
  <c r="B181" i="10" s="1"/>
  <c r="A181" i="10"/>
  <c r="AI157" i="13"/>
  <c r="AJ157" i="13" s="1"/>
  <c r="S157" i="9"/>
  <c r="B66" i="14"/>
  <c r="B67" i="9"/>
  <c r="C65" i="10"/>
  <c r="F65" i="10" s="1"/>
  <c r="X67" i="13"/>
  <c r="B195" i="9"/>
  <c r="B194" i="14"/>
  <c r="X195" i="13"/>
  <c r="C193" i="10"/>
  <c r="F193" i="10" s="1"/>
  <c r="S168" i="9"/>
  <c r="AI168" i="13"/>
  <c r="AJ168" i="13" s="1"/>
  <c r="X59" i="13"/>
  <c r="B59" i="9"/>
  <c r="B58" i="14"/>
  <c r="C57" i="10"/>
  <c r="F57" i="10" s="1"/>
  <c r="B172" i="14"/>
  <c r="X173" i="13"/>
  <c r="C171" i="10"/>
  <c r="F171" i="10" s="1"/>
  <c r="B173" i="9"/>
  <c r="X77" i="13"/>
  <c r="B77" i="9"/>
  <c r="C75" i="10"/>
  <c r="F75" i="10" s="1"/>
  <c r="B76" i="14"/>
  <c r="AI13" i="13"/>
  <c r="AJ13" i="13" s="1"/>
  <c r="S13" i="9"/>
  <c r="E126" i="10"/>
  <c r="B126" i="10" s="1"/>
  <c r="A126" i="10"/>
  <c r="S134" i="9"/>
  <c r="AI134" i="13"/>
  <c r="AJ134" i="13" s="1"/>
  <c r="AI60" i="13"/>
  <c r="AJ60" i="13" s="1"/>
  <c r="S60" i="9"/>
  <c r="AI186" i="13"/>
  <c r="AJ186" i="13" s="1"/>
  <c r="S186" i="9"/>
  <c r="A185" i="10"/>
  <c r="E185" i="10"/>
  <c r="B185" i="10" s="1"/>
  <c r="AI117" i="13"/>
  <c r="AJ117" i="13" s="1"/>
  <c r="S117" i="9"/>
  <c r="AI31" i="13"/>
  <c r="AJ31" i="13" s="1"/>
  <c r="S31" i="9"/>
  <c r="E140" i="10"/>
  <c r="B140" i="10" s="1"/>
  <c r="A140" i="10"/>
  <c r="S83" i="9"/>
  <c r="AI83" i="13"/>
  <c r="AJ83" i="13" s="1"/>
  <c r="A15" i="10"/>
  <c r="E15" i="10"/>
  <c r="B15" i="10" s="1"/>
  <c r="S111" i="9"/>
  <c r="AI111" i="13"/>
  <c r="AJ111" i="13" s="1"/>
  <c r="S161" i="9"/>
  <c r="AI161" i="13"/>
  <c r="AJ161" i="13" s="1"/>
  <c r="X137" i="13"/>
  <c r="B136" i="14"/>
  <c r="C135" i="10"/>
  <c r="F135" i="10" s="1"/>
  <c r="B137" i="9"/>
  <c r="B100" i="14"/>
  <c r="C99" i="10"/>
  <c r="F99" i="10" s="1"/>
  <c r="X101" i="13"/>
  <c r="B101" i="9"/>
  <c r="AI22" i="13"/>
  <c r="AJ22" i="13" s="1"/>
  <c r="S22" i="9"/>
  <c r="B23" i="9"/>
  <c r="B22" i="14"/>
  <c r="X23" i="13"/>
  <c r="C21" i="10"/>
  <c r="F21" i="10" s="1"/>
  <c r="S44" i="9"/>
  <c r="AI44" i="13"/>
  <c r="AJ44" i="13" s="1"/>
  <c r="S47" i="9"/>
  <c r="AI47" i="13"/>
  <c r="AJ47" i="13" s="1"/>
  <c r="S103" i="9"/>
  <c r="AI103" i="13"/>
  <c r="AJ103" i="13" s="1"/>
  <c r="X33" i="13"/>
  <c r="C31" i="10"/>
  <c r="F31" i="10" s="1"/>
  <c r="B33" i="9"/>
  <c r="B32" i="14"/>
  <c r="X135" i="13"/>
  <c r="C133" i="10"/>
  <c r="F133" i="10" s="1"/>
  <c r="B135" i="9"/>
  <c r="B134" i="14"/>
  <c r="X106" i="13"/>
  <c r="B105" i="14"/>
  <c r="C104" i="10"/>
  <c r="F104" i="10" s="1"/>
  <c r="B106" i="9"/>
  <c r="AI97" i="13"/>
  <c r="AJ97" i="13" s="1"/>
  <c r="S97" i="9"/>
  <c r="X40" i="13"/>
  <c r="B40" i="9"/>
  <c r="B39" i="14"/>
  <c r="C38" i="10"/>
  <c r="F38" i="10" s="1"/>
  <c r="S108" i="9"/>
  <c r="AI108" i="13"/>
  <c r="AJ108" i="13" s="1"/>
  <c r="X74" i="13"/>
  <c r="C72" i="10"/>
  <c r="F72" i="10" s="1"/>
  <c r="B73" i="14"/>
  <c r="B74" i="9"/>
  <c r="X164" i="13"/>
  <c r="B163" i="14"/>
  <c r="C162" i="10"/>
  <c r="F162" i="10" s="1"/>
  <c r="B164" i="9"/>
  <c r="X115" i="13"/>
  <c r="B114" i="14"/>
  <c r="B115" i="9"/>
  <c r="C113" i="10"/>
  <c r="F113" i="10" s="1"/>
  <c r="S38" i="9"/>
  <c r="AI38" i="13"/>
  <c r="AJ38" i="13" s="1"/>
  <c r="E158" i="10"/>
  <c r="B158" i="10" s="1"/>
  <c r="A158" i="10"/>
  <c r="AI93" i="13"/>
  <c r="AJ93" i="13" s="1"/>
  <c r="S93" i="9"/>
  <c r="X176" i="13"/>
  <c r="C174" i="10"/>
  <c r="F174" i="10" s="1"/>
  <c r="B176" i="9"/>
  <c r="B175" i="14"/>
  <c r="C147" i="10"/>
  <c r="F147" i="10" s="1"/>
  <c r="X149" i="13"/>
  <c r="B148" i="14"/>
  <c r="B149" i="9"/>
  <c r="A98" i="10"/>
  <c r="E98" i="10"/>
  <c r="B98" i="10" s="1"/>
  <c r="B15" i="14"/>
  <c r="B16" i="9"/>
  <c r="C14" i="10"/>
  <c r="F14" i="10" s="1"/>
  <c r="X16" i="13"/>
  <c r="AI118" i="13"/>
  <c r="AJ118" i="13" s="1"/>
  <c r="S118" i="9"/>
  <c r="X19" i="13"/>
  <c r="B19" i="9"/>
  <c r="B18" i="14"/>
  <c r="C17" i="10"/>
  <c r="F17" i="10" s="1"/>
  <c r="AI73" i="13"/>
  <c r="AJ73" i="13" s="1"/>
  <c r="S73" i="9"/>
  <c r="AI127" i="13"/>
  <c r="AJ127" i="13" s="1"/>
  <c r="S127" i="9"/>
  <c r="S119" i="9"/>
  <c r="AI119" i="13"/>
  <c r="AJ119" i="13" s="1"/>
  <c r="AI90" i="13"/>
  <c r="AJ90" i="13" s="1"/>
  <c r="S90" i="9"/>
  <c r="AI124" i="13"/>
  <c r="AJ124" i="13" s="1"/>
  <c r="S124" i="9"/>
  <c r="AI199" i="13"/>
  <c r="AJ199" i="13" s="1"/>
  <c r="S199" i="9"/>
  <c r="AI110" i="13"/>
  <c r="AJ110" i="13" s="1"/>
  <c r="S110" i="9"/>
  <c r="C27" i="10"/>
  <c r="F27" i="10" s="1"/>
  <c r="B28" i="14"/>
  <c r="X29" i="13"/>
  <c r="B29" i="9"/>
  <c r="X146" i="13"/>
  <c r="B146" i="9"/>
  <c r="B145" i="14"/>
  <c r="C144" i="10"/>
  <c r="F144" i="10" s="1"/>
  <c r="X95" i="13"/>
  <c r="B95" i="9"/>
  <c r="C93" i="10"/>
  <c r="F93" i="10" s="1"/>
  <c r="B94" i="14"/>
  <c r="C82" i="10"/>
  <c r="F82" i="10" s="1"/>
  <c r="X84" i="13"/>
  <c r="B83" i="14"/>
  <c r="B84" i="9"/>
  <c r="S144" i="9"/>
  <c r="AI144" i="13"/>
  <c r="AJ144" i="13" s="1"/>
  <c r="A61" i="10"/>
  <c r="E61" i="10"/>
  <c r="B61" i="10" s="1"/>
  <c r="A97" i="10"/>
  <c r="E97" i="10"/>
  <c r="B97" i="10" s="1"/>
  <c r="AI78" i="13"/>
  <c r="AJ78" i="13" s="1"/>
  <c r="S78" i="9"/>
  <c r="X123" i="13"/>
  <c r="B122" i="14"/>
  <c r="C121" i="10"/>
  <c r="F121" i="10" s="1"/>
  <c r="B123" i="9"/>
  <c r="S46" i="9"/>
  <c r="AI46" i="13"/>
  <c r="AJ46" i="13" s="1"/>
  <c r="E152" i="10"/>
  <c r="B152" i="10" s="1"/>
  <c r="A152" i="10"/>
  <c r="C181" i="10"/>
  <c r="F181" i="10" s="1"/>
  <c r="X183" i="13"/>
  <c r="B182" i="14"/>
  <c r="B183" i="9"/>
  <c r="X157" i="13"/>
  <c r="B157" i="9"/>
  <c r="B156" i="14"/>
  <c r="C155" i="10"/>
  <c r="F155" i="10" s="1"/>
  <c r="E127" i="10"/>
  <c r="B127" i="10" s="1"/>
  <c r="A127" i="10"/>
  <c r="B171" i="14"/>
  <c r="X172" i="13"/>
  <c r="B172" i="9"/>
  <c r="C170" i="10"/>
  <c r="F170" i="10" s="1"/>
  <c r="X36" i="13"/>
  <c r="C34" i="10"/>
  <c r="F34" i="10" s="1"/>
  <c r="B36" i="9"/>
  <c r="B35" i="14"/>
  <c r="A123" i="10"/>
  <c r="E123" i="10"/>
  <c r="B123" i="10" s="1"/>
  <c r="A146" i="10"/>
  <c r="E146" i="10"/>
  <c r="B146" i="10" s="1"/>
  <c r="C10" i="10"/>
  <c r="F10" i="10" s="1"/>
  <c r="B12" i="9"/>
  <c r="B11" i="14"/>
  <c r="X12" i="13"/>
  <c r="A194" i="10"/>
  <c r="E194" i="10"/>
  <c r="B194" i="10" s="1"/>
  <c r="E63" i="10"/>
  <c r="B63" i="10" s="1"/>
  <c r="A63" i="10"/>
  <c r="A55" i="10"/>
  <c r="E55" i="10"/>
  <c r="B55" i="10" s="1"/>
  <c r="B166" i="14"/>
  <c r="X167" i="13"/>
  <c r="C165" i="10"/>
  <c r="F165" i="10" s="1"/>
  <c r="B167" i="9"/>
  <c r="E59" i="10"/>
  <c r="B59" i="10" s="1"/>
  <c r="A59" i="10"/>
  <c r="A154" i="10"/>
  <c r="E154" i="10"/>
  <c r="B154" i="10" s="1"/>
  <c r="E69" i="10"/>
  <c r="B69" i="10" s="1"/>
  <c r="A69" i="10"/>
  <c r="AI35" i="13"/>
  <c r="AJ35" i="13" s="1"/>
  <c r="S35" i="9"/>
  <c r="X152" i="13"/>
  <c r="C150" i="10"/>
  <c r="F150" i="10" s="1"/>
  <c r="B152" i="9"/>
  <c r="B151" i="14"/>
  <c r="A83" i="10"/>
  <c r="E83" i="10"/>
  <c r="B83" i="10" s="1"/>
  <c r="A192" i="10"/>
  <c r="E192" i="10"/>
  <c r="B192" i="10" s="1"/>
  <c r="E161" i="10"/>
  <c r="B161" i="10" s="1"/>
  <c r="A161" i="10"/>
  <c r="C157" i="10"/>
  <c r="F157" i="10" s="1"/>
  <c r="B158" i="14"/>
  <c r="X159" i="13"/>
  <c r="B159" i="9"/>
  <c r="E25" i="10"/>
  <c r="B25" i="10" s="1"/>
  <c r="A25" i="10"/>
  <c r="A187" i="10"/>
  <c r="E187" i="10"/>
  <c r="B187" i="10" s="1"/>
  <c r="E77" i="10"/>
  <c r="B77" i="10" s="1"/>
  <c r="A77" i="10"/>
  <c r="B15" i="9"/>
  <c r="C13" i="10"/>
  <c r="F13" i="10" s="1"/>
  <c r="B14" i="14"/>
  <c r="X15" i="13"/>
  <c r="A163" i="10"/>
  <c r="E163" i="10"/>
  <c r="B163" i="10" s="1"/>
  <c r="B74" i="14"/>
  <c r="B75" i="9"/>
  <c r="X75" i="13"/>
  <c r="C73" i="10"/>
  <c r="F73" i="10" s="1"/>
  <c r="A28" i="10"/>
  <c r="E28" i="10"/>
  <c r="B28" i="10" s="1"/>
  <c r="A110" i="10"/>
  <c r="E110" i="10"/>
  <c r="B110" i="10" s="1"/>
  <c r="C130" i="10"/>
  <c r="F130" i="10" s="1"/>
  <c r="B131" i="14"/>
  <c r="X132" i="13"/>
  <c r="B132" i="9"/>
  <c r="E26" i="10"/>
  <c r="B26" i="10" s="1"/>
  <c r="A26" i="10"/>
  <c r="E167" i="10"/>
  <c r="B167" i="10" s="1"/>
  <c r="A167" i="10"/>
  <c r="A186" i="10"/>
  <c r="E186" i="10"/>
  <c r="B186" i="10" s="1"/>
  <c r="A169" i="10"/>
  <c r="E169" i="10"/>
  <c r="B169" i="10" s="1"/>
  <c r="B101" i="14"/>
  <c r="X102" i="13"/>
  <c r="C100" i="10"/>
  <c r="F100" i="10" s="1"/>
  <c r="B102" i="9"/>
  <c r="C134" i="10"/>
  <c r="F134" i="10" s="1"/>
  <c r="B136" i="9"/>
  <c r="B135" i="14"/>
  <c r="X136" i="13"/>
  <c r="B191" i="14"/>
  <c r="X192" i="13"/>
  <c r="B192" i="9"/>
  <c r="C190" i="10"/>
  <c r="F190" i="10" s="1"/>
  <c r="E24" i="10"/>
  <c r="B24" i="10" s="1"/>
  <c r="A24" i="10"/>
  <c r="C149" i="10"/>
  <c r="F149" i="10" s="1"/>
  <c r="B151" i="9"/>
  <c r="B150" i="14"/>
  <c r="X151" i="13"/>
  <c r="E172" i="10"/>
  <c r="B172" i="10" s="1"/>
  <c r="A172" i="10"/>
  <c r="E37" i="10"/>
  <c r="B37" i="10" s="1"/>
  <c r="A37" i="10"/>
  <c r="E137" i="10"/>
  <c r="B137" i="10" s="1"/>
  <c r="A137" i="10"/>
  <c r="A173" i="10"/>
  <c r="E173" i="10"/>
  <c r="B173" i="10" s="1"/>
  <c r="B65" i="14"/>
  <c r="B66" i="9"/>
  <c r="C64" i="10"/>
  <c r="F64" i="10" s="1"/>
  <c r="X66" i="13"/>
  <c r="B51" i="14"/>
  <c r="B52" i="9"/>
  <c r="C50" i="10"/>
  <c r="F50" i="10" s="1"/>
  <c r="X52" i="13"/>
  <c r="E47" i="10"/>
  <c r="B47" i="10" s="1"/>
  <c r="A47" i="10"/>
  <c r="E103" i="10"/>
  <c r="B103" i="10" s="1"/>
  <c r="A103" i="10"/>
  <c r="A175" i="10"/>
  <c r="E175" i="10"/>
  <c r="B175" i="10" s="1"/>
  <c r="A182" i="10"/>
  <c r="E182" i="10"/>
  <c r="B182" i="10" s="1"/>
  <c r="B20" i="14"/>
  <c r="X21" i="13"/>
  <c r="B21" i="9"/>
  <c r="C19" i="10"/>
  <c r="F19" i="10" s="1"/>
  <c r="AI191" i="13"/>
  <c r="AJ191" i="13" s="1"/>
  <c r="S191" i="9"/>
  <c r="E3" i="10"/>
  <c r="B3" i="10" s="1"/>
  <c r="AI131" i="13"/>
  <c r="AJ131" i="13" s="1"/>
  <c r="S131" i="9"/>
  <c r="C52" i="10"/>
  <c r="F52" i="10" s="1"/>
  <c r="B54" i="9"/>
  <c r="B53" i="14"/>
  <c r="X54" i="13"/>
  <c r="S5" i="9"/>
  <c r="AI5" i="13"/>
  <c r="AJ5" i="13" s="1"/>
  <c r="X5" i="13"/>
  <c r="B4" i="14"/>
  <c r="C3" i="10"/>
  <c r="F3" i="10" s="1"/>
  <c r="B5" i="9"/>
  <c r="A129" i="10"/>
  <c r="E129" i="10"/>
  <c r="B129" i="10" s="1"/>
  <c r="A52" i="10"/>
  <c r="E52" i="10"/>
  <c r="B52" i="10" s="1"/>
  <c r="AI41" i="13"/>
  <c r="AJ41" i="13" s="1"/>
  <c r="S41" i="9"/>
  <c r="B197" i="14"/>
  <c r="B198" i="9"/>
  <c r="X198" i="13"/>
  <c r="C196" i="10"/>
  <c r="F196" i="10" s="1"/>
  <c r="E35" i="10"/>
  <c r="B35" i="10" s="1"/>
  <c r="A35" i="10"/>
  <c r="C143" i="10"/>
  <c r="F143" i="10" s="1"/>
  <c r="B145" i="9"/>
  <c r="B144" i="14"/>
  <c r="X145" i="13"/>
  <c r="E54" i="10"/>
  <c r="B54" i="10" s="1"/>
  <c r="A54" i="10"/>
  <c r="B184" i="14"/>
  <c r="X185" i="13"/>
  <c r="B185" i="9"/>
  <c r="C183" i="10"/>
  <c r="F183" i="10" s="1"/>
  <c r="E195" i="10"/>
  <c r="B195" i="10" s="1"/>
  <c r="A195" i="10"/>
  <c r="S96" i="9"/>
  <c r="AI96" i="13"/>
  <c r="AJ96" i="13" s="1"/>
  <c r="AI158" i="13"/>
  <c r="AJ158" i="13" s="1"/>
  <c r="S158" i="9"/>
  <c r="A66" i="10"/>
  <c r="E66" i="10"/>
  <c r="B66" i="10" s="1"/>
  <c r="X203" i="13"/>
  <c r="B202" i="14"/>
  <c r="A119" i="10"/>
  <c r="E119" i="10"/>
  <c r="B119" i="10" s="1"/>
  <c r="E170" i="10"/>
  <c r="B170" i="10" s="1"/>
  <c r="A170" i="10"/>
  <c r="S7" i="9"/>
  <c r="AI7" i="13"/>
  <c r="AJ7" i="13" s="1"/>
  <c r="AI70" i="13"/>
  <c r="AJ70" i="13" s="1"/>
  <c r="S70" i="9"/>
  <c r="B58" i="9"/>
  <c r="C56" i="10"/>
  <c r="F56" i="10" s="1"/>
  <c r="B57" i="14"/>
  <c r="X58" i="13"/>
  <c r="C146" i="10"/>
  <c r="F146" i="10" s="1"/>
  <c r="X148" i="13"/>
  <c r="B147" i="14"/>
  <c r="B148" i="9"/>
  <c r="S81" i="9"/>
  <c r="AI81" i="13"/>
  <c r="AJ81" i="13" s="1"/>
  <c r="S12" i="9"/>
  <c r="AI12" i="13"/>
  <c r="AJ12" i="13" s="1"/>
  <c r="AI196" i="13"/>
  <c r="AJ196" i="13" s="1"/>
  <c r="S196" i="9"/>
  <c r="B64" i="14"/>
  <c r="X65" i="13"/>
  <c r="C63" i="10"/>
  <c r="F63" i="10" s="1"/>
  <c r="B65" i="9"/>
  <c r="S167" i="9"/>
  <c r="AI167" i="13"/>
  <c r="AJ167" i="13" s="1"/>
  <c r="X18" i="13"/>
  <c r="B18" i="9"/>
  <c r="B17" i="14"/>
  <c r="C16" i="10"/>
  <c r="F16" i="10" s="1"/>
  <c r="X178" i="13"/>
  <c r="B177" i="14"/>
  <c r="C176" i="10"/>
  <c r="F176" i="10" s="1"/>
  <c r="B178" i="9"/>
  <c r="C12" i="10"/>
  <c r="F12" i="10" s="1"/>
  <c r="B14" i="9"/>
  <c r="B13" i="14"/>
  <c r="X14" i="13"/>
  <c r="S71" i="9"/>
  <c r="AI71" i="13"/>
  <c r="AJ71" i="13" s="1"/>
  <c r="B35" i="9"/>
  <c r="B34" i="14"/>
  <c r="X35" i="13"/>
  <c r="C33" i="10"/>
  <c r="F33" i="10" s="1"/>
  <c r="S152" i="9"/>
  <c r="AI152" i="13"/>
  <c r="AJ152" i="13" s="1"/>
  <c r="S85" i="9"/>
  <c r="AI85" i="13"/>
  <c r="AJ85" i="13" s="1"/>
  <c r="B162" i="14"/>
  <c r="X163" i="13"/>
  <c r="B163" i="9"/>
  <c r="C161" i="10"/>
  <c r="F161" i="10" s="1"/>
  <c r="B87" i="14"/>
  <c r="B88" i="9"/>
  <c r="X88" i="13"/>
  <c r="C86" i="10"/>
  <c r="F86" i="10" s="1"/>
  <c r="AI162" i="13"/>
  <c r="AJ162" i="13" s="1"/>
  <c r="S162" i="9"/>
  <c r="X165" i="13"/>
  <c r="C163" i="10"/>
  <c r="F163" i="10" s="1"/>
  <c r="B165" i="9"/>
  <c r="B164" i="14"/>
  <c r="S30" i="9"/>
  <c r="AI30" i="13"/>
  <c r="AJ30" i="13" s="1"/>
  <c r="X104" i="13"/>
  <c r="B104" i="9"/>
  <c r="B103" i="14"/>
  <c r="C102" i="10"/>
  <c r="F102" i="10" s="1"/>
  <c r="X28" i="13"/>
  <c r="B28" i="9"/>
  <c r="B27" i="14"/>
  <c r="C26" i="10"/>
  <c r="F26" i="10" s="1"/>
  <c r="S171" i="9"/>
  <c r="AI171" i="13"/>
  <c r="AJ171" i="13" s="1"/>
  <c r="AI102" i="13"/>
  <c r="AJ102" i="13" s="1"/>
  <c r="S102" i="9"/>
  <c r="AI190" i="13"/>
  <c r="AJ190" i="13" s="1"/>
  <c r="S190" i="9"/>
  <c r="B86" i="14"/>
  <c r="B87" i="9"/>
  <c r="X87" i="13"/>
  <c r="C85" i="10"/>
  <c r="F85" i="10" s="1"/>
  <c r="A7" i="10"/>
  <c r="E7" i="10"/>
  <c r="B7" i="10" s="1"/>
  <c r="B133" i="9"/>
  <c r="X133" i="13"/>
  <c r="C131" i="10"/>
  <c r="F131" i="10" s="1"/>
  <c r="B132" i="14"/>
  <c r="S151" i="9"/>
  <c r="AI151" i="13"/>
  <c r="AJ151" i="13" s="1"/>
  <c r="AI174" i="13"/>
  <c r="AJ174" i="13" s="1"/>
  <c r="S174" i="9"/>
  <c r="AI39" i="13"/>
  <c r="AJ39" i="13" s="1"/>
  <c r="S39" i="9"/>
  <c r="X86" i="13"/>
  <c r="B86" i="9"/>
  <c r="B85" i="14"/>
  <c r="C84" i="10"/>
  <c r="F84" i="10" s="1"/>
  <c r="B41" i="14"/>
  <c r="B42" i="9"/>
  <c r="X42" i="13"/>
  <c r="C40" i="10"/>
  <c r="F40" i="10" s="1"/>
  <c r="X150" i="13"/>
  <c r="B150" i="9"/>
  <c r="C148" i="10"/>
  <c r="F148" i="10" s="1"/>
  <c r="B149" i="14"/>
  <c r="B180" i="14"/>
  <c r="X181" i="13"/>
  <c r="C179" i="10"/>
  <c r="F179" i="10" s="1"/>
  <c r="B181" i="9"/>
  <c r="AI175" i="13"/>
  <c r="AJ175" i="13" s="1"/>
  <c r="S175" i="9"/>
  <c r="X49" i="13"/>
  <c r="B49" i="9"/>
  <c r="C47" i="10"/>
  <c r="F47" i="10" s="1"/>
  <c r="B48" i="14"/>
  <c r="X105" i="13"/>
  <c r="B105" i="9"/>
  <c r="B104" i="14"/>
  <c r="C103" i="10"/>
  <c r="F103" i="10" s="1"/>
  <c r="B50" i="14"/>
  <c r="B51" i="9"/>
  <c r="X51" i="13"/>
  <c r="C49" i="10"/>
  <c r="F49" i="10" s="1"/>
  <c r="B183" i="14"/>
  <c r="B184" i="9"/>
  <c r="X184" i="13"/>
  <c r="C182" i="10"/>
  <c r="F182" i="10" s="1"/>
  <c r="X120" i="13"/>
  <c r="B120" i="9"/>
  <c r="B119" i="14"/>
  <c r="C118" i="10"/>
  <c r="F118" i="10" s="1"/>
  <c r="S72" i="9"/>
  <c r="AI72" i="13"/>
  <c r="AJ72" i="13" s="1"/>
  <c r="B6" i="9"/>
  <c r="B5" i="14"/>
  <c r="X6" i="13"/>
  <c r="C4" i="10"/>
  <c r="F4" i="10" s="1"/>
  <c r="C129" i="10"/>
  <c r="F129" i="10" s="1"/>
  <c r="X131" i="13"/>
  <c r="B130" i="14"/>
  <c r="B131" i="9"/>
  <c r="AI54" i="13"/>
  <c r="AJ54" i="13" s="1"/>
  <c r="S54" i="9"/>
  <c r="A177" i="10" l="1"/>
  <c r="B194" i="9"/>
  <c r="X141" i="13"/>
  <c r="AI65" i="13"/>
  <c r="AJ65" i="13" s="1"/>
  <c r="E176" i="10"/>
  <c r="B176" i="10" s="1"/>
  <c r="B193" i="14"/>
  <c r="AI82" i="13"/>
  <c r="AJ82" i="13" s="1"/>
  <c r="C139" i="10"/>
  <c r="F139" i="10" s="1"/>
  <c r="B141" i="9"/>
  <c r="D141" i="9" s="1"/>
  <c r="A191" i="10"/>
  <c r="B61" i="14"/>
  <c r="S122" i="9"/>
  <c r="B188" i="9"/>
  <c r="C60" i="10"/>
  <c r="F60" i="10" s="1"/>
  <c r="B187" i="14"/>
  <c r="B8" i="9"/>
  <c r="G8" i="9" s="1"/>
  <c r="S193" i="9"/>
  <c r="C5" i="10"/>
  <c r="F5" i="10" s="1"/>
  <c r="C6" i="10"/>
  <c r="F6" i="10" s="1"/>
  <c r="X7" i="13"/>
  <c r="E60" i="10"/>
  <c r="B60" i="10" s="1"/>
  <c r="X8" i="13"/>
  <c r="A30" i="10"/>
  <c r="B6" i="14"/>
  <c r="G6" i="14" s="1"/>
  <c r="B92" i="14"/>
  <c r="H92" i="14" s="1"/>
  <c r="E80" i="10"/>
  <c r="B80" i="10" s="1"/>
  <c r="C91" i="10"/>
  <c r="F91" i="10" s="1"/>
  <c r="S57" i="9"/>
  <c r="E6" i="10"/>
  <c r="B6" i="10" s="1"/>
  <c r="X93" i="13"/>
  <c r="A189" i="10"/>
  <c r="S14" i="9"/>
  <c r="AI138" i="13"/>
  <c r="AJ138" i="13" s="1"/>
  <c r="A5" i="10"/>
  <c r="X69" i="13"/>
  <c r="B68" i="14"/>
  <c r="G68" i="14" s="1"/>
  <c r="S179" i="9"/>
  <c r="B92" i="9"/>
  <c r="S195" i="9"/>
  <c r="AI24" i="13"/>
  <c r="AJ24" i="13" s="1"/>
  <c r="C90" i="10"/>
  <c r="F90" i="10" s="1"/>
  <c r="E12" i="10"/>
  <c r="B12" i="10" s="1"/>
  <c r="X92" i="13"/>
  <c r="S89" i="9"/>
  <c r="B69" i="9"/>
  <c r="X44" i="13"/>
  <c r="B42" i="14"/>
  <c r="E42" i="14" s="1"/>
  <c r="B43" i="9"/>
  <c r="F43" i="9" s="1"/>
  <c r="AI141" i="13"/>
  <c r="AJ141" i="13" s="1"/>
  <c r="B44" i="9"/>
  <c r="S58" i="9"/>
  <c r="AI104" i="13"/>
  <c r="AJ104" i="13" s="1"/>
  <c r="C42" i="10"/>
  <c r="F42" i="10" s="1"/>
  <c r="C22" i="10"/>
  <c r="F22" i="10" s="1"/>
  <c r="X24" i="13"/>
  <c r="I24" i="9" s="1"/>
  <c r="A41" i="10"/>
  <c r="A48" i="10"/>
  <c r="X107" i="13"/>
  <c r="Y107" i="13" s="1"/>
  <c r="B107" i="9"/>
  <c r="C107" i="9" s="1"/>
  <c r="C105" i="10"/>
  <c r="F105" i="10" s="1"/>
  <c r="S43" i="9"/>
  <c r="C41" i="10"/>
  <c r="F41" i="10" s="1"/>
  <c r="B24" i="9"/>
  <c r="F24" i="9" s="1"/>
  <c r="G169" i="14"/>
  <c r="E169" i="14"/>
  <c r="C169" i="14"/>
  <c r="H169" i="14"/>
  <c r="D169" i="14"/>
  <c r="F169" i="14"/>
  <c r="S107" i="9"/>
  <c r="Y50" i="13"/>
  <c r="W50" i="13"/>
  <c r="H50" i="9" s="1"/>
  <c r="I50" i="9"/>
  <c r="G50" i="9"/>
  <c r="D50" i="9"/>
  <c r="C50" i="9"/>
  <c r="F50" i="9"/>
  <c r="E50" i="9"/>
  <c r="Y170" i="13"/>
  <c r="W170" i="13"/>
  <c r="H170" i="9" s="1"/>
  <c r="I170" i="9"/>
  <c r="E49" i="14"/>
  <c r="G49" i="14"/>
  <c r="F49" i="14"/>
  <c r="D49" i="14"/>
  <c r="C49" i="14"/>
  <c r="H49" i="14"/>
  <c r="G170" i="9"/>
  <c r="E170" i="9"/>
  <c r="F170" i="9"/>
  <c r="C170" i="9"/>
  <c r="D170" i="9"/>
  <c r="C136" i="10"/>
  <c r="F136" i="10" s="1"/>
  <c r="B137" i="14"/>
  <c r="C137" i="14" s="1"/>
  <c r="X138" i="13"/>
  <c r="Y138" i="13" s="1"/>
  <c r="G25" i="9"/>
  <c r="F25" i="9"/>
  <c r="E25" i="9"/>
  <c r="C25" i="9"/>
  <c r="D25" i="9"/>
  <c r="Y25" i="13"/>
  <c r="I25" i="9"/>
  <c r="W25" i="13"/>
  <c r="H25" i="9" s="1"/>
  <c r="D24" i="14"/>
  <c r="C24" i="14"/>
  <c r="F24" i="14"/>
  <c r="H24" i="14"/>
  <c r="G24" i="14"/>
  <c r="E24" i="14"/>
  <c r="F137" i="14"/>
  <c r="I138" i="9"/>
  <c r="G138" i="9"/>
  <c r="F138" i="9"/>
  <c r="E138" i="9"/>
  <c r="D138" i="9"/>
  <c r="C138" i="9"/>
  <c r="D179" i="9"/>
  <c r="C179" i="9"/>
  <c r="G179" i="9"/>
  <c r="F179" i="9"/>
  <c r="E179" i="9"/>
  <c r="C178" i="14"/>
  <c r="H178" i="14"/>
  <c r="F178" i="14"/>
  <c r="D178" i="14"/>
  <c r="G178" i="14"/>
  <c r="E178" i="14"/>
  <c r="W179" i="13"/>
  <c r="H179" i="9" s="1"/>
  <c r="I179" i="9"/>
  <c r="Y179" i="13"/>
  <c r="D107" i="9"/>
  <c r="Y43" i="13"/>
  <c r="W43" i="13"/>
  <c r="H43" i="9" s="1"/>
  <c r="I43" i="9"/>
  <c r="E106" i="14"/>
  <c r="G106" i="14"/>
  <c r="D106" i="14"/>
  <c r="F106" i="14"/>
  <c r="C106" i="14"/>
  <c r="H106" i="14"/>
  <c r="H42" i="14"/>
  <c r="G42" i="14"/>
  <c r="C166" i="9"/>
  <c r="F166" i="9"/>
  <c r="G166" i="9"/>
  <c r="E166" i="9"/>
  <c r="D166" i="9"/>
  <c r="E113" i="14"/>
  <c r="C113" i="14"/>
  <c r="G113" i="14"/>
  <c r="H113" i="14"/>
  <c r="F113" i="14"/>
  <c r="D113" i="14"/>
  <c r="W166" i="13"/>
  <c r="H166" i="9" s="1"/>
  <c r="Y166" i="13"/>
  <c r="I166" i="9"/>
  <c r="G114" i="9"/>
  <c r="E114" i="9"/>
  <c r="F114" i="9"/>
  <c r="C114" i="9"/>
  <c r="D114" i="9"/>
  <c r="Y141" i="13"/>
  <c r="W141" i="13"/>
  <c r="H141" i="9" s="1"/>
  <c r="I141" i="9"/>
  <c r="W114" i="13"/>
  <c r="H114" i="9" s="1"/>
  <c r="Y114" i="13"/>
  <c r="I114" i="9"/>
  <c r="G141" i="9"/>
  <c r="C141" i="9"/>
  <c r="F141" i="9"/>
  <c r="E141" i="9"/>
  <c r="H140" i="14"/>
  <c r="C140" i="14"/>
  <c r="E140" i="14"/>
  <c r="G140" i="14"/>
  <c r="D140" i="14"/>
  <c r="F140" i="14"/>
  <c r="W89" i="13"/>
  <c r="H89" i="9" s="1"/>
  <c r="Y89" i="13"/>
  <c r="I89" i="9"/>
  <c r="H88" i="14"/>
  <c r="G88" i="14"/>
  <c r="F88" i="14"/>
  <c r="E88" i="14"/>
  <c r="D88" i="14"/>
  <c r="C88" i="14"/>
  <c r="C23" i="14"/>
  <c r="H23" i="14"/>
  <c r="G23" i="14"/>
  <c r="F23" i="14"/>
  <c r="E23" i="14"/>
  <c r="D23" i="14"/>
  <c r="D165" i="14"/>
  <c r="H165" i="14"/>
  <c r="F165" i="14"/>
  <c r="E165" i="14"/>
  <c r="C165" i="14"/>
  <c r="G165" i="14"/>
  <c r="D89" i="9"/>
  <c r="G89" i="9"/>
  <c r="E89" i="9"/>
  <c r="C89" i="9"/>
  <c r="F89" i="9"/>
  <c r="D74" i="14"/>
  <c r="C74" i="14"/>
  <c r="E74" i="14"/>
  <c r="H74" i="14"/>
  <c r="G74" i="14"/>
  <c r="F74" i="14"/>
  <c r="C152" i="9"/>
  <c r="D152" i="9"/>
  <c r="F152" i="9"/>
  <c r="G152" i="9"/>
  <c r="E152" i="9"/>
  <c r="E6" i="9"/>
  <c r="D6" i="9"/>
  <c r="C6" i="9"/>
  <c r="G6" i="9"/>
  <c r="F6" i="9"/>
  <c r="W184" i="13"/>
  <c r="H184" i="9" s="1"/>
  <c r="I184" i="9"/>
  <c r="Y184" i="13"/>
  <c r="F104" i="14"/>
  <c r="E104" i="14"/>
  <c r="C104" i="14"/>
  <c r="H104" i="14"/>
  <c r="G104" i="14"/>
  <c r="D104" i="14"/>
  <c r="I150" i="9"/>
  <c r="W150" i="13"/>
  <c r="H150" i="9" s="1"/>
  <c r="Y150" i="13"/>
  <c r="W86" i="13"/>
  <c r="H86" i="9" s="1"/>
  <c r="Y86" i="13"/>
  <c r="I86" i="9"/>
  <c r="C86" i="14"/>
  <c r="H86" i="14"/>
  <c r="G86" i="14"/>
  <c r="F86" i="14"/>
  <c r="D86" i="14"/>
  <c r="E86" i="14"/>
  <c r="H27" i="14"/>
  <c r="G27" i="14"/>
  <c r="C27" i="14"/>
  <c r="F27" i="14"/>
  <c r="E27" i="14"/>
  <c r="D27" i="14"/>
  <c r="W88" i="13"/>
  <c r="H88" i="9" s="1"/>
  <c r="Y88" i="13"/>
  <c r="I88" i="9"/>
  <c r="I178" i="9"/>
  <c r="Y178" i="13"/>
  <c r="W178" i="13"/>
  <c r="H178" i="9" s="1"/>
  <c r="C58" i="9"/>
  <c r="E58" i="9"/>
  <c r="D58" i="9"/>
  <c r="F58" i="9"/>
  <c r="G58" i="9"/>
  <c r="H184" i="14"/>
  <c r="D184" i="14"/>
  <c r="C184" i="14"/>
  <c r="G184" i="14"/>
  <c r="E184" i="14"/>
  <c r="F184" i="14"/>
  <c r="E51" i="14"/>
  <c r="C51" i="14"/>
  <c r="G51" i="14"/>
  <c r="D51" i="14"/>
  <c r="F51" i="14"/>
  <c r="H51" i="14"/>
  <c r="E192" i="9"/>
  <c r="G192" i="9"/>
  <c r="F192" i="9"/>
  <c r="C192" i="9"/>
  <c r="D192" i="9"/>
  <c r="Y152" i="13"/>
  <c r="W152" i="13"/>
  <c r="H152" i="9" s="1"/>
  <c r="I152" i="9"/>
  <c r="D130" i="14"/>
  <c r="G130" i="14"/>
  <c r="E130" i="14"/>
  <c r="C130" i="14"/>
  <c r="F130" i="14"/>
  <c r="H130" i="14"/>
  <c r="F183" i="14"/>
  <c r="G183" i="14"/>
  <c r="D183" i="14"/>
  <c r="C183" i="14"/>
  <c r="E183" i="14"/>
  <c r="H183" i="14"/>
  <c r="W105" i="13"/>
  <c r="H105" i="9" s="1"/>
  <c r="Y105" i="13"/>
  <c r="I105" i="9"/>
  <c r="Y42" i="13"/>
  <c r="I42" i="9"/>
  <c r="W42" i="13"/>
  <c r="H42" i="9" s="1"/>
  <c r="D133" i="9"/>
  <c r="C133" i="9"/>
  <c r="F133" i="9"/>
  <c r="E133" i="9"/>
  <c r="G133" i="9"/>
  <c r="Y28" i="13"/>
  <c r="W28" i="13"/>
  <c r="H28" i="9" s="1"/>
  <c r="I28" i="9"/>
  <c r="D165" i="9"/>
  <c r="C165" i="9"/>
  <c r="G165" i="9"/>
  <c r="E165" i="9"/>
  <c r="F165" i="9"/>
  <c r="H87" i="14"/>
  <c r="G87" i="14"/>
  <c r="F87" i="14"/>
  <c r="E87" i="14"/>
  <c r="D87" i="14"/>
  <c r="C87" i="14"/>
  <c r="G13" i="14"/>
  <c r="C13" i="14"/>
  <c r="F13" i="14"/>
  <c r="E13" i="14"/>
  <c r="D13" i="14"/>
  <c r="H13" i="14"/>
  <c r="H17" i="14"/>
  <c r="G17" i="14"/>
  <c r="C17" i="14"/>
  <c r="F17" i="14"/>
  <c r="E17" i="14"/>
  <c r="D17" i="14"/>
  <c r="D64" i="14"/>
  <c r="F64" i="14"/>
  <c r="E64" i="14"/>
  <c r="C64" i="14"/>
  <c r="H64" i="14"/>
  <c r="G64" i="14"/>
  <c r="G147" i="14"/>
  <c r="E147" i="14"/>
  <c r="F147" i="14"/>
  <c r="C147" i="14"/>
  <c r="D147" i="14"/>
  <c r="H147" i="14"/>
  <c r="W203" i="13"/>
  <c r="Y203" i="13"/>
  <c r="Z203" i="13" s="1"/>
  <c r="AA203" i="13" s="1"/>
  <c r="AB203" i="13" s="1"/>
  <c r="AC203" i="13" s="1"/>
  <c r="AD203" i="13" s="1"/>
  <c r="AE203" i="13" s="1"/>
  <c r="AF203" i="13" s="1"/>
  <c r="AG203" i="13" s="1"/>
  <c r="Y198" i="13"/>
  <c r="W198" i="13"/>
  <c r="H198" i="9" s="1"/>
  <c r="I198" i="9"/>
  <c r="G53" i="14"/>
  <c r="F53" i="14"/>
  <c r="E53" i="14"/>
  <c r="D53" i="14"/>
  <c r="C53" i="14"/>
  <c r="H53" i="14"/>
  <c r="E5" i="14"/>
  <c r="D5" i="14"/>
  <c r="C5" i="14"/>
  <c r="H5" i="14"/>
  <c r="G5" i="14"/>
  <c r="F5" i="14"/>
  <c r="C150" i="9"/>
  <c r="E150" i="9"/>
  <c r="F150" i="9"/>
  <c r="D150" i="9"/>
  <c r="G150" i="9"/>
  <c r="G86" i="9"/>
  <c r="F86" i="9"/>
  <c r="D86" i="9"/>
  <c r="E86" i="9"/>
  <c r="C86" i="9"/>
  <c r="D132" i="14"/>
  <c r="H132" i="14"/>
  <c r="E132" i="14"/>
  <c r="C132" i="14"/>
  <c r="G132" i="14"/>
  <c r="F132" i="14"/>
  <c r="F87" i="9"/>
  <c r="D87" i="9"/>
  <c r="G87" i="9"/>
  <c r="E87" i="9"/>
  <c r="C87" i="9"/>
  <c r="E177" i="14"/>
  <c r="C177" i="14"/>
  <c r="H177" i="14"/>
  <c r="F177" i="14"/>
  <c r="D177" i="14"/>
  <c r="G177" i="14"/>
  <c r="D65" i="9"/>
  <c r="C65" i="9"/>
  <c r="F65" i="9"/>
  <c r="E65" i="9"/>
  <c r="G65" i="9"/>
  <c r="W185" i="13"/>
  <c r="H185" i="9" s="1"/>
  <c r="Y185" i="13"/>
  <c r="I185" i="9"/>
  <c r="A3" i="10"/>
  <c r="Y52" i="13"/>
  <c r="I52" i="9"/>
  <c r="W52" i="13"/>
  <c r="H52" i="9" s="1"/>
  <c r="G136" i="9"/>
  <c r="E136" i="9"/>
  <c r="D136" i="9"/>
  <c r="C136" i="9"/>
  <c r="F136" i="9"/>
  <c r="H131" i="14"/>
  <c r="G131" i="14"/>
  <c r="E131" i="14"/>
  <c r="C131" i="14"/>
  <c r="F131" i="14"/>
  <c r="D131" i="14"/>
  <c r="F75" i="9"/>
  <c r="C75" i="9"/>
  <c r="G75" i="9"/>
  <c r="E75" i="9"/>
  <c r="D75" i="9"/>
  <c r="C158" i="14"/>
  <c r="E158" i="14"/>
  <c r="D158" i="14"/>
  <c r="F158" i="14"/>
  <c r="H158" i="14"/>
  <c r="G158" i="14"/>
  <c r="E151" i="14"/>
  <c r="H151" i="14"/>
  <c r="G151" i="14"/>
  <c r="F151" i="14"/>
  <c r="D151" i="14"/>
  <c r="C151" i="14"/>
  <c r="F12" i="9"/>
  <c r="D12" i="9"/>
  <c r="E12" i="9"/>
  <c r="C12" i="9"/>
  <c r="G12" i="9"/>
  <c r="F84" i="9"/>
  <c r="E84" i="9"/>
  <c r="C84" i="9"/>
  <c r="D84" i="9"/>
  <c r="G84" i="9"/>
  <c r="C19" i="9"/>
  <c r="D19" i="9"/>
  <c r="G19" i="9"/>
  <c r="F19" i="9"/>
  <c r="E19" i="9"/>
  <c r="D74" i="9"/>
  <c r="E74" i="9"/>
  <c r="C74" i="9"/>
  <c r="G74" i="9"/>
  <c r="F74" i="9"/>
  <c r="C40" i="9"/>
  <c r="G40" i="9"/>
  <c r="F40" i="9"/>
  <c r="E40" i="9"/>
  <c r="D40" i="9"/>
  <c r="G134" i="14"/>
  <c r="F134" i="14"/>
  <c r="D134" i="14"/>
  <c r="C134" i="14"/>
  <c r="E134" i="14"/>
  <c r="H134" i="14"/>
  <c r="D22" i="14"/>
  <c r="C22" i="14"/>
  <c r="H22" i="14"/>
  <c r="G22" i="14"/>
  <c r="F22" i="14"/>
  <c r="E22" i="14"/>
  <c r="F137" i="9"/>
  <c r="E137" i="9"/>
  <c r="C137" i="9"/>
  <c r="D137" i="9"/>
  <c r="G137" i="9"/>
  <c r="C77" i="9"/>
  <c r="G77" i="9"/>
  <c r="F77" i="9"/>
  <c r="E77" i="9"/>
  <c r="D77" i="9"/>
  <c r="G59" i="9"/>
  <c r="D59" i="9"/>
  <c r="F59" i="9"/>
  <c r="E59" i="9"/>
  <c r="C59" i="9"/>
  <c r="W67" i="13"/>
  <c r="H67" i="9" s="1"/>
  <c r="Y67" i="13"/>
  <c r="I67" i="9"/>
  <c r="H77" i="14"/>
  <c r="G77" i="14"/>
  <c r="F77" i="14"/>
  <c r="E77" i="14"/>
  <c r="D77" i="14"/>
  <c r="C77" i="14"/>
  <c r="W63" i="13"/>
  <c r="H63" i="9" s="1"/>
  <c r="I63" i="9"/>
  <c r="Y63" i="13"/>
  <c r="Y199" i="13"/>
  <c r="W199" i="13"/>
  <c r="H199" i="9" s="1"/>
  <c r="I199" i="9"/>
  <c r="W73" i="13"/>
  <c r="H73" i="9" s="1"/>
  <c r="I73" i="9"/>
  <c r="Y73" i="13"/>
  <c r="W193" i="13"/>
  <c r="H193" i="9" s="1"/>
  <c r="Y193" i="13"/>
  <c r="I193" i="9"/>
  <c r="H3" i="14"/>
  <c r="D3" i="14"/>
  <c r="C3" i="14"/>
  <c r="G3" i="14"/>
  <c r="F3" i="14"/>
  <c r="E3" i="14"/>
  <c r="W110" i="13"/>
  <c r="H110" i="9" s="1"/>
  <c r="Y110" i="13"/>
  <c r="I110" i="9"/>
  <c r="E119" i="9"/>
  <c r="F119" i="9"/>
  <c r="D119" i="9"/>
  <c r="C119" i="9"/>
  <c r="G119" i="9"/>
  <c r="W93" i="13"/>
  <c r="H93" i="9" s="1"/>
  <c r="I93" i="9"/>
  <c r="Y93" i="13"/>
  <c r="W103" i="13"/>
  <c r="H103" i="9" s="1"/>
  <c r="Y103" i="13"/>
  <c r="I103" i="9"/>
  <c r="F187" i="9"/>
  <c r="E187" i="9"/>
  <c r="D187" i="9"/>
  <c r="C187" i="9"/>
  <c r="G187" i="9"/>
  <c r="F157" i="14"/>
  <c r="G157" i="14"/>
  <c r="D157" i="14"/>
  <c r="H157" i="14"/>
  <c r="C157" i="14"/>
  <c r="E157" i="14"/>
  <c r="W122" i="13"/>
  <c r="H122" i="9" s="1"/>
  <c r="Y122" i="13"/>
  <c r="I122" i="9"/>
  <c r="E201" i="9"/>
  <c r="F201" i="9"/>
  <c r="C201" i="9"/>
  <c r="D201" i="9"/>
  <c r="G201" i="9"/>
  <c r="C56" i="9"/>
  <c r="G56" i="9"/>
  <c r="E56" i="9"/>
  <c r="D56" i="9"/>
  <c r="F56" i="9"/>
  <c r="G123" i="14"/>
  <c r="D123" i="14"/>
  <c r="C123" i="14"/>
  <c r="H123" i="14"/>
  <c r="F123" i="14"/>
  <c r="E123" i="14"/>
  <c r="C38" i="9"/>
  <c r="G38" i="9"/>
  <c r="F38" i="9"/>
  <c r="E38" i="9"/>
  <c r="D38" i="9"/>
  <c r="C97" i="9"/>
  <c r="F97" i="9"/>
  <c r="G97" i="9"/>
  <c r="E97" i="9"/>
  <c r="D97" i="9"/>
  <c r="F44" i="9"/>
  <c r="C44" i="9"/>
  <c r="G44" i="9"/>
  <c r="D44" i="9"/>
  <c r="E44" i="9"/>
  <c r="I22" i="9"/>
  <c r="Y22" i="13"/>
  <c r="W22" i="13"/>
  <c r="H22" i="9" s="1"/>
  <c r="C142" i="14"/>
  <c r="E142" i="14"/>
  <c r="D142" i="14"/>
  <c r="F142" i="14"/>
  <c r="G142" i="14"/>
  <c r="H142" i="14"/>
  <c r="I62" i="9"/>
  <c r="W62" i="13"/>
  <c r="H62" i="9" s="1"/>
  <c r="Y62" i="13"/>
  <c r="C142" i="9"/>
  <c r="D142" i="9"/>
  <c r="G142" i="9"/>
  <c r="F142" i="9"/>
  <c r="E142" i="9"/>
  <c r="C64" i="9"/>
  <c r="E64" i="9"/>
  <c r="G64" i="9"/>
  <c r="F64" i="9"/>
  <c r="D64" i="9"/>
  <c r="I117" i="9"/>
  <c r="W117" i="13"/>
  <c r="H117" i="9" s="1"/>
  <c r="Y117" i="13"/>
  <c r="G98" i="9"/>
  <c r="C98" i="9"/>
  <c r="D98" i="9"/>
  <c r="F98" i="9"/>
  <c r="E98" i="9"/>
  <c r="F134" i="9"/>
  <c r="E134" i="9"/>
  <c r="C134" i="9"/>
  <c r="D134" i="9"/>
  <c r="G134" i="9"/>
  <c r="F127" i="14"/>
  <c r="G127" i="14"/>
  <c r="E127" i="14"/>
  <c r="H127" i="14"/>
  <c r="D127" i="14"/>
  <c r="C127" i="14"/>
  <c r="H167" i="14"/>
  <c r="F167" i="14"/>
  <c r="G167" i="14"/>
  <c r="D167" i="14"/>
  <c r="C167" i="14"/>
  <c r="E167" i="14"/>
  <c r="W197" i="13"/>
  <c r="H197" i="9" s="1"/>
  <c r="Y197" i="13"/>
  <c r="I197" i="9"/>
  <c r="G170" i="14"/>
  <c r="H170" i="14"/>
  <c r="F170" i="14"/>
  <c r="D170" i="14"/>
  <c r="E170" i="14"/>
  <c r="C170" i="14"/>
  <c r="E169" i="9"/>
  <c r="F169" i="9"/>
  <c r="C169" i="9"/>
  <c r="D169" i="9"/>
  <c r="G169" i="9"/>
  <c r="Y112" i="13"/>
  <c r="W112" i="13"/>
  <c r="H112" i="9" s="1"/>
  <c r="I112" i="9"/>
  <c r="F129" i="9"/>
  <c r="E129" i="9"/>
  <c r="C129" i="9"/>
  <c r="G129" i="9"/>
  <c r="D129" i="9"/>
  <c r="W72" i="13"/>
  <c r="H72" i="9" s="1"/>
  <c r="Y72" i="13"/>
  <c r="I72" i="9"/>
  <c r="F175" i="9"/>
  <c r="E175" i="9"/>
  <c r="C175" i="9"/>
  <c r="G175" i="9"/>
  <c r="D175" i="9"/>
  <c r="E39" i="9"/>
  <c r="D39" i="9"/>
  <c r="C39" i="9"/>
  <c r="G39" i="9"/>
  <c r="F39" i="9"/>
  <c r="F189" i="9"/>
  <c r="D189" i="9"/>
  <c r="C189" i="9"/>
  <c r="G189" i="9"/>
  <c r="E189" i="9"/>
  <c r="W85" i="13"/>
  <c r="H85" i="9" s="1"/>
  <c r="Y85" i="13"/>
  <c r="I85" i="9"/>
  <c r="W68" i="13"/>
  <c r="H68" i="9" s="1"/>
  <c r="Y68" i="13"/>
  <c r="I68" i="9"/>
  <c r="F95" i="14"/>
  <c r="G95" i="14"/>
  <c r="E95" i="14"/>
  <c r="D95" i="14"/>
  <c r="C95" i="14"/>
  <c r="H95" i="14"/>
  <c r="G69" i="9"/>
  <c r="C69" i="9"/>
  <c r="E69" i="9"/>
  <c r="F69" i="9"/>
  <c r="D69" i="9"/>
  <c r="G144" i="9"/>
  <c r="D144" i="9"/>
  <c r="C144" i="9"/>
  <c r="E144" i="9"/>
  <c r="F144" i="9"/>
  <c r="Y36" i="13"/>
  <c r="W36" i="13"/>
  <c r="H36" i="9" s="1"/>
  <c r="I36" i="9"/>
  <c r="F156" i="14"/>
  <c r="H156" i="14"/>
  <c r="E156" i="14"/>
  <c r="C156" i="14"/>
  <c r="G156" i="14"/>
  <c r="D156" i="14"/>
  <c r="H83" i="14"/>
  <c r="E83" i="14"/>
  <c r="D83" i="14"/>
  <c r="C83" i="14"/>
  <c r="G83" i="14"/>
  <c r="F83" i="14"/>
  <c r="F145" i="14"/>
  <c r="D145" i="14"/>
  <c r="G145" i="14"/>
  <c r="E145" i="14"/>
  <c r="C145" i="14"/>
  <c r="H145" i="14"/>
  <c r="Y19" i="13"/>
  <c r="W19" i="13"/>
  <c r="H19" i="9" s="1"/>
  <c r="I19" i="9"/>
  <c r="W176" i="13"/>
  <c r="H176" i="9" s="1"/>
  <c r="Y176" i="13"/>
  <c r="I176" i="9"/>
  <c r="G115" i="9"/>
  <c r="F115" i="9"/>
  <c r="E115" i="9"/>
  <c r="C115" i="9"/>
  <c r="D115" i="9"/>
  <c r="G73" i="14"/>
  <c r="D73" i="14"/>
  <c r="C73" i="14"/>
  <c r="H73" i="14"/>
  <c r="E73" i="14"/>
  <c r="F73" i="14"/>
  <c r="I40" i="9"/>
  <c r="W40" i="13"/>
  <c r="H40" i="9" s="1"/>
  <c r="Y40" i="13"/>
  <c r="E135" i="9"/>
  <c r="D135" i="9"/>
  <c r="C135" i="9"/>
  <c r="G135" i="9"/>
  <c r="F135" i="9"/>
  <c r="D23" i="9"/>
  <c r="G23" i="9"/>
  <c r="C23" i="9"/>
  <c r="F23" i="9"/>
  <c r="E23" i="9"/>
  <c r="W77" i="13"/>
  <c r="H77" i="9" s="1"/>
  <c r="I77" i="9"/>
  <c r="Y77" i="13"/>
  <c r="I59" i="9"/>
  <c r="Y59" i="13"/>
  <c r="W59" i="13"/>
  <c r="H59" i="9" s="1"/>
  <c r="D78" i="9"/>
  <c r="E78" i="9"/>
  <c r="C78" i="9"/>
  <c r="G78" i="9"/>
  <c r="F78" i="9"/>
  <c r="H62" i="14"/>
  <c r="G62" i="14"/>
  <c r="F62" i="14"/>
  <c r="E62" i="14"/>
  <c r="C62" i="14"/>
  <c r="D62" i="14"/>
  <c r="G198" i="14"/>
  <c r="F198" i="14"/>
  <c r="C198" i="14"/>
  <c r="E198" i="14"/>
  <c r="D198" i="14"/>
  <c r="H198" i="14"/>
  <c r="H72" i="14"/>
  <c r="D72" i="14"/>
  <c r="G72" i="14"/>
  <c r="F72" i="14"/>
  <c r="E72" i="14"/>
  <c r="C72" i="14"/>
  <c r="E93" i="14"/>
  <c r="C93" i="14"/>
  <c r="G93" i="14"/>
  <c r="D93" i="14"/>
  <c r="H93" i="14"/>
  <c r="F93" i="14"/>
  <c r="G192" i="14"/>
  <c r="E192" i="14"/>
  <c r="H192" i="14"/>
  <c r="F192" i="14"/>
  <c r="C192" i="14"/>
  <c r="D192" i="14"/>
  <c r="W53" i="13"/>
  <c r="H53" i="9" s="1"/>
  <c r="Y53" i="13"/>
  <c r="I53" i="9"/>
  <c r="F80" i="9"/>
  <c r="G80" i="9"/>
  <c r="D80" i="9"/>
  <c r="E80" i="9"/>
  <c r="C80" i="9"/>
  <c r="Y154" i="13"/>
  <c r="I154" i="9"/>
  <c r="W154" i="13"/>
  <c r="H154" i="9" s="1"/>
  <c r="W4" i="13"/>
  <c r="H4" i="9" s="1"/>
  <c r="Y4" i="13"/>
  <c r="I4" i="9"/>
  <c r="E110" i="9"/>
  <c r="F110" i="9"/>
  <c r="C110" i="9"/>
  <c r="G110" i="9"/>
  <c r="D110" i="9"/>
  <c r="G93" i="9"/>
  <c r="E93" i="9"/>
  <c r="D93" i="9"/>
  <c r="C93" i="9"/>
  <c r="F93" i="9"/>
  <c r="D102" i="14"/>
  <c r="H102" i="14"/>
  <c r="C102" i="14"/>
  <c r="E102" i="14"/>
  <c r="F102" i="14"/>
  <c r="G102" i="14"/>
  <c r="W201" i="13"/>
  <c r="H201" i="9" s="1"/>
  <c r="Y201" i="13"/>
  <c r="I201" i="9"/>
  <c r="I109" i="9"/>
  <c r="W109" i="13"/>
  <c r="H109" i="9" s="1"/>
  <c r="Y109" i="13"/>
  <c r="G124" i="9"/>
  <c r="F124" i="9"/>
  <c r="E124" i="9"/>
  <c r="C124" i="9"/>
  <c r="D124" i="9"/>
  <c r="Y10" i="13"/>
  <c r="W10" i="13"/>
  <c r="H10" i="9" s="1"/>
  <c r="I10" i="9"/>
  <c r="E90" i="14"/>
  <c r="D90" i="14"/>
  <c r="G90" i="14"/>
  <c r="H90" i="14"/>
  <c r="F90" i="14"/>
  <c r="C90" i="14"/>
  <c r="E21" i="14"/>
  <c r="H21" i="14"/>
  <c r="G21" i="14"/>
  <c r="F21" i="14"/>
  <c r="D21" i="14"/>
  <c r="C21" i="14"/>
  <c r="F143" i="9"/>
  <c r="D143" i="9"/>
  <c r="C143" i="9"/>
  <c r="E143" i="9"/>
  <c r="G143" i="9"/>
  <c r="E61" i="14"/>
  <c r="C61" i="14"/>
  <c r="H61" i="14"/>
  <c r="G61" i="14"/>
  <c r="D61" i="14"/>
  <c r="F61" i="14"/>
  <c r="G116" i="14"/>
  <c r="F116" i="14"/>
  <c r="E116" i="14"/>
  <c r="D116" i="14"/>
  <c r="H116" i="14"/>
  <c r="C116" i="14"/>
  <c r="D128" i="9"/>
  <c r="E128" i="9"/>
  <c r="F128" i="9"/>
  <c r="G128" i="9"/>
  <c r="C128" i="9"/>
  <c r="D168" i="9"/>
  <c r="C168" i="9"/>
  <c r="G168" i="9"/>
  <c r="F168" i="9"/>
  <c r="E168" i="9"/>
  <c r="E81" i="14"/>
  <c r="D81" i="14"/>
  <c r="C81" i="14"/>
  <c r="F81" i="14"/>
  <c r="H81" i="14"/>
  <c r="G81" i="14"/>
  <c r="I191" i="9"/>
  <c r="Y191" i="13"/>
  <c r="W191" i="13"/>
  <c r="H191" i="9" s="1"/>
  <c r="I171" i="9"/>
  <c r="W171" i="13"/>
  <c r="H171" i="9" s="1"/>
  <c r="Y171" i="13"/>
  <c r="W169" i="13"/>
  <c r="H169" i="9" s="1"/>
  <c r="Y169" i="13"/>
  <c r="I169" i="9"/>
  <c r="C111" i="14"/>
  <c r="H111" i="14"/>
  <c r="E111" i="14"/>
  <c r="G111" i="14"/>
  <c r="F111" i="14"/>
  <c r="D111" i="14"/>
  <c r="I79" i="9"/>
  <c r="Y79" i="13"/>
  <c r="W79" i="13"/>
  <c r="H79" i="9" s="1"/>
  <c r="W156" i="13"/>
  <c r="H156" i="9" s="1"/>
  <c r="I156" i="9"/>
  <c r="Y156" i="13"/>
  <c r="E124" i="14"/>
  <c r="G124" i="14"/>
  <c r="F124" i="14"/>
  <c r="D124" i="14"/>
  <c r="C124" i="14"/>
  <c r="H124" i="14"/>
  <c r="Y129" i="13"/>
  <c r="W129" i="13"/>
  <c r="H129" i="9" s="1"/>
  <c r="I129" i="9"/>
  <c r="Y189" i="13"/>
  <c r="W189" i="13"/>
  <c r="H189" i="9" s="1"/>
  <c r="I189" i="9"/>
  <c r="G84" i="14"/>
  <c r="E84" i="14"/>
  <c r="H84" i="14"/>
  <c r="D84" i="14"/>
  <c r="C84" i="14"/>
  <c r="F84" i="14"/>
  <c r="G67" i="14"/>
  <c r="F67" i="14"/>
  <c r="E67" i="14"/>
  <c r="C67" i="14"/>
  <c r="H67" i="14"/>
  <c r="D67" i="14"/>
  <c r="C96" i="9"/>
  <c r="F96" i="9"/>
  <c r="D96" i="9"/>
  <c r="G96" i="9"/>
  <c r="E96" i="9"/>
  <c r="E143" i="14"/>
  <c r="D143" i="14"/>
  <c r="G143" i="14"/>
  <c r="C143" i="14"/>
  <c r="H143" i="14"/>
  <c r="F143" i="14"/>
  <c r="D131" i="9"/>
  <c r="E131" i="9"/>
  <c r="G131" i="9"/>
  <c r="F131" i="9"/>
  <c r="C131" i="9"/>
  <c r="D184" i="9"/>
  <c r="C184" i="9"/>
  <c r="G184" i="9"/>
  <c r="F184" i="9"/>
  <c r="E184" i="9"/>
  <c r="D105" i="9"/>
  <c r="C105" i="9"/>
  <c r="F105" i="9"/>
  <c r="G105" i="9"/>
  <c r="E105" i="9"/>
  <c r="D181" i="9"/>
  <c r="C181" i="9"/>
  <c r="E181" i="9"/>
  <c r="F181" i="9"/>
  <c r="G181" i="9"/>
  <c r="W133" i="13"/>
  <c r="H133" i="9" s="1"/>
  <c r="I133" i="9"/>
  <c r="Y133" i="13"/>
  <c r="F28" i="9"/>
  <c r="E28" i="9"/>
  <c r="C28" i="9"/>
  <c r="G28" i="9"/>
  <c r="D28" i="9"/>
  <c r="C164" i="14"/>
  <c r="G164" i="14"/>
  <c r="F164" i="14"/>
  <c r="D164" i="14"/>
  <c r="H164" i="14"/>
  <c r="E164" i="14"/>
  <c r="F88" i="9"/>
  <c r="G88" i="9"/>
  <c r="E88" i="9"/>
  <c r="D88" i="9"/>
  <c r="C88" i="9"/>
  <c r="Y14" i="13"/>
  <c r="W14" i="13"/>
  <c r="H14" i="9" s="1"/>
  <c r="I14" i="9"/>
  <c r="Y65" i="13"/>
  <c r="W65" i="13"/>
  <c r="H65" i="9" s="1"/>
  <c r="I65" i="9"/>
  <c r="D148" i="9"/>
  <c r="F148" i="9"/>
  <c r="E148" i="9"/>
  <c r="G148" i="9"/>
  <c r="C148" i="9"/>
  <c r="H202" i="14"/>
  <c r="D202" i="14"/>
  <c r="C202" i="14"/>
  <c r="G202" i="14"/>
  <c r="F202" i="14"/>
  <c r="E202" i="14"/>
  <c r="W54" i="13"/>
  <c r="H54" i="9" s="1"/>
  <c r="I54" i="9"/>
  <c r="Y54" i="13"/>
  <c r="F52" i="9"/>
  <c r="G52" i="9"/>
  <c r="E52" i="9"/>
  <c r="D52" i="9"/>
  <c r="C52" i="9"/>
  <c r="E92" i="9"/>
  <c r="C92" i="9"/>
  <c r="D92" i="9"/>
  <c r="G92" i="9"/>
  <c r="F92" i="9"/>
  <c r="E102" i="9"/>
  <c r="G102" i="9"/>
  <c r="F102" i="9"/>
  <c r="C102" i="9"/>
  <c r="D102" i="9"/>
  <c r="C157" i="9"/>
  <c r="F157" i="9"/>
  <c r="G157" i="9"/>
  <c r="E157" i="9"/>
  <c r="D157" i="9"/>
  <c r="I84" i="9"/>
  <c r="W84" i="13"/>
  <c r="H84" i="9" s="1"/>
  <c r="Y84" i="13"/>
  <c r="C146" i="9"/>
  <c r="E146" i="9"/>
  <c r="D146" i="9"/>
  <c r="G146" i="9"/>
  <c r="F146" i="9"/>
  <c r="D149" i="9"/>
  <c r="G149" i="9"/>
  <c r="E149" i="9"/>
  <c r="C149" i="9"/>
  <c r="F149" i="9"/>
  <c r="E114" i="14"/>
  <c r="C114" i="14"/>
  <c r="H114" i="14"/>
  <c r="G114" i="14"/>
  <c r="F114" i="14"/>
  <c r="D114" i="14"/>
  <c r="E136" i="14"/>
  <c r="C136" i="14"/>
  <c r="H136" i="14"/>
  <c r="F136" i="14"/>
  <c r="G136" i="14"/>
  <c r="D136" i="14"/>
  <c r="G173" i="9"/>
  <c r="F173" i="9"/>
  <c r="D173" i="9"/>
  <c r="C173" i="9"/>
  <c r="E173" i="9"/>
  <c r="F67" i="9"/>
  <c r="E67" i="9"/>
  <c r="C67" i="9"/>
  <c r="G67" i="9"/>
  <c r="D67" i="9"/>
  <c r="H154" i="14"/>
  <c r="G154" i="14"/>
  <c r="E154" i="14"/>
  <c r="C154" i="14"/>
  <c r="F154" i="14"/>
  <c r="D154" i="14"/>
  <c r="E94" i="9"/>
  <c r="C94" i="9"/>
  <c r="F94" i="9"/>
  <c r="D94" i="9"/>
  <c r="G94" i="9"/>
  <c r="D53" i="9"/>
  <c r="C53" i="9"/>
  <c r="G53" i="9"/>
  <c r="F53" i="9"/>
  <c r="E53" i="9"/>
  <c r="Y80" i="13"/>
  <c r="I80" i="9"/>
  <c r="W80" i="13"/>
  <c r="H80" i="9" s="1"/>
  <c r="D153" i="14"/>
  <c r="C153" i="14"/>
  <c r="H153" i="14"/>
  <c r="F153" i="14"/>
  <c r="G153" i="14"/>
  <c r="E153" i="14"/>
  <c r="E99" i="9"/>
  <c r="C99" i="9"/>
  <c r="G99" i="9"/>
  <c r="F99" i="9"/>
  <c r="D99" i="9"/>
  <c r="W119" i="13"/>
  <c r="H119" i="9" s="1"/>
  <c r="Y119" i="13"/>
  <c r="I119" i="9"/>
  <c r="Y118" i="13"/>
  <c r="I118" i="9"/>
  <c r="W118" i="13"/>
  <c r="H118" i="9" s="1"/>
  <c r="G103" i="9"/>
  <c r="F103" i="9"/>
  <c r="E103" i="9"/>
  <c r="D103" i="9"/>
  <c r="C103" i="9"/>
  <c r="G161" i="9"/>
  <c r="C161" i="9"/>
  <c r="F161" i="9"/>
  <c r="E161" i="9"/>
  <c r="D161" i="9"/>
  <c r="E111" i="9"/>
  <c r="G111" i="9"/>
  <c r="D111" i="9"/>
  <c r="C111" i="9"/>
  <c r="F111" i="9"/>
  <c r="D186" i="14"/>
  <c r="C186" i="14"/>
  <c r="G186" i="14"/>
  <c r="E186" i="14"/>
  <c r="H186" i="14"/>
  <c r="F186" i="14"/>
  <c r="C13" i="9"/>
  <c r="E13" i="9"/>
  <c r="G13" i="9"/>
  <c r="F13" i="9"/>
  <c r="D13" i="9"/>
  <c r="I158" i="9"/>
  <c r="W158" i="13"/>
  <c r="H158" i="9" s="1"/>
  <c r="Y158" i="13"/>
  <c r="G146" i="14"/>
  <c r="E146" i="14"/>
  <c r="F146" i="14"/>
  <c r="D146" i="14"/>
  <c r="C146" i="14"/>
  <c r="H146" i="14"/>
  <c r="E200" i="9"/>
  <c r="G200" i="9"/>
  <c r="F200" i="9"/>
  <c r="D200" i="9"/>
  <c r="C200" i="9"/>
  <c r="W56" i="13"/>
  <c r="H56" i="9" s="1"/>
  <c r="I56" i="9"/>
  <c r="Y56" i="13"/>
  <c r="C90" i="9"/>
  <c r="G90" i="9"/>
  <c r="E90" i="9"/>
  <c r="D90" i="9"/>
  <c r="F90" i="9"/>
  <c r="W8" i="13"/>
  <c r="H8" i="9" s="1"/>
  <c r="Y8" i="13"/>
  <c r="I8" i="9"/>
  <c r="F10" i="9"/>
  <c r="C10" i="9"/>
  <c r="G10" i="9"/>
  <c r="E10" i="9"/>
  <c r="D10" i="9"/>
  <c r="Y38" i="13"/>
  <c r="W38" i="13"/>
  <c r="H38" i="9" s="1"/>
  <c r="I38" i="9"/>
  <c r="W97" i="13"/>
  <c r="H97" i="9" s="1"/>
  <c r="Y97" i="13"/>
  <c r="I97" i="9"/>
  <c r="D43" i="14"/>
  <c r="F43" i="14"/>
  <c r="E43" i="14"/>
  <c r="C43" i="14"/>
  <c r="H43" i="14"/>
  <c r="G43" i="14"/>
  <c r="C62" i="9"/>
  <c r="G62" i="9"/>
  <c r="F62" i="9"/>
  <c r="E62" i="9"/>
  <c r="D62" i="9"/>
  <c r="D141" i="14"/>
  <c r="H141" i="14"/>
  <c r="F141" i="14"/>
  <c r="C141" i="14"/>
  <c r="E141" i="14"/>
  <c r="G141" i="14"/>
  <c r="E153" i="9"/>
  <c r="G153" i="9"/>
  <c r="F153" i="9"/>
  <c r="C153" i="9"/>
  <c r="D153" i="9"/>
  <c r="W98" i="13"/>
  <c r="H98" i="9" s="1"/>
  <c r="Y98" i="13"/>
  <c r="I98" i="9"/>
  <c r="W134" i="13"/>
  <c r="H134" i="9" s="1"/>
  <c r="Y134" i="13"/>
  <c r="I134" i="9"/>
  <c r="D82" i="9"/>
  <c r="C82" i="9"/>
  <c r="G82" i="9"/>
  <c r="F82" i="9"/>
  <c r="E82" i="9"/>
  <c r="F191" i="9"/>
  <c r="E191" i="9"/>
  <c r="C191" i="9"/>
  <c r="G191" i="9"/>
  <c r="D191" i="9"/>
  <c r="Y9" i="13"/>
  <c r="I9" i="9"/>
  <c r="W9" i="13"/>
  <c r="H9" i="9" s="1"/>
  <c r="G188" i="9"/>
  <c r="E188" i="9"/>
  <c r="C188" i="9"/>
  <c r="F188" i="9"/>
  <c r="D188" i="9"/>
  <c r="H78" i="14"/>
  <c r="D78" i="14"/>
  <c r="C78" i="14"/>
  <c r="G78" i="14"/>
  <c r="F78" i="14"/>
  <c r="E78" i="14"/>
  <c r="F193" i="14"/>
  <c r="E193" i="14"/>
  <c r="C193" i="14"/>
  <c r="H193" i="14"/>
  <c r="D193" i="14"/>
  <c r="G193" i="14"/>
  <c r="Y81" i="13"/>
  <c r="I81" i="9"/>
  <c r="W81" i="13"/>
  <c r="H81" i="9" s="1"/>
  <c r="E70" i="9"/>
  <c r="G70" i="9"/>
  <c r="F70" i="9"/>
  <c r="D70" i="9"/>
  <c r="C70" i="9"/>
  <c r="W175" i="13"/>
  <c r="H175" i="9" s="1"/>
  <c r="Y175" i="13"/>
  <c r="I175" i="9"/>
  <c r="W39" i="13"/>
  <c r="H39" i="9" s="1"/>
  <c r="I39" i="9"/>
  <c r="Y39" i="13"/>
  <c r="W190" i="13"/>
  <c r="H190" i="9" s="1"/>
  <c r="Y190" i="13"/>
  <c r="I190" i="9"/>
  <c r="D188" i="14"/>
  <c r="H188" i="14"/>
  <c r="E188" i="14"/>
  <c r="C188" i="14"/>
  <c r="G188" i="14"/>
  <c r="F188" i="14"/>
  <c r="F68" i="9"/>
  <c r="D68" i="9"/>
  <c r="E68" i="9"/>
  <c r="C68" i="9"/>
  <c r="G68" i="9"/>
  <c r="C37" i="9"/>
  <c r="E37" i="9"/>
  <c r="G37" i="9"/>
  <c r="F37" i="9"/>
  <c r="D37" i="9"/>
  <c r="W69" i="13"/>
  <c r="H69" i="9" s="1"/>
  <c r="I69" i="9"/>
  <c r="Y69" i="13"/>
  <c r="F172" i="9"/>
  <c r="D172" i="9"/>
  <c r="E172" i="9"/>
  <c r="C172" i="9"/>
  <c r="G172" i="9"/>
  <c r="W157" i="13"/>
  <c r="H157" i="9" s="1"/>
  <c r="Y157" i="13"/>
  <c r="I157" i="9"/>
  <c r="W146" i="13"/>
  <c r="H146" i="9" s="1"/>
  <c r="Y146" i="13"/>
  <c r="I146" i="9"/>
  <c r="C148" i="14"/>
  <c r="E148" i="14"/>
  <c r="F148" i="14"/>
  <c r="H148" i="14"/>
  <c r="G148" i="14"/>
  <c r="D148" i="14"/>
  <c r="W115" i="13"/>
  <c r="H115" i="9" s="1"/>
  <c r="Y115" i="13"/>
  <c r="I115" i="9"/>
  <c r="Y74" i="13"/>
  <c r="W74" i="13"/>
  <c r="H74" i="9" s="1"/>
  <c r="I74" i="9"/>
  <c r="W135" i="13"/>
  <c r="H135" i="9" s="1"/>
  <c r="Y135" i="13"/>
  <c r="I135" i="9"/>
  <c r="I137" i="9"/>
  <c r="Y137" i="13"/>
  <c r="W137" i="13"/>
  <c r="H137" i="9" s="1"/>
  <c r="G66" i="14"/>
  <c r="F66" i="14"/>
  <c r="E66" i="14"/>
  <c r="D66" i="14"/>
  <c r="C66" i="14"/>
  <c r="H66" i="14"/>
  <c r="Y55" i="13"/>
  <c r="W55" i="13"/>
  <c r="H55" i="9" s="1"/>
  <c r="I55" i="9"/>
  <c r="F155" i="9"/>
  <c r="D155" i="9"/>
  <c r="C155" i="9"/>
  <c r="G155" i="9"/>
  <c r="E155" i="9"/>
  <c r="D139" i="14"/>
  <c r="E139" i="14"/>
  <c r="C139" i="14"/>
  <c r="G139" i="14"/>
  <c r="F139" i="14"/>
  <c r="H139" i="14"/>
  <c r="Y94" i="13"/>
  <c r="I94" i="9"/>
  <c r="W94" i="13"/>
  <c r="H94" i="9" s="1"/>
  <c r="E99" i="14"/>
  <c r="D99" i="14"/>
  <c r="F99" i="14"/>
  <c r="C99" i="14"/>
  <c r="H99" i="14"/>
  <c r="G99" i="14"/>
  <c r="E193" i="9"/>
  <c r="F193" i="9"/>
  <c r="D193" i="9"/>
  <c r="C193" i="9"/>
  <c r="G193" i="9"/>
  <c r="E52" i="14"/>
  <c r="D52" i="14"/>
  <c r="H52" i="14"/>
  <c r="C52" i="14"/>
  <c r="G52" i="14"/>
  <c r="F52" i="14"/>
  <c r="F79" i="14"/>
  <c r="C79" i="14"/>
  <c r="E79" i="14"/>
  <c r="D79" i="14"/>
  <c r="H79" i="14"/>
  <c r="G79" i="14"/>
  <c r="D154" i="9"/>
  <c r="C154" i="9"/>
  <c r="G154" i="9"/>
  <c r="F154" i="9"/>
  <c r="E154" i="9"/>
  <c r="D109" i="14"/>
  <c r="H109" i="14"/>
  <c r="F109" i="14"/>
  <c r="C109" i="14"/>
  <c r="G109" i="14"/>
  <c r="E109" i="14"/>
  <c r="E118" i="14"/>
  <c r="D118" i="14"/>
  <c r="C118" i="14"/>
  <c r="H118" i="14"/>
  <c r="F118" i="14"/>
  <c r="G118" i="14"/>
  <c r="E117" i="14"/>
  <c r="G117" i="14"/>
  <c r="H117" i="14"/>
  <c r="F117" i="14"/>
  <c r="D117" i="14"/>
  <c r="C117" i="14"/>
  <c r="I111" i="9"/>
  <c r="W111" i="13"/>
  <c r="H111" i="9" s="1"/>
  <c r="Y111" i="13"/>
  <c r="Y187" i="13"/>
  <c r="W187" i="13"/>
  <c r="H187" i="9" s="1"/>
  <c r="I187" i="9"/>
  <c r="W13" i="13"/>
  <c r="H13" i="9" s="1"/>
  <c r="I13" i="9"/>
  <c r="Y13" i="13"/>
  <c r="E158" i="9"/>
  <c r="C158" i="9"/>
  <c r="D158" i="9"/>
  <c r="G158" i="9"/>
  <c r="F158" i="9"/>
  <c r="D147" i="9"/>
  <c r="G147" i="9"/>
  <c r="F147" i="9"/>
  <c r="E147" i="9"/>
  <c r="C147" i="9"/>
  <c r="F55" i="14"/>
  <c r="G55" i="14"/>
  <c r="E55" i="14"/>
  <c r="D55" i="14"/>
  <c r="C55" i="14"/>
  <c r="H55" i="14"/>
  <c r="H7" i="14"/>
  <c r="G7" i="14"/>
  <c r="F7" i="14"/>
  <c r="E7" i="14"/>
  <c r="D7" i="14"/>
  <c r="C7" i="14"/>
  <c r="I180" i="9"/>
  <c r="Y180" i="13"/>
  <c r="W180" i="13"/>
  <c r="H180" i="9" s="1"/>
  <c r="D9" i="14"/>
  <c r="C9" i="14"/>
  <c r="H9" i="14"/>
  <c r="G9" i="14"/>
  <c r="F9" i="14"/>
  <c r="E9" i="14"/>
  <c r="D37" i="14"/>
  <c r="C37" i="14"/>
  <c r="H37" i="14"/>
  <c r="F37" i="14"/>
  <c r="E37" i="14"/>
  <c r="G37" i="14"/>
  <c r="H96" i="14"/>
  <c r="C96" i="14"/>
  <c r="F96" i="14"/>
  <c r="D96" i="14"/>
  <c r="E96" i="14"/>
  <c r="G96" i="14"/>
  <c r="I44" i="9"/>
  <c r="W44" i="13"/>
  <c r="H44" i="9" s="1"/>
  <c r="Y44" i="13"/>
  <c r="Y143" i="13"/>
  <c r="I143" i="9"/>
  <c r="W143" i="13"/>
  <c r="H143" i="9" s="1"/>
  <c r="I142" i="9"/>
  <c r="W142" i="13"/>
  <c r="H142" i="9" s="1"/>
  <c r="Y142" i="13"/>
  <c r="C97" i="14"/>
  <c r="G97" i="14"/>
  <c r="F97" i="14"/>
  <c r="H97" i="14"/>
  <c r="E97" i="14"/>
  <c r="D97" i="14"/>
  <c r="H133" i="14"/>
  <c r="C133" i="14"/>
  <c r="G133" i="14"/>
  <c r="D133" i="14"/>
  <c r="F133" i="14"/>
  <c r="E133" i="14"/>
  <c r="I128" i="9"/>
  <c r="W128" i="13"/>
  <c r="H128" i="9" s="1"/>
  <c r="Y128" i="13"/>
  <c r="I168" i="9"/>
  <c r="W168" i="13"/>
  <c r="H168" i="9" s="1"/>
  <c r="Y168" i="13"/>
  <c r="W82" i="13"/>
  <c r="H82" i="9" s="1"/>
  <c r="I82" i="9"/>
  <c r="Y82" i="13"/>
  <c r="E190" i="14"/>
  <c r="F190" i="14"/>
  <c r="C190" i="14"/>
  <c r="G190" i="14"/>
  <c r="H190" i="14"/>
  <c r="D190" i="14"/>
  <c r="F25" i="14"/>
  <c r="C25" i="14"/>
  <c r="H25" i="14"/>
  <c r="G25" i="14"/>
  <c r="D25" i="14"/>
  <c r="E25" i="14"/>
  <c r="E79" i="9"/>
  <c r="D79" i="9"/>
  <c r="C79" i="9"/>
  <c r="F79" i="9"/>
  <c r="G79" i="9"/>
  <c r="F194" i="9"/>
  <c r="D194" i="9"/>
  <c r="G194" i="9"/>
  <c r="E194" i="9"/>
  <c r="C194" i="9"/>
  <c r="I71" i="9"/>
  <c r="Y71" i="13"/>
  <c r="W71" i="13"/>
  <c r="H71" i="9" s="1"/>
  <c r="H80" i="14"/>
  <c r="G80" i="14"/>
  <c r="F80" i="14"/>
  <c r="D80" i="14"/>
  <c r="C80" i="14"/>
  <c r="E80" i="14"/>
  <c r="W7" i="13"/>
  <c r="H7" i="9" s="1"/>
  <c r="I7" i="9"/>
  <c r="Y7" i="13"/>
  <c r="E120" i="14"/>
  <c r="F120" i="14"/>
  <c r="C120" i="14"/>
  <c r="H120" i="14"/>
  <c r="G120" i="14"/>
  <c r="D120" i="14"/>
  <c r="F174" i="14"/>
  <c r="H174" i="14"/>
  <c r="E174" i="14"/>
  <c r="D174" i="14"/>
  <c r="C174" i="14"/>
  <c r="G174" i="14"/>
  <c r="H38" i="14"/>
  <c r="F38" i="14"/>
  <c r="D38" i="14"/>
  <c r="C38" i="14"/>
  <c r="G38" i="14"/>
  <c r="E38" i="14"/>
  <c r="Y144" i="13"/>
  <c r="W144" i="13"/>
  <c r="H144" i="9" s="1"/>
  <c r="I144" i="9"/>
  <c r="I131" i="9"/>
  <c r="W131" i="13"/>
  <c r="H131" i="9" s="1"/>
  <c r="Y131" i="13"/>
  <c r="H48" i="14"/>
  <c r="G48" i="14"/>
  <c r="E48" i="14"/>
  <c r="D48" i="14"/>
  <c r="F48" i="14"/>
  <c r="C48" i="14"/>
  <c r="I181" i="9"/>
  <c r="Y181" i="13"/>
  <c r="W181" i="13"/>
  <c r="H181" i="9" s="1"/>
  <c r="G42" i="9"/>
  <c r="C42" i="9"/>
  <c r="F42" i="9"/>
  <c r="E42" i="9"/>
  <c r="D42" i="9"/>
  <c r="F14" i="9"/>
  <c r="C14" i="9"/>
  <c r="G14" i="9"/>
  <c r="E14" i="9"/>
  <c r="D14" i="9"/>
  <c r="G18" i="9"/>
  <c r="F18" i="9"/>
  <c r="E18" i="9"/>
  <c r="D18" i="9"/>
  <c r="C18" i="9"/>
  <c r="Y148" i="13"/>
  <c r="I148" i="9"/>
  <c r="W148" i="13"/>
  <c r="H148" i="9" s="1"/>
  <c r="Y145" i="13"/>
  <c r="I145" i="9"/>
  <c r="W145" i="13"/>
  <c r="H145" i="9" s="1"/>
  <c r="G198" i="9"/>
  <c r="E198" i="9"/>
  <c r="C198" i="9"/>
  <c r="D198" i="9"/>
  <c r="F198" i="9"/>
  <c r="G5" i="9"/>
  <c r="C5" i="9"/>
  <c r="E5" i="9"/>
  <c r="F5" i="9"/>
  <c r="D5" i="9"/>
  <c r="E54" i="9"/>
  <c r="D54" i="9"/>
  <c r="G54" i="9"/>
  <c r="F54" i="9"/>
  <c r="C54" i="9"/>
  <c r="W66" i="13"/>
  <c r="H66" i="9" s="1"/>
  <c r="Y66" i="13"/>
  <c r="I66" i="9"/>
  <c r="I92" i="9"/>
  <c r="W92" i="13"/>
  <c r="H92" i="9" s="1"/>
  <c r="Y92" i="13"/>
  <c r="I151" i="9"/>
  <c r="Y151" i="13"/>
  <c r="W151" i="13"/>
  <c r="H151" i="9" s="1"/>
  <c r="Y192" i="13"/>
  <c r="W192" i="13"/>
  <c r="H192" i="9" s="1"/>
  <c r="I192" i="9"/>
  <c r="Y102" i="13"/>
  <c r="I102" i="9"/>
  <c r="W102" i="13"/>
  <c r="H102" i="9" s="1"/>
  <c r="W15" i="13"/>
  <c r="H15" i="9" s="1"/>
  <c r="I15" i="9"/>
  <c r="Y15" i="13"/>
  <c r="C167" i="9"/>
  <c r="E167" i="9"/>
  <c r="D167" i="9"/>
  <c r="F167" i="9"/>
  <c r="G167" i="9"/>
  <c r="W172" i="13"/>
  <c r="H172" i="9" s="1"/>
  <c r="Y172" i="13"/>
  <c r="I172" i="9"/>
  <c r="D183" i="9"/>
  <c r="E183" i="9"/>
  <c r="C183" i="9"/>
  <c r="G183" i="9"/>
  <c r="F183" i="9"/>
  <c r="D123" i="9"/>
  <c r="G123" i="9"/>
  <c r="F123" i="9"/>
  <c r="C123" i="9"/>
  <c r="E123" i="9"/>
  <c r="D94" i="14"/>
  <c r="H94" i="14"/>
  <c r="C94" i="14"/>
  <c r="E94" i="14"/>
  <c r="F94" i="14"/>
  <c r="G94" i="14"/>
  <c r="C29" i="9"/>
  <c r="F29" i="9"/>
  <c r="D29" i="9"/>
  <c r="E29" i="9"/>
  <c r="G29" i="9"/>
  <c r="W16" i="13"/>
  <c r="H16" i="9" s="1"/>
  <c r="I16" i="9"/>
  <c r="Y16" i="13"/>
  <c r="Y149" i="13"/>
  <c r="W149" i="13"/>
  <c r="H149" i="9" s="1"/>
  <c r="I149" i="9"/>
  <c r="F164" i="9"/>
  <c r="E164" i="9"/>
  <c r="C164" i="9"/>
  <c r="G164" i="9"/>
  <c r="D164" i="9"/>
  <c r="F106" i="9"/>
  <c r="E106" i="9"/>
  <c r="C106" i="9"/>
  <c r="G106" i="9"/>
  <c r="D106" i="9"/>
  <c r="H32" i="14"/>
  <c r="F32" i="14"/>
  <c r="D32" i="14"/>
  <c r="C32" i="14"/>
  <c r="G32" i="14"/>
  <c r="E32" i="14"/>
  <c r="G101" i="9"/>
  <c r="C101" i="9"/>
  <c r="F101" i="9"/>
  <c r="D101" i="9"/>
  <c r="E101" i="9"/>
  <c r="I173" i="9"/>
  <c r="W173" i="13"/>
  <c r="H173" i="9" s="1"/>
  <c r="Y173" i="13"/>
  <c r="D54" i="14"/>
  <c r="H54" i="14"/>
  <c r="G54" i="14"/>
  <c r="C54" i="14"/>
  <c r="E54" i="14"/>
  <c r="F54" i="14"/>
  <c r="E140" i="9"/>
  <c r="F140" i="9"/>
  <c r="G140" i="9"/>
  <c r="D140" i="9"/>
  <c r="C140" i="9"/>
  <c r="D100" i="9"/>
  <c r="C100" i="9"/>
  <c r="G100" i="9"/>
  <c r="F100" i="9"/>
  <c r="E100" i="9"/>
  <c r="E48" i="9"/>
  <c r="G48" i="9"/>
  <c r="D48" i="9"/>
  <c r="F48" i="9"/>
  <c r="C48" i="9"/>
  <c r="D76" i="9"/>
  <c r="C76" i="9"/>
  <c r="G76" i="9"/>
  <c r="F76" i="9"/>
  <c r="E76" i="9"/>
  <c r="Y11" i="13"/>
  <c r="W11" i="13"/>
  <c r="H11" i="9" s="1"/>
  <c r="I11" i="9"/>
  <c r="I32" i="9"/>
  <c r="Y32" i="13"/>
  <c r="W32" i="13"/>
  <c r="H32" i="9" s="1"/>
  <c r="W202" i="13"/>
  <c r="H202" i="9" s="1"/>
  <c r="Y202" i="13"/>
  <c r="I202" i="9"/>
  <c r="E46" i="9"/>
  <c r="D46" i="9"/>
  <c r="G46" i="9"/>
  <c r="F46" i="9"/>
  <c r="C46" i="9"/>
  <c r="Y99" i="13"/>
  <c r="I99" i="9"/>
  <c r="W99" i="13"/>
  <c r="H99" i="9" s="1"/>
  <c r="D127" i="9"/>
  <c r="C127" i="9"/>
  <c r="E127" i="9"/>
  <c r="G127" i="9"/>
  <c r="F127" i="9"/>
  <c r="G118" i="9"/>
  <c r="F118" i="9"/>
  <c r="E118" i="9"/>
  <c r="C118" i="9"/>
  <c r="D118" i="9"/>
  <c r="W47" i="13"/>
  <c r="H47" i="9" s="1"/>
  <c r="I47" i="9"/>
  <c r="Y47" i="13"/>
  <c r="W161" i="13"/>
  <c r="H161" i="9" s="1"/>
  <c r="Y161" i="13"/>
  <c r="I161" i="9"/>
  <c r="G34" i="9"/>
  <c r="D34" i="9"/>
  <c r="C34" i="9"/>
  <c r="F34" i="9"/>
  <c r="E34" i="9"/>
  <c r="G31" i="9"/>
  <c r="C31" i="9"/>
  <c r="F31" i="9"/>
  <c r="E31" i="9"/>
  <c r="D31" i="9"/>
  <c r="H185" i="14"/>
  <c r="G185" i="14"/>
  <c r="E185" i="14"/>
  <c r="C185" i="14"/>
  <c r="F185" i="14"/>
  <c r="D185" i="14"/>
  <c r="E12" i="14"/>
  <c r="G12" i="14"/>
  <c r="F12" i="14"/>
  <c r="D12" i="14"/>
  <c r="C12" i="14"/>
  <c r="H12" i="14"/>
  <c r="Y200" i="13"/>
  <c r="W200" i="13"/>
  <c r="H200" i="9" s="1"/>
  <c r="I200" i="9"/>
  <c r="D89" i="14"/>
  <c r="G89" i="14"/>
  <c r="H89" i="14"/>
  <c r="F89" i="14"/>
  <c r="E89" i="14"/>
  <c r="C89" i="14"/>
  <c r="F180" i="9"/>
  <c r="G180" i="9"/>
  <c r="C180" i="9"/>
  <c r="D180" i="9"/>
  <c r="E180" i="9"/>
  <c r="W160" i="13"/>
  <c r="H160" i="9" s="1"/>
  <c r="I160" i="9"/>
  <c r="Y160" i="13"/>
  <c r="F107" i="14"/>
  <c r="H107" i="14"/>
  <c r="G107" i="14"/>
  <c r="E107" i="14"/>
  <c r="D107" i="14"/>
  <c r="C107" i="14"/>
  <c r="Y182" i="13"/>
  <c r="W182" i="13"/>
  <c r="H182" i="9" s="1"/>
  <c r="I182" i="9"/>
  <c r="I20" i="9"/>
  <c r="Y20" i="13"/>
  <c r="W20" i="13"/>
  <c r="H20" i="9" s="1"/>
  <c r="C16" i="14"/>
  <c r="H16" i="14"/>
  <c r="G16" i="14"/>
  <c r="F16" i="14"/>
  <c r="E16" i="14"/>
  <c r="D16" i="14"/>
  <c r="E83" i="9"/>
  <c r="C83" i="9"/>
  <c r="D83" i="9"/>
  <c r="G83" i="9"/>
  <c r="F83" i="9"/>
  <c r="W153" i="13"/>
  <c r="H153" i="9" s="1"/>
  <c r="Y153" i="13"/>
  <c r="I153" i="9"/>
  <c r="W60" i="13"/>
  <c r="H60" i="9" s="1"/>
  <c r="I60" i="9"/>
  <c r="Y60" i="13"/>
  <c r="E126" i="9"/>
  <c r="C126" i="9"/>
  <c r="D126" i="9"/>
  <c r="G126" i="9"/>
  <c r="F126" i="9"/>
  <c r="G116" i="9"/>
  <c r="F116" i="9"/>
  <c r="E116" i="9"/>
  <c r="D116" i="9"/>
  <c r="C116" i="9"/>
  <c r="C138" i="14"/>
  <c r="D138" i="14"/>
  <c r="F138" i="14"/>
  <c r="G138" i="14"/>
  <c r="E138" i="14"/>
  <c r="H138" i="14"/>
  <c r="W26" i="13"/>
  <c r="H26" i="9" s="1"/>
  <c r="Y26" i="13"/>
  <c r="I26" i="9"/>
  <c r="E9" i="9"/>
  <c r="G9" i="9"/>
  <c r="F9" i="9"/>
  <c r="D9" i="9"/>
  <c r="C9" i="9"/>
  <c r="H187" i="14"/>
  <c r="G187" i="14"/>
  <c r="E187" i="14"/>
  <c r="C187" i="14"/>
  <c r="D187" i="14"/>
  <c r="F187" i="14"/>
  <c r="E162" i="9"/>
  <c r="D162" i="9"/>
  <c r="C162" i="9"/>
  <c r="G162" i="9"/>
  <c r="F162" i="9"/>
  <c r="Y194" i="13"/>
  <c r="W194" i="13"/>
  <c r="H194" i="9" s="1"/>
  <c r="I194" i="9"/>
  <c r="E70" i="14"/>
  <c r="D70" i="14"/>
  <c r="C70" i="14"/>
  <c r="G70" i="14"/>
  <c r="F70" i="14"/>
  <c r="H70" i="14"/>
  <c r="G81" i="9"/>
  <c r="D81" i="9"/>
  <c r="F81" i="9"/>
  <c r="E81" i="9"/>
  <c r="C81" i="9"/>
  <c r="Y70" i="13"/>
  <c r="W70" i="13"/>
  <c r="H70" i="9" s="1"/>
  <c r="I70" i="9"/>
  <c r="D6" i="14"/>
  <c r="C6" i="14"/>
  <c r="Y121" i="13"/>
  <c r="W121" i="13"/>
  <c r="H121" i="9" s="1"/>
  <c r="I121" i="9"/>
  <c r="W174" i="13"/>
  <c r="H174" i="9" s="1"/>
  <c r="Y174" i="13"/>
  <c r="I174" i="9"/>
  <c r="E190" i="9"/>
  <c r="G190" i="9"/>
  <c r="F190" i="9"/>
  <c r="D190" i="9"/>
  <c r="C190" i="9"/>
  <c r="E30" i="9"/>
  <c r="D30" i="9"/>
  <c r="C30" i="9"/>
  <c r="G30" i="9"/>
  <c r="F30" i="9"/>
  <c r="C45" i="9"/>
  <c r="G45" i="9"/>
  <c r="E45" i="9"/>
  <c r="F45" i="9"/>
  <c r="D45" i="9"/>
  <c r="Y37" i="13"/>
  <c r="W37" i="13"/>
  <c r="H37" i="9" s="1"/>
  <c r="I37" i="9"/>
  <c r="Y196" i="13"/>
  <c r="W196" i="13"/>
  <c r="H196" i="9" s="1"/>
  <c r="I196" i="9"/>
  <c r="D119" i="14"/>
  <c r="C119" i="14"/>
  <c r="G119" i="14"/>
  <c r="F119" i="14"/>
  <c r="H119" i="14"/>
  <c r="E119" i="14"/>
  <c r="Y51" i="13"/>
  <c r="W51" i="13"/>
  <c r="H51" i="9" s="1"/>
  <c r="I51" i="9"/>
  <c r="H180" i="14"/>
  <c r="G180" i="14"/>
  <c r="F180" i="14"/>
  <c r="D180" i="14"/>
  <c r="C180" i="14"/>
  <c r="E180" i="14"/>
  <c r="G41" i="14"/>
  <c r="F41" i="14"/>
  <c r="D41" i="14"/>
  <c r="H41" i="14"/>
  <c r="E41" i="14"/>
  <c r="C41" i="14"/>
  <c r="F103" i="14"/>
  <c r="C103" i="14"/>
  <c r="H103" i="14"/>
  <c r="G103" i="14"/>
  <c r="E103" i="14"/>
  <c r="D103" i="14"/>
  <c r="I165" i="9"/>
  <c r="W165" i="13"/>
  <c r="H165" i="9" s="1"/>
  <c r="Y165" i="13"/>
  <c r="C163" i="9"/>
  <c r="D163" i="9"/>
  <c r="E163" i="9"/>
  <c r="G163" i="9"/>
  <c r="F163" i="9"/>
  <c r="W35" i="13"/>
  <c r="H35" i="9" s="1"/>
  <c r="I35" i="9"/>
  <c r="Y35" i="13"/>
  <c r="I18" i="9"/>
  <c r="Y18" i="13"/>
  <c r="W18" i="13"/>
  <c r="H18" i="9" s="1"/>
  <c r="D144" i="14"/>
  <c r="G144" i="14"/>
  <c r="F144" i="14"/>
  <c r="E144" i="14"/>
  <c r="H144" i="14"/>
  <c r="C144" i="14"/>
  <c r="F197" i="14"/>
  <c r="E197" i="14"/>
  <c r="C197" i="14"/>
  <c r="H197" i="14"/>
  <c r="G197" i="14"/>
  <c r="D197" i="14"/>
  <c r="C21" i="9"/>
  <c r="E21" i="9"/>
  <c r="D21" i="9"/>
  <c r="G21" i="9"/>
  <c r="F21" i="9"/>
  <c r="G91" i="14"/>
  <c r="C91" i="14"/>
  <c r="H91" i="14"/>
  <c r="E91" i="14"/>
  <c r="F91" i="14"/>
  <c r="D91" i="14"/>
  <c r="H150" i="14"/>
  <c r="F150" i="14"/>
  <c r="C150" i="14"/>
  <c r="G150" i="14"/>
  <c r="E150" i="14"/>
  <c r="D150" i="14"/>
  <c r="H191" i="14"/>
  <c r="G191" i="14"/>
  <c r="E191" i="14"/>
  <c r="F191" i="14"/>
  <c r="D191" i="14"/>
  <c r="C191" i="14"/>
  <c r="H101" i="14"/>
  <c r="C101" i="14"/>
  <c r="G101" i="14"/>
  <c r="D101" i="14"/>
  <c r="E101" i="14"/>
  <c r="F101" i="14"/>
  <c r="H14" i="14"/>
  <c r="F14" i="14"/>
  <c r="E14" i="14"/>
  <c r="D14" i="14"/>
  <c r="C14" i="14"/>
  <c r="G14" i="14"/>
  <c r="C171" i="14"/>
  <c r="F171" i="14"/>
  <c r="D171" i="14"/>
  <c r="G171" i="14"/>
  <c r="E171" i="14"/>
  <c r="H171" i="14"/>
  <c r="G182" i="14"/>
  <c r="E182" i="14"/>
  <c r="D182" i="14"/>
  <c r="H182" i="14"/>
  <c r="C182" i="14"/>
  <c r="F182" i="14"/>
  <c r="I29" i="9"/>
  <c r="W29" i="13"/>
  <c r="H29" i="9" s="1"/>
  <c r="Y29" i="13"/>
  <c r="G33" i="9"/>
  <c r="F33" i="9"/>
  <c r="E33" i="9"/>
  <c r="D33" i="9"/>
  <c r="C33" i="9"/>
  <c r="W101" i="13"/>
  <c r="H101" i="9" s="1"/>
  <c r="Y101" i="13"/>
  <c r="I101" i="9"/>
  <c r="C172" i="14"/>
  <c r="D172" i="14"/>
  <c r="E172" i="14"/>
  <c r="G172" i="14"/>
  <c r="F172" i="14"/>
  <c r="H172" i="14"/>
  <c r="W195" i="13"/>
  <c r="H195" i="9" s="1"/>
  <c r="Y195" i="13"/>
  <c r="I195" i="9"/>
  <c r="E55" i="9"/>
  <c r="G55" i="9"/>
  <c r="D55" i="9"/>
  <c r="F55" i="9"/>
  <c r="C55" i="9"/>
  <c r="W155" i="13"/>
  <c r="H155" i="9" s="1"/>
  <c r="Y155" i="13"/>
  <c r="I155" i="9"/>
  <c r="W140" i="13"/>
  <c r="H140" i="9" s="1"/>
  <c r="Y140" i="13"/>
  <c r="I140" i="9"/>
  <c r="W100" i="13"/>
  <c r="H100" i="9" s="1"/>
  <c r="Y100" i="13"/>
  <c r="I100" i="9"/>
  <c r="D112" i="14"/>
  <c r="F112" i="14"/>
  <c r="E112" i="14"/>
  <c r="C112" i="14"/>
  <c r="G112" i="14"/>
  <c r="H112" i="14"/>
  <c r="W48" i="13"/>
  <c r="H48" i="9" s="1"/>
  <c r="Y48" i="13"/>
  <c r="I48" i="9"/>
  <c r="G129" i="14"/>
  <c r="H129" i="14"/>
  <c r="C129" i="14"/>
  <c r="E129" i="14"/>
  <c r="F129" i="14"/>
  <c r="D129" i="14"/>
  <c r="H10" i="14"/>
  <c r="G10" i="14"/>
  <c r="C10" i="14"/>
  <c r="F10" i="14"/>
  <c r="E10" i="14"/>
  <c r="D10" i="14"/>
  <c r="G31" i="14"/>
  <c r="F31" i="14"/>
  <c r="D31" i="14"/>
  <c r="E31" i="14"/>
  <c r="C31" i="14"/>
  <c r="H31" i="14"/>
  <c r="F202" i="9"/>
  <c r="D202" i="9"/>
  <c r="G202" i="9"/>
  <c r="E202" i="9"/>
  <c r="C202" i="9"/>
  <c r="E98" i="14"/>
  <c r="C98" i="14"/>
  <c r="H98" i="14"/>
  <c r="F98" i="14"/>
  <c r="G98" i="14"/>
  <c r="D98" i="14"/>
  <c r="Y127" i="13"/>
  <c r="W127" i="13"/>
  <c r="H127" i="9" s="1"/>
  <c r="I127" i="9"/>
  <c r="G47" i="9"/>
  <c r="E47" i="9"/>
  <c r="D47" i="9"/>
  <c r="C47" i="9"/>
  <c r="F47" i="9"/>
  <c r="F160" i="14"/>
  <c r="D160" i="14"/>
  <c r="G160" i="14"/>
  <c r="E160" i="14"/>
  <c r="H160" i="14"/>
  <c r="C160" i="14"/>
  <c r="C110" i="14"/>
  <c r="H110" i="14"/>
  <c r="G110" i="14"/>
  <c r="E110" i="14"/>
  <c r="D110" i="14"/>
  <c r="F110" i="14"/>
  <c r="E186" i="9"/>
  <c r="D186" i="9"/>
  <c r="F186" i="9"/>
  <c r="C186" i="9"/>
  <c r="G186" i="9"/>
  <c r="W147" i="13"/>
  <c r="H147" i="9" s="1"/>
  <c r="Y147" i="13"/>
  <c r="I147" i="9"/>
  <c r="D199" i="14"/>
  <c r="E199" i="14"/>
  <c r="F199" i="14"/>
  <c r="G199" i="14"/>
  <c r="C199" i="14"/>
  <c r="H199" i="14"/>
  <c r="W90" i="13"/>
  <c r="H90" i="9" s="1"/>
  <c r="Y90" i="13"/>
  <c r="I90" i="9"/>
  <c r="D179" i="14"/>
  <c r="H179" i="14"/>
  <c r="G179" i="14"/>
  <c r="E179" i="14"/>
  <c r="C179" i="14"/>
  <c r="F179" i="14"/>
  <c r="D160" i="9"/>
  <c r="E160" i="9"/>
  <c r="C160" i="9"/>
  <c r="G160" i="9"/>
  <c r="F160" i="9"/>
  <c r="F108" i="9"/>
  <c r="C108" i="9"/>
  <c r="E108" i="9"/>
  <c r="D108" i="9"/>
  <c r="G108" i="9"/>
  <c r="E182" i="9"/>
  <c r="F182" i="9"/>
  <c r="G182" i="9"/>
  <c r="D182" i="9"/>
  <c r="C182" i="9"/>
  <c r="F19" i="14"/>
  <c r="E19" i="14"/>
  <c r="D19" i="14"/>
  <c r="C19" i="14"/>
  <c r="H19" i="14"/>
  <c r="G19" i="14"/>
  <c r="F152" i="14"/>
  <c r="G152" i="14"/>
  <c r="E152" i="14"/>
  <c r="C152" i="14"/>
  <c r="H152" i="14"/>
  <c r="D152" i="14"/>
  <c r="E59" i="14"/>
  <c r="D59" i="14"/>
  <c r="C59" i="14"/>
  <c r="H59" i="14"/>
  <c r="G59" i="14"/>
  <c r="F59" i="14"/>
  <c r="Y41" i="13"/>
  <c r="W41" i="13"/>
  <c r="H41" i="9" s="1"/>
  <c r="I41" i="9"/>
  <c r="W177" i="13"/>
  <c r="H177" i="9" s="1"/>
  <c r="Y177" i="13"/>
  <c r="I177" i="9"/>
  <c r="D26" i="9"/>
  <c r="C26" i="9"/>
  <c r="G26" i="9"/>
  <c r="F26" i="9"/>
  <c r="E26" i="9"/>
  <c r="F8" i="14"/>
  <c r="E8" i="14"/>
  <c r="D8" i="14"/>
  <c r="H8" i="14"/>
  <c r="G8" i="14"/>
  <c r="C8" i="14"/>
  <c r="I188" i="9"/>
  <c r="W188" i="13"/>
  <c r="H188" i="9" s="1"/>
  <c r="Y188" i="13"/>
  <c r="Y27" i="13"/>
  <c r="I27" i="9"/>
  <c r="W27" i="13"/>
  <c r="H27" i="9" s="1"/>
  <c r="C71" i="9"/>
  <c r="E71" i="9"/>
  <c r="D71" i="9"/>
  <c r="G71" i="9"/>
  <c r="F71" i="9"/>
  <c r="I61" i="9"/>
  <c r="W61" i="13"/>
  <c r="H61" i="9" s="1"/>
  <c r="Y61" i="13"/>
  <c r="Y57" i="13"/>
  <c r="I57" i="9"/>
  <c r="W57" i="13"/>
  <c r="H57" i="9" s="1"/>
  <c r="H69" i="14"/>
  <c r="G69" i="14"/>
  <c r="E69" i="14"/>
  <c r="D69" i="14"/>
  <c r="C69" i="14"/>
  <c r="F69" i="14"/>
  <c r="D7" i="9"/>
  <c r="F7" i="9"/>
  <c r="E7" i="9"/>
  <c r="G7" i="9"/>
  <c r="C7" i="9"/>
  <c r="F121" i="9"/>
  <c r="E121" i="9"/>
  <c r="D121" i="9"/>
  <c r="C121" i="9"/>
  <c r="G121" i="9"/>
  <c r="H173" i="14"/>
  <c r="F173" i="14"/>
  <c r="E173" i="14"/>
  <c r="C173" i="14"/>
  <c r="D173" i="14"/>
  <c r="G173" i="14"/>
  <c r="H189" i="14"/>
  <c r="F189" i="14"/>
  <c r="E189" i="14"/>
  <c r="C189" i="14"/>
  <c r="G189" i="14"/>
  <c r="D189" i="14"/>
  <c r="G36" i="14"/>
  <c r="F36" i="14"/>
  <c r="E36" i="14"/>
  <c r="C36" i="14"/>
  <c r="H36" i="14"/>
  <c r="D36" i="14"/>
  <c r="D195" i="14"/>
  <c r="E195" i="14"/>
  <c r="C195" i="14"/>
  <c r="F195" i="14"/>
  <c r="H195" i="14"/>
  <c r="G195" i="14"/>
  <c r="D120" i="9"/>
  <c r="G120" i="9"/>
  <c r="E120" i="9"/>
  <c r="F120" i="9"/>
  <c r="C120" i="9"/>
  <c r="F51" i="9"/>
  <c r="D51" i="9"/>
  <c r="C51" i="9"/>
  <c r="G51" i="9"/>
  <c r="E51" i="9"/>
  <c r="F49" i="9"/>
  <c r="G49" i="9"/>
  <c r="E49" i="9"/>
  <c r="D49" i="9"/>
  <c r="C49" i="9"/>
  <c r="E149" i="14"/>
  <c r="C149" i="14"/>
  <c r="G149" i="14"/>
  <c r="D149" i="14"/>
  <c r="H149" i="14"/>
  <c r="F149" i="14"/>
  <c r="D104" i="9"/>
  <c r="G104" i="9"/>
  <c r="C104" i="9"/>
  <c r="F104" i="9"/>
  <c r="E104" i="9"/>
  <c r="W163" i="13"/>
  <c r="H163" i="9" s="1"/>
  <c r="Y163" i="13"/>
  <c r="I163" i="9"/>
  <c r="C34" i="14"/>
  <c r="H34" i="14"/>
  <c r="G34" i="14"/>
  <c r="D34" i="14"/>
  <c r="F34" i="14"/>
  <c r="E34" i="14"/>
  <c r="G178" i="9"/>
  <c r="F178" i="9"/>
  <c r="C178" i="9"/>
  <c r="D178" i="9"/>
  <c r="E178" i="9"/>
  <c r="Y58" i="13"/>
  <c r="I58" i="9"/>
  <c r="W58" i="13"/>
  <c r="H58" i="9" s="1"/>
  <c r="D145" i="9"/>
  <c r="G145" i="9"/>
  <c r="E145" i="9"/>
  <c r="F145" i="9"/>
  <c r="C145" i="9"/>
  <c r="E4" i="14"/>
  <c r="H4" i="14"/>
  <c r="G4" i="14"/>
  <c r="F4" i="14"/>
  <c r="D4" i="14"/>
  <c r="C4" i="14"/>
  <c r="W21" i="13"/>
  <c r="H21" i="9" s="1"/>
  <c r="Y21" i="13"/>
  <c r="I21" i="9"/>
  <c r="G66" i="9"/>
  <c r="D66" i="9"/>
  <c r="C66" i="9"/>
  <c r="F66" i="9"/>
  <c r="E66" i="9"/>
  <c r="F151" i="9"/>
  <c r="C151" i="9"/>
  <c r="G151" i="9"/>
  <c r="E151" i="9"/>
  <c r="D151" i="9"/>
  <c r="W136" i="13"/>
  <c r="H136" i="9" s="1"/>
  <c r="Y136" i="13"/>
  <c r="I136" i="9"/>
  <c r="F132" i="9"/>
  <c r="E132" i="9"/>
  <c r="D132" i="9"/>
  <c r="C132" i="9"/>
  <c r="G132" i="9"/>
  <c r="G159" i="9"/>
  <c r="F159" i="9"/>
  <c r="D159" i="9"/>
  <c r="C159" i="9"/>
  <c r="E159" i="9"/>
  <c r="I167" i="9"/>
  <c r="W167" i="13"/>
  <c r="H167" i="9" s="1"/>
  <c r="Y167" i="13"/>
  <c r="I12" i="9"/>
  <c r="W12" i="13"/>
  <c r="H12" i="9" s="1"/>
  <c r="Y12" i="13"/>
  <c r="D35" i="14"/>
  <c r="F35" i="14"/>
  <c r="H35" i="14"/>
  <c r="E35" i="14"/>
  <c r="G35" i="14"/>
  <c r="C35" i="14"/>
  <c r="W183" i="13"/>
  <c r="H183" i="9" s="1"/>
  <c r="Y183" i="13"/>
  <c r="I183" i="9"/>
  <c r="E122" i="14"/>
  <c r="C122" i="14"/>
  <c r="H122" i="14"/>
  <c r="G122" i="14"/>
  <c r="F122" i="14"/>
  <c r="D122" i="14"/>
  <c r="C95" i="9"/>
  <c r="D95" i="9"/>
  <c r="G95" i="9"/>
  <c r="E95" i="9"/>
  <c r="F95" i="9"/>
  <c r="D28" i="14"/>
  <c r="H28" i="14"/>
  <c r="G28" i="14"/>
  <c r="F28" i="14"/>
  <c r="E28" i="14"/>
  <c r="C28" i="14"/>
  <c r="C16" i="9"/>
  <c r="D16" i="9"/>
  <c r="G16" i="9"/>
  <c r="F16" i="9"/>
  <c r="E16" i="9"/>
  <c r="F175" i="14"/>
  <c r="D175" i="14"/>
  <c r="G175" i="14"/>
  <c r="E175" i="14"/>
  <c r="C175" i="14"/>
  <c r="H175" i="14"/>
  <c r="D163" i="14"/>
  <c r="E163" i="14"/>
  <c r="C163" i="14"/>
  <c r="F163" i="14"/>
  <c r="H163" i="14"/>
  <c r="G163" i="14"/>
  <c r="H105" i="14"/>
  <c r="D105" i="14"/>
  <c r="G105" i="14"/>
  <c r="F105" i="14"/>
  <c r="E105" i="14"/>
  <c r="C105" i="14"/>
  <c r="G76" i="14"/>
  <c r="F76" i="14"/>
  <c r="E76" i="14"/>
  <c r="D76" i="14"/>
  <c r="C76" i="14"/>
  <c r="H76" i="14"/>
  <c r="E194" i="14"/>
  <c r="C194" i="14"/>
  <c r="F194" i="14"/>
  <c r="D194" i="14"/>
  <c r="G194" i="14"/>
  <c r="H194" i="14"/>
  <c r="D63" i="9"/>
  <c r="C63" i="9"/>
  <c r="G63" i="9"/>
  <c r="F63" i="9"/>
  <c r="E63" i="9"/>
  <c r="D113" i="9"/>
  <c r="C113" i="9"/>
  <c r="G113" i="9"/>
  <c r="F113" i="9"/>
  <c r="E113" i="9"/>
  <c r="D75" i="14"/>
  <c r="C75" i="14"/>
  <c r="G75" i="14"/>
  <c r="E75" i="14"/>
  <c r="H75" i="14"/>
  <c r="F75" i="14"/>
  <c r="D130" i="9"/>
  <c r="C130" i="9"/>
  <c r="G130" i="9"/>
  <c r="E130" i="9"/>
  <c r="F130" i="9"/>
  <c r="G32" i="9"/>
  <c r="F32" i="9"/>
  <c r="E32" i="9"/>
  <c r="C32" i="9"/>
  <c r="D32" i="9"/>
  <c r="W46" i="13"/>
  <c r="H46" i="9" s="1"/>
  <c r="Y46" i="13"/>
  <c r="I46" i="9"/>
  <c r="D4" i="9"/>
  <c r="C4" i="9"/>
  <c r="G4" i="9"/>
  <c r="F4" i="9"/>
  <c r="E4" i="9"/>
  <c r="C126" i="14"/>
  <c r="G126" i="14"/>
  <c r="E126" i="14"/>
  <c r="D126" i="14"/>
  <c r="F126" i="14"/>
  <c r="H126" i="14"/>
  <c r="E33" i="14"/>
  <c r="G33" i="14"/>
  <c r="F33" i="14"/>
  <c r="D33" i="14"/>
  <c r="C33" i="14"/>
  <c r="H33" i="14"/>
  <c r="W31" i="13"/>
  <c r="H31" i="9" s="1"/>
  <c r="Y31" i="13"/>
  <c r="I31" i="9"/>
  <c r="W186" i="13"/>
  <c r="H186" i="9" s="1"/>
  <c r="Y186" i="13"/>
  <c r="I186" i="9"/>
  <c r="H121" i="14"/>
  <c r="E121" i="14"/>
  <c r="C121" i="14"/>
  <c r="D121" i="14"/>
  <c r="G121" i="14"/>
  <c r="F121" i="14"/>
  <c r="H200" i="14"/>
  <c r="D200" i="14"/>
  <c r="G200" i="14"/>
  <c r="E200" i="14"/>
  <c r="C200" i="14"/>
  <c r="F200" i="14"/>
  <c r="C109" i="9"/>
  <c r="E109" i="9"/>
  <c r="D109" i="9"/>
  <c r="F109" i="9"/>
  <c r="G109" i="9"/>
  <c r="I91" i="9"/>
  <c r="Y91" i="13"/>
  <c r="W91" i="13"/>
  <c r="H91" i="9" s="1"/>
  <c r="F22" i="9"/>
  <c r="G22" i="9"/>
  <c r="E22" i="9"/>
  <c r="D22" i="9"/>
  <c r="C22" i="9"/>
  <c r="E20" i="9"/>
  <c r="G20" i="9"/>
  <c r="F20" i="9"/>
  <c r="D20" i="9"/>
  <c r="C20" i="9"/>
  <c r="Y17" i="13"/>
  <c r="W17" i="13"/>
  <c r="H17" i="9" s="1"/>
  <c r="I17" i="9"/>
  <c r="Y83" i="13"/>
  <c r="W83" i="13"/>
  <c r="H83" i="9" s="1"/>
  <c r="I83" i="9"/>
  <c r="E63" i="14"/>
  <c r="H63" i="14"/>
  <c r="G63" i="14"/>
  <c r="F63" i="14"/>
  <c r="D63" i="14"/>
  <c r="C63" i="14"/>
  <c r="D117" i="9"/>
  <c r="C117" i="9"/>
  <c r="F117" i="9"/>
  <c r="G117" i="9"/>
  <c r="E117" i="9"/>
  <c r="Y126" i="13"/>
  <c r="I126" i="9"/>
  <c r="W126" i="13"/>
  <c r="H126" i="9" s="1"/>
  <c r="C115" i="14"/>
  <c r="G115" i="14"/>
  <c r="F115" i="14"/>
  <c r="E115" i="14"/>
  <c r="D115" i="14"/>
  <c r="H115" i="14"/>
  <c r="C197" i="9"/>
  <c r="F197" i="9"/>
  <c r="E197" i="9"/>
  <c r="D197" i="9"/>
  <c r="G197" i="9"/>
  <c r="E41" i="9"/>
  <c r="C41" i="9"/>
  <c r="G41" i="9"/>
  <c r="F41" i="9"/>
  <c r="D41" i="9"/>
  <c r="D176" i="14"/>
  <c r="F176" i="14"/>
  <c r="C176" i="14"/>
  <c r="H176" i="14"/>
  <c r="G176" i="14"/>
  <c r="E176" i="14"/>
  <c r="F139" i="9"/>
  <c r="C139" i="9"/>
  <c r="G139" i="9"/>
  <c r="D139" i="9"/>
  <c r="E139" i="9"/>
  <c r="C171" i="9"/>
  <c r="F171" i="9"/>
  <c r="D171" i="9"/>
  <c r="G171" i="9"/>
  <c r="E171" i="9"/>
  <c r="D168" i="14"/>
  <c r="G168" i="14"/>
  <c r="C168" i="14"/>
  <c r="E168" i="14"/>
  <c r="F168" i="14"/>
  <c r="H168" i="14"/>
  <c r="E161" i="14"/>
  <c r="C161" i="14"/>
  <c r="H161" i="14"/>
  <c r="F161" i="14"/>
  <c r="D161" i="14"/>
  <c r="G161" i="14"/>
  <c r="D27" i="9"/>
  <c r="C27" i="9"/>
  <c r="G27" i="9"/>
  <c r="F27" i="9"/>
  <c r="E27" i="9"/>
  <c r="H155" i="14"/>
  <c r="E155" i="14"/>
  <c r="C155" i="14"/>
  <c r="G155" i="14"/>
  <c r="F155" i="14"/>
  <c r="D155" i="14"/>
  <c r="E61" i="9"/>
  <c r="D61" i="9"/>
  <c r="F61" i="9"/>
  <c r="C61" i="9"/>
  <c r="G61" i="9"/>
  <c r="F56" i="14"/>
  <c r="H56" i="14"/>
  <c r="G56" i="14"/>
  <c r="E56" i="14"/>
  <c r="D56" i="14"/>
  <c r="C56" i="14"/>
  <c r="C125" i="9"/>
  <c r="F125" i="9"/>
  <c r="G125" i="9"/>
  <c r="E125" i="9"/>
  <c r="D125" i="9"/>
  <c r="D72" i="9"/>
  <c r="E72" i="9"/>
  <c r="F72" i="9"/>
  <c r="C72" i="9"/>
  <c r="G72" i="9"/>
  <c r="G174" i="9"/>
  <c r="E174" i="9"/>
  <c r="D174" i="9"/>
  <c r="C174" i="9"/>
  <c r="F174" i="9"/>
  <c r="Y30" i="13"/>
  <c r="W30" i="13"/>
  <c r="H30" i="9" s="1"/>
  <c r="I30" i="9"/>
  <c r="F85" i="9"/>
  <c r="C85" i="9"/>
  <c r="E85" i="9"/>
  <c r="D85" i="9"/>
  <c r="G85" i="9"/>
  <c r="F44" i="14"/>
  <c r="D44" i="14"/>
  <c r="C44" i="14"/>
  <c r="H44" i="14"/>
  <c r="E44" i="14"/>
  <c r="G44" i="14"/>
  <c r="D196" i="9"/>
  <c r="F196" i="9"/>
  <c r="E196" i="9"/>
  <c r="G196" i="9"/>
  <c r="C196" i="9"/>
  <c r="I6" i="9"/>
  <c r="Y6" i="13"/>
  <c r="W6" i="13"/>
  <c r="H6" i="9" s="1"/>
  <c r="W120" i="13"/>
  <c r="H120" i="9" s="1"/>
  <c r="Y120" i="13"/>
  <c r="I120" i="9"/>
  <c r="F50" i="14"/>
  <c r="E50" i="14"/>
  <c r="D50" i="14"/>
  <c r="H50" i="14"/>
  <c r="G50" i="14"/>
  <c r="C50" i="14"/>
  <c r="W49" i="13"/>
  <c r="H49" i="9" s="1"/>
  <c r="Y49" i="13"/>
  <c r="I49" i="9"/>
  <c r="D85" i="14"/>
  <c r="C85" i="14"/>
  <c r="H85" i="14"/>
  <c r="G85" i="14"/>
  <c r="F85" i="14"/>
  <c r="E85" i="14"/>
  <c r="Y87" i="13"/>
  <c r="I87" i="9"/>
  <c r="W87" i="13"/>
  <c r="H87" i="9" s="1"/>
  <c r="I104" i="9"/>
  <c r="W104" i="13"/>
  <c r="H104" i="9" s="1"/>
  <c r="Y104" i="13"/>
  <c r="D162" i="14"/>
  <c r="F162" i="14"/>
  <c r="G162" i="14"/>
  <c r="E162" i="14"/>
  <c r="C162" i="14"/>
  <c r="H162" i="14"/>
  <c r="D35" i="9"/>
  <c r="C35" i="9"/>
  <c r="G35" i="9"/>
  <c r="F35" i="9"/>
  <c r="E35" i="9"/>
  <c r="G57" i="14"/>
  <c r="C57" i="14"/>
  <c r="H57" i="14"/>
  <c r="E57" i="14"/>
  <c r="D57" i="14"/>
  <c r="F57" i="14"/>
  <c r="C185" i="9"/>
  <c r="D185" i="9"/>
  <c r="F185" i="9"/>
  <c r="G185" i="9"/>
  <c r="E185" i="9"/>
  <c r="Y5" i="13"/>
  <c r="W5" i="13"/>
  <c r="H5" i="9" s="1"/>
  <c r="I5" i="9"/>
  <c r="G20" i="14"/>
  <c r="C20" i="14"/>
  <c r="H20" i="14"/>
  <c r="F20" i="14"/>
  <c r="E20" i="14"/>
  <c r="D20" i="14"/>
  <c r="F65" i="14"/>
  <c r="E65" i="14"/>
  <c r="C65" i="14"/>
  <c r="H65" i="14"/>
  <c r="G65" i="14"/>
  <c r="D65" i="14"/>
  <c r="G135" i="14"/>
  <c r="E135" i="14"/>
  <c r="H135" i="14"/>
  <c r="F135" i="14"/>
  <c r="D135" i="14"/>
  <c r="C135" i="14"/>
  <c r="W132" i="13"/>
  <c r="H132" i="9" s="1"/>
  <c r="Y132" i="13"/>
  <c r="I132" i="9"/>
  <c r="W75" i="13"/>
  <c r="H75" i="9" s="1"/>
  <c r="I75" i="9"/>
  <c r="Y75" i="13"/>
  <c r="G15" i="9"/>
  <c r="E15" i="9"/>
  <c r="D15" i="9"/>
  <c r="C15" i="9"/>
  <c r="F15" i="9"/>
  <c r="W159" i="13"/>
  <c r="H159" i="9" s="1"/>
  <c r="Y159" i="13"/>
  <c r="I159" i="9"/>
  <c r="F166" i="14"/>
  <c r="E166" i="14"/>
  <c r="D166" i="14"/>
  <c r="H166" i="14"/>
  <c r="C166" i="14"/>
  <c r="G166" i="14"/>
  <c r="E11" i="14"/>
  <c r="G11" i="14"/>
  <c r="F11" i="14"/>
  <c r="D11" i="14"/>
  <c r="H11" i="14"/>
  <c r="C11" i="14"/>
  <c r="G36" i="9"/>
  <c r="F36" i="9"/>
  <c r="D36" i="9"/>
  <c r="C36" i="9"/>
  <c r="E36" i="9"/>
  <c r="W123" i="13"/>
  <c r="H123" i="9" s="1"/>
  <c r="Y123" i="13"/>
  <c r="I123" i="9"/>
  <c r="Y95" i="13"/>
  <c r="W95" i="13"/>
  <c r="H95" i="9" s="1"/>
  <c r="I95" i="9"/>
  <c r="D18" i="14"/>
  <c r="C18" i="14"/>
  <c r="H18" i="14"/>
  <c r="F18" i="14"/>
  <c r="E18" i="14"/>
  <c r="G18" i="14"/>
  <c r="G15" i="14"/>
  <c r="F15" i="14"/>
  <c r="E15" i="14"/>
  <c r="C15" i="14"/>
  <c r="H15" i="14"/>
  <c r="D15" i="14"/>
  <c r="D176" i="9"/>
  <c r="C176" i="9"/>
  <c r="G176" i="9"/>
  <c r="E176" i="9"/>
  <c r="F176" i="9"/>
  <c r="I164" i="9"/>
  <c r="W164" i="13"/>
  <c r="H164" i="9" s="1"/>
  <c r="Y164" i="13"/>
  <c r="F39" i="14"/>
  <c r="G39" i="14"/>
  <c r="D39" i="14"/>
  <c r="C39" i="14"/>
  <c r="H39" i="14"/>
  <c r="E39" i="14"/>
  <c r="W106" i="13"/>
  <c r="H106" i="9" s="1"/>
  <c r="I106" i="9"/>
  <c r="Y106" i="13"/>
  <c r="W33" i="13"/>
  <c r="H33" i="9" s="1"/>
  <c r="I33" i="9"/>
  <c r="Y33" i="13"/>
  <c r="W23" i="13"/>
  <c r="H23" i="9" s="1"/>
  <c r="I23" i="9"/>
  <c r="Y23" i="13"/>
  <c r="G100" i="14"/>
  <c r="F100" i="14"/>
  <c r="D100" i="14"/>
  <c r="C100" i="14"/>
  <c r="H100" i="14"/>
  <c r="E100" i="14"/>
  <c r="D58" i="14"/>
  <c r="C58" i="14"/>
  <c r="H58" i="14"/>
  <c r="G58" i="14"/>
  <c r="F58" i="14"/>
  <c r="E58" i="14"/>
  <c r="G195" i="9"/>
  <c r="D195" i="9"/>
  <c r="C195" i="9"/>
  <c r="E195" i="9"/>
  <c r="F195" i="9"/>
  <c r="Y78" i="13"/>
  <c r="W78" i="13"/>
  <c r="H78" i="9" s="1"/>
  <c r="I78" i="9"/>
  <c r="G199" i="9"/>
  <c r="E199" i="9"/>
  <c r="D199" i="9"/>
  <c r="F199" i="9"/>
  <c r="C199" i="9"/>
  <c r="E73" i="9"/>
  <c r="G73" i="9"/>
  <c r="F73" i="9"/>
  <c r="D73" i="9"/>
  <c r="C73" i="9"/>
  <c r="Y113" i="13"/>
  <c r="I113" i="9"/>
  <c r="W113" i="13"/>
  <c r="H113" i="9" s="1"/>
  <c r="F47" i="14"/>
  <c r="C47" i="14"/>
  <c r="D47" i="14"/>
  <c r="H47" i="14"/>
  <c r="G47" i="14"/>
  <c r="E47" i="14"/>
  <c r="W76" i="13"/>
  <c r="H76" i="9" s="1"/>
  <c r="Y76" i="13"/>
  <c r="I76" i="9"/>
  <c r="Y130" i="13"/>
  <c r="I130" i="9"/>
  <c r="W130" i="13"/>
  <c r="H130" i="9" s="1"/>
  <c r="F11" i="9"/>
  <c r="D11" i="9"/>
  <c r="C11" i="9"/>
  <c r="G11" i="9"/>
  <c r="E11" i="9"/>
  <c r="C201" i="14"/>
  <c r="D201" i="14"/>
  <c r="F201" i="14"/>
  <c r="G201" i="14"/>
  <c r="H201" i="14"/>
  <c r="E201" i="14"/>
  <c r="F45" i="14"/>
  <c r="H45" i="14"/>
  <c r="G45" i="14"/>
  <c r="C45" i="14"/>
  <c r="E45" i="14"/>
  <c r="D45" i="14"/>
  <c r="F2" i="10"/>
  <c r="A2" i="10" s="1"/>
  <c r="E46" i="14"/>
  <c r="H46" i="14"/>
  <c r="G46" i="14"/>
  <c r="F46" i="14"/>
  <c r="D46" i="14"/>
  <c r="C46" i="14"/>
  <c r="W34" i="13"/>
  <c r="H34" i="9" s="1"/>
  <c r="I34" i="9"/>
  <c r="Y34" i="13"/>
  <c r="G30" i="14"/>
  <c r="F30" i="14"/>
  <c r="E30" i="14"/>
  <c r="C30" i="14"/>
  <c r="H30" i="14"/>
  <c r="D30" i="14"/>
  <c r="D122" i="9"/>
  <c r="C122" i="9"/>
  <c r="F122" i="9"/>
  <c r="E122" i="9"/>
  <c r="G122" i="9"/>
  <c r="H108" i="14"/>
  <c r="E108" i="14"/>
  <c r="G108" i="14"/>
  <c r="C108" i="14"/>
  <c r="F108" i="14"/>
  <c r="D108" i="14"/>
  <c r="I124" i="9"/>
  <c r="W124" i="13"/>
  <c r="H124" i="9" s="1"/>
  <c r="Y124" i="13"/>
  <c r="G91" i="9"/>
  <c r="D91" i="9"/>
  <c r="E91" i="9"/>
  <c r="F91" i="9"/>
  <c r="C91" i="9"/>
  <c r="D159" i="14"/>
  <c r="G159" i="14"/>
  <c r="C159" i="14"/>
  <c r="H159" i="14"/>
  <c r="F159" i="14"/>
  <c r="E159" i="14"/>
  <c r="W108" i="13"/>
  <c r="H108" i="9" s="1"/>
  <c r="Y108" i="13"/>
  <c r="I108" i="9"/>
  <c r="G181" i="14"/>
  <c r="D181" i="14"/>
  <c r="H181" i="14"/>
  <c r="F181" i="14"/>
  <c r="C181" i="14"/>
  <c r="E181" i="14"/>
  <c r="F17" i="9"/>
  <c r="E17" i="9"/>
  <c r="D17" i="9"/>
  <c r="C17" i="9"/>
  <c r="G17" i="9"/>
  <c r="F82" i="14"/>
  <c r="E82" i="14"/>
  <c r="D82" i="14"/>
  <c r="C82" i="14"/>
  <c r="H82" i="14"/>
  <c r="G82" i="14"/>
  <c r="Y64" i="13"/>
  <c r="W64" i="13"/>
  <c r="H64" i="9" s="1"/>
  <c r="I64" i="9"/>
  <c r="D60" i="9"/>
  <c r="F60" i="9"/>
  <c r="E60" i="9"/>
  <c r="C60" i="9"/>
  <c r="G60" i="9"/>
  <c r="D125" i="14"/>
  <c r="H125" i="14"/>
  <c r="F125" i="14"/>
  <c r="E125" i="14"/>
  <c r="C125" i="14"/>
  <c r="G125" i="14"/>
  <c r="Y116" i="13"/>
  <c r="W116" i="13"/>
  <c r="H116" i="9" s="1"/>
  <c r="I116" i="9"/>
  <c r="E196" i="14"/>
  <c r="F196" i="14"/>
  <c r="D196" i="14"/>
  <c r="H196" i="14"/>
  <c r="C196" i="14"/>
  <c r="G196" i="14"/>
  <c r="C40" i="14"/>
  <c r="H40" i="14"/>
  <c r="G40" i="14"/>
  <c r="D40" i="14"/>
  <c r="F40" i="14"/>
  <c r="E40" i="14"/>
  <c r="G177" i="9"/>
  <c r="D177" i="9"/>
  <c r="C177" i="9"/>
  <c r="E177" i="9"/>
  <c r="F177" i="9"/>
  <c r="Y139" i="13"/>
  <c r="I139" i="9"/>
  <c r="W139" i="13"/>
  <c r="H139" i="9" s="1"/>
  <c r="D112" i="9"/>
  <c r="G112" i="9"/>
  <c r="E112" i="9"/>
  <c r="F112" i="9"/>
  <c r="C112" i="9"/>
  <c r="W162" i="13"/>
  <c r="H162" i="9" s="1"/>
  <c r="I162" i="9"/>
  <c r="Y162" i="13"/>
  <c r="E26" i="14"/>
  <c r="D26" i="14"/>
  <c r="H26" i="14"/>
  <c r="C26" i="14"/>
  <c r="G26" i="14"/>
  <c r="F26" i="14"/>
  <c r="C156" i="9"/>
  <c r="G156" i="9"/>
  <c r="E156" i="9"/>
  <c r="D156" i="9"/>
  <c r="F156" i="9"/>
  <c r="C60" i="14"/>
  <c r="H60" i="14"/>
  <c r="G60" i="14"/>
  <c r="F60" i="14"/>
  <c r="E60" i="14"/>
  <c r="D60" i="14"/>
  <c r="F57" i="9"/>
  <c r="E57" i="9"/>
  <c r="D57" i="9"/>
  <c r="C57" i="9"/>
  <c r="G57" i="9"/>
  <c r="I125" i="9"/>
  <c r="W125" i="13"/>
  <c r="H125" i="9" s="1"/>
  <c r="Y125" i="13"/>
  <c r="D128" i="14"/>
  <c r="F128" i="14"/>
  <c r="G128" i="14"/>
  <c r="E128" i="14"/>
  <c r="H128" i="14"/>
  <c r="C128" i="14"/>
  <c r="E71" i="14"/>
  <c r="H71" i="14"/>
  <c r="G71" i="14"/>
  <c r="F71" i="14"/>
  <c r="D71" i="14"/>
  <c r="C71" i="14"/>
  <c r="H29" i="14"/>
  <c r="F29" i="14"/>
  <c r="E29" i="14"/>
  <c r="D29" i="14"/>
  <c r="C29" i="14"/>
  <c r="G29" i="14"/>
  <c r="I45" i="9"/>
  <c r="W45" i="13"/>
  <c r="H45" i="9" s="1"/>
  <c r="Y45" i="13"/>
  <c r="W96" i="13"/>
  <c r="H96" i="9" s="1"/>
  <c r="Y96" i="13"/>
  <c r="I96" i="9"/>
  <c r="C42" i="14" l="1"/>
  <c r="F42" i="14"/>
  <c r="W24" i="13"/>
  <c r="H24" i="9" s="1"/>
  <c r="C24" i="9"/>
  <c r="Y24" i="13"/>
  <c r="D24" i="9"/>
  <c r="G24" i="9"/>
  <c r="G92" i="14"/>
  <c r="E92" i="14"/>
  <c r="C92" i="14"/>
  <c r="F92" i="14"/>
  <c r="D92" i="14"/>
  <c r="E6" i="14"/>
  <c r="F6" i="14"/>
  <c r="C8" i="9"/>
  <c r="H6" i="14"/>
  <c r="F8" i="9"/>
  <c r="D8" i="9"/>
  <c r="E8" i="9"/>
  <c r="C43" i="9"/>
  <c r="D43" i="9"/>
  <c r="G43" i="9"/>
  <c r="E43" i="9"/>
  <c r="D42" i="14"/>
  <c r="H68" i="14"/>
  <c r="E68" i="14"/>
  <c r="C68" i="14"/>
  <c r="F68" i="14"/>
  <c r="D68" i="14"/>
  <c r="G107" i="9"/>
  <c r="E107" i="9"/>
  <c r="E24" i="9"/>
  <c r="W107" i="13"/>
  <c r="H107" i="9" s="1"/>
  <c r="F107" i="9"/>
  <c r="W138" i="13"/>
  <c r="H138" i="9" s="1"/>
  <c r="E137" i="14"/>
  <c r="I107" i="9"/>
  <c r="D137" i="14"/>
  <c r="G137" i="14"/>
  <c r="H137" i="14"/>
  <c r="Z170" i="13"/>
  <c r="J170" i="9"/>
  <c r="J50" i="9"/>
  <c r="Z50" i="13"/>
  <c r="K49" i="14"/>
  <c r="I49" i="14"/>
  <c r="K169" i="14"/>
  <c r="I169" i="14"/>
  <c r="J25" i="9"/>
  <c r="Z25" i="13"/>
  <c r="K24" i="14"/>
  <c r="I24" i="14"/>
  <c r="K137" i="14"/>
  <c r="I137" i="14"/>
  <c r="J138" i="9"/>
  <c r="Z138" i="13"/>
  <c r="J179" i="9"/>
  <c r="Z179" i="13"/>
  <c r="K178" i="14"/>
  <c r="I178" i="14"/>
  <c r="K106" i="14"/>
  <c r="I106" i="14"/>
  <c r="J107" i="9"/>
  <c r="Z107" i="13"/>
  <c r="I42" i="14"/>
  <c r="K42" i="14"/>
  <c r="Z43" i="13"/>
  <c r="J43" i="9"/>
  <c r="I165" i="14"/>
  <c r="K165" i="14"/>
  <c r="Z114" i="13"/>
  <c r="J114" i="9"/>
  <c r="I113" i="14"/>
  <c r="K113" i="14"/>
  <c r="I23" i="14"/>
  <c r="K23" i="14"/>
  <c r="I88" i="14"/>
  <c r="K88" i="14"/>
  <c r="Z24" i="13"/>
  <c r="J24" i="9"/>
  <c r="K140" i="14"/>
  <c r="I140" i="14"/>
  <c r="Z166" i="13"/>
  <c r="J166" i="9"/>
  <c r="J141" i="9"/>
  <c r="Z141" i="13"/>
  <c r="J89" i="9"/>
  <c r="Z89" i="13"/>
  <c r="K58" i="14"/>
  <c r="I58" i="14"/>
  <c r="Z87" i="13"/>
  <c r="J87" i="9"/>
  <c r="Z45" i="13"/>
  <c r="J45" i="9"/>
  <c r="I71" i="14"/>
  <c r="K71" i="14"/>
  <c r="I60" i="14"/>
  <c r="K60" i="14"/>
  <c r="I26" i="14"/>
  <c r="K26" i="14"/>
  <c r="J64" i="9"/>
  <c r="Z64" i="13"/>
  <c r="I159" i="14"/>
  <c r="K159" i="14"/>
  <c r="J124" i="9"/>
  <c r="Z124" i="13"/>
  <c r="I30" i="14"/>
  <c r="K30" i="14"/>
  <c r="Z33" i="13"/>
  <c r="J33" i="9"/>
  <c r="I39" i="14"/>
  <c r="K39" i="14"/>
  <c r="J159" i="9"/>
  <c r="Z159" i="13"/>
  <c r="J104" i="9"/>
  <c r="Z104" i="13"/>
  <c r="K33" i="14"/>
  <c r="I33" i="14"/>
  <c r="I126" i="14"/>
  <c r="K126" i="14"/>
  <c r="I163" i="14"/>
  <c r="K163" i="14"/>
  <c r="Z183" i="13"/>
  <c r="J183" i="9"/>
  <c r="J12" i="9"/>
  <c r="Z12" i="13"/>
  <c r="K4" i="14"/>
  <c r="I4" i="14"/>
  <c r="K34" i="14"/>
  <c r="I34" i="14"/>
  <c r="J57" i="9"/>
  <c r="Z57" i="13"/>
  <c r="K152" i="14"/>
  <c r="I152" i="14"/>
  <c r="Z90" i="13"/>
  <c r="J90" i="9"/>
  <c r="I98" i="14"/>
  <c r="K98" i="14"/>
  <c r="K31" i="14"/>
  <c r="I31" i="14"/>
  <c r="I10" i="14"/>
  <c r="K10" i="14"/>
  <c r="K172" i="14"/>
  <c r="I172" i="14"/>
  <c r="J18" i="9"/>
  <c r="Z18" i="13"/>
  <c r="K54" i="14"/>
  <c r="I54" i="14"/>
  <c r="J172" i="9"/>
  <c r="Z172" i="13"/>
  <c r="I48" i="14"/>
  <c r="K48" i="14"/>
  <c r="I80" i="14"/>
  <c r="K80" i="14"/>
  <c r="Z143" i="13"/>
  <c r="J143" i="9"/>
  <c r="I96" i="14"/>
  <c r="K96" i="14"/>
  <c r="I55" i="14"/>
  <c r="K55" i="14"/>
  <c r="K117" i="14"/>
  <c r="I117" i="14"/>
  <c r="Z94" i="13"/>
  <c r="J94" i="9"/>
  <c r="I66" i="14"/>
  <c r="K66" i="14"/>
  <c r="J146" i="9"/>
  <c r="Z146" i="13"/>
  <c r="Z39" i="13"/>
  <c r="J39" i="9"/>
  <c r="Z98" i="13"/>
  <c r="J98" i="9"/>
  <c r="Z118" i="13"/>
  <c r="J118" i="9"/>
  <c r="K136" i="14"/>
  <c r="I136" i="14"/>
  <c r="J129" i="9"/>
  <c r="Z129" i="13"/>
  <c r="Z4" i="13"/>
  <c r="J4" i="9"/>
  <c r="J40" i="9"/>
  <c r="Z40" i="13"/>
  <c r="J36" i="9"/>
  <c r="Z36" i="13"/>
  <c r="Z112" i="13"/>
  <c r="J112" i="9"/>
  <c r="K167" i="14"/>
  <c r="I167" i="14"/>
  <c r="K77" i="14"/>
  <c r="I77" i="14"/>
  <c r="K134" i="14"/>
  <c r="I134" i="14"/>
  <c r="K158" i="14"/>
  <c r="I158" i="14"/>
  <c r="K131" i="14"/>
  <c r="I131" i="14"/>
  <c r="K17" i="14"/>
  <c r="I17" i="14"/>
  <c r="Z105" i="13"/>
  <c r="J105" i="9"/>
  <c r="J152" i="9"/>
  <c r="Z152" i="13"/>
  <c r="Z178" i="13"/>
  <c r="J178" i="9"/>
  <c r="I27" i="14"/>
  <c r="K27" i="14"/>
  <c r="K86" i="14"/>
  <c r="I86" i="14"/>
  <c r="K181" i="14"/>
  <c r="I181" i="14"/>
  <c r="I40" i="14"/>
  <c r="K40" i="14"/>
  <c r="I45" i="14"/>
  <c r="K45" i="14"/>
  <c r="K100" i="14"/>
  <c r="I100" i="14"/>
  <c r="Z5" i="13"/>
  <c r="J5" i="9"/>
  <c r="Z6" i="13"/>
  <c r="J6" i="9"/>
  <c r="J126" i="9"/>
  <c r="Z126" i="13"/>
  <c r="Z136" i="13"/>
  <c r="J136" i="9"/>
  <c r="I195" i="14"/>
  <c r="K195" i="14"/>
  <c r="K69" i="14"/>
  <c r="I69" i="14"/>
  <c r="J61" i="9"/>
  <c r="Z61" i="13"/>
  <c r="Z147" i="13"/>
  <c r="J147" i="9"/>
  <c r="Z155" i="13"/>
  <c r="J155" i="9"/>
  <c r="J195" i="9"/>
  <c r="Z195" i="13"/>
  <c r="Z29" i="13"/>
  <c r="J29" i="9"/>
  <c r="I14" i="14"/>
  <c r="K14" i="14"/>
  <c r="K144" i="14"/>
  <c r="I144" i="14"/>
  <c r="I103" i="14"/>
  <c r="K103" i="14"/>
  <c r="Z51" i="13"/>
  <c r="J51" i="9"/>
  <c r="J194" i="9"/>
  <c r="Z194" i="13"/>
  <c r="I187" i="14"/>
  <c r="K187" i="14"/>
  <c r="J153" i="9"/>
  <c r="Z153" i="13"/>
  <c r="J11" i="9"/>
  <c r="Z11" i="13"/>
  <c r="Z151" i="13"/>
  <c r="J151" i="9"/>
  <c r="K174" i="14"/>
  <c r="I174" i="14"/>
  <c r="I120" i="14"/>
  <c r="K120" i="14"/>
  <c r="Z168" i="13"/>
  <c r="J168" i="9"/>
  <c r="Z44" i="13"/>
  <c r="J44" i="9"/>
  <c r="I7" i="14"/>
  <c r="K7" i="14"/>
  <c r="K118" i="14"/>
  <c r="I118" i="14"/>
  <c r="Z135" i="13"/>
  <c r="J135" i="9"/>
  <c r="I188" i="14"/>
  <c r="K188" i="14"/>
  <c r="I193" i="14"/>
  <c r="K193" i="14"/>
  <c r="Z9" i="13"/>
  <c r="J9" i="9"/>
  <c r="I141" i="14"/>
  <c r="K141" i="14"/>
  <c r="Z97" i="13"/>
  <c r="J97" i="9"/>
  <c r="J158" i="9"/>
  <c r="Z158" i="13"/>
  <c r="Z80" i="13"/>
  <c r="J80" i="9"/>
  <c r="J54" i="9"/>
  <c r="Z54" i="13"/>
  <c r="J65" i="9"/>
  <c r="Z65" i="13"/>
  <c r="K67" i="14"/>
  <c r="I67" i="14"/>
  <c r="J109" i="9"/>
  <c r="Z109" i="13"/>
  <c r="K72" i="14"/>
  <c r="I72" i="14"/>
  <c r="Z59" i="13"/>
  <c r="J59" i="9"/>
  <c r="Z103" i="13"/>
  <c r="J103" i="9"/>
  <c r="I3" i="14"/>
  <c r="K3" i="14"/>
  <c r="I177" i="14"/>
  <c r="K177" i="14"/>
  <c r="I64" i="14"/>
  <c r="K64" i="14"/>
  <c r="K87" i="14"/>
  <c r="I87" i="14"/>
  <c r="J95" i="9"/>
  <c r="Z95" i="13"/>
  <c r="I166" i="14"/>
  <c r="K166" i="14"/>
  <c r="I85" i="14"/>
  <c r="K85" i="14"/>
  <c r="Z17" i="13"/>
  <c r="J17" i="9"/>
  <c r="Z186" i="13"/>
  <c r="J186" i="9"/>
  <c r="K76" i="14"/>
  <c r="I76" i="14"/>
  <c r="I35" i="14"/>
  <c r="K35" i="14"/>
  <c r="Z163" i="13"/>
  <c r="J163" i="9"/>
  <c r="K173" i="14"/>
  <c r="I173" i="14"/>
  <c r="K179" i="14"/>
  <c r="I179" i="14"/>
  <c r="J48" i="9"/>
  <c r="Z48" i="13"/>
  <c r="J101" i="9"/>
  <c r="Z101" i="13"/>
  <c r="K101" i="14"/>
  <c r="I101" i="14"/>
  <c r="Z35" i="13"/>
  <c r="J35" i="9"/>
  <c r="J165" i="9"/>
  <c r="Z165" i="13"/>
  <c r="K180" i="14"/>
  <c r="I180" i="14"/>
  <c r="J196" i="9"/>
  <c r="Z196" i="13"/>
  <c r="J121" i="9"/>
  <c r="Z121" i="13"/>
  <c r="K138" i="14"/>
  <c r="I138" i="14"/>
  <c r="J160" i="9"/>
  <c r="Z160" i="13"/>
  <c r="K89" i="14"/>
  <c r="I89" i="14"/>
  <c r="J200" i="9"/>
  <c r="Z200" i="13"/>
  <c r="J161" i="9"/>
  <c r="Z161" i="13"/>
  <c r="J202" i="9"/>
  <c r="Z202" i="13"/>
  <c r="I94" i="14"/>
  <c r="K94" i="14"/>
  <c r="Z145" i="13"/>
  <c r="J145" i="9"/>
  <c r="K97" i="14"/>
  <c r="I97" i="14"/>
  <c r="I99" i="14"/>
  <c r="K99" i="14"/>
  <c r="J69" i="9"/>
  <c r="Z69" i="13"/>
  <c r="J119" i="9"/>
  <c r="Z119" i="13"/>
  <c r="J84" i="9"/>
  <c r="Z84" i="13"/>
  <c r="K124" i="14"/>
  <c r="I124" i="14"/>
  <c r="I111" i="14"/>
  <c r="K111" i="14"/>
  <c r="J191" i="9"/>
  <c r="Z191" i="13"/>
  <c r="I102" i="14"/>
  <c r="K102" i="14"/>
  <c r="I198" i="14"/>
  <c r="K198" i="14"/>
  <c r="I156" i="14"/>
  <c r="K156" i="14"/>
  <c r="Z68" i="13"/>
  <c r="J68" i="9"/>
  <c r="J62" i="9"/>
  <c r="Z62" i="13"/>
  <c r="K142" i="14"/>
  <c r="I142" i="14"/>
  <c r="K132" i="14"/>
  <c r="I132" i="14"/>
  <c r="I130" i="14"/>
  <c r="K130" i="14"/>
  <c r="K51" i="14"/>
  <c r="I51" i="14"/>
  <c r="J86" i="9"/>
  <c r="Z86" i="13"/>
  <c r="I104" i="14"/>
  <c r="K104" i="14"/>
  <c r="K29" i="14"/>
  <c r="I29" i="14"/>
  <c r="Z116" i="13"/>
  <c r="J116" i="9"/>
  <c r="I201" i="14"/>
  <c r="K201" i="14"/>
  <c r="K47" i="14"/>
  <c r="I47" i="14"/>
  <c r="J125" i="9"/>
  <c r="Z125" i="13"/>
  <c r="K196" i="14"/>
  <c r="I196" i="14"/>
  <c r="K82" i="14"/>
  <c r="I82" i="14"/>
  <c r="Z108" i="13"/>
  <c r="J108" i="9"/>
  <c r="J78" i="9"/>
  <c r="Z78" i="13"/>
  <c r="J106" i="9"/>
  <c r="Z106" i="13"/>
  <c r="K11" i="14"/>
  <c r="I11" i="14"/>
  <c r="Z132" i="13"/>
  <c r="J132" i="9"/>
  <c r="K57" i="14"/>
  <c r="I57" i="14"/>
  <c r="I162" i="14"/>
  <c r="K162" i="14"/>
  <c r="I44" i="14"/>
  <c r="K44" i="14"/>
  <c r="K155" i="14"/>
  <c r="I155" i="14"/>
  <c r="J167" i="9"/>
  <c r="Z167" i="13"/>
  <c r="J27" i="9"/>
  <c r="Z27" i="13"/>
  <c r="J177" i="9"/>
  <c r="Z177" i="13"/>
  <c r="I59" i="14"/>
  <c r="K59" i="14"/>
  <c r="K199" i="14"/>
  <c r="I199" i="14"/>
  <c r="J127" i="9"/>
  <c r="Z127" i="13"/>
  <c r="J100" i="9"/>
  <c r="Z100" i="13"/>
  <c r="K41" i="14"/>
  <c r="I41" i="14"/>
  <c r="Z70" i="13"/>
  <c r="J70" i="9"/>
  <c r="Z26" i="13"/>
  <c r="J26" i="9"/>
  <c r="Z182" i="13"/>
  <c r="J182" i="9"/>
  <c r="I185" i="14"/>
  <c r="K185" i="14"/>
  <c r="J99" i="9"/>
  <c r="Z99" i="13"/>
  <c r="Z92" i="13"/>
  <c r="J92" i="9"/>
  <c r="J144" i="9"/>
  <c r="Z144" i="13"/>
  <c r="I190" i="14"/>
  <c r="K190" i="14"/>
  <c r="I133" i="14"/>
  <c r="K133" i="14"/>
  <c r="Z142" i="13"/>
  <c r="J142" i="9"/>
  <c r="K79" i="14"/>
  <c r="I79" i="14"/>
  <c r="J157" i="9"/>
  <c r="Z157" i="13"/>
  <c r="J56" i="9"/>
  <c r="Z56" i="13"/>
  <c r="J79" i="9"/>
  <c r="Z79" i="13"/>
  <c r="K90" i="14"/>
  <c r="I90" i="14"/>
  <c r="Z10" i="13"/>
  <c r="J10" i="9"/>
  <c r="J53" i="9"/>
  <c r="Z53" i="13"/>
  <c r="Z77" i="13"/>
  <c r="J77" i="9"/>
  <c r="J19" i="9"/>
  <c r="Z19" i="13"/>
  <c r="Z122" i="13"/>
  <c r="J122" i="9"/>
  <c r="J93" i="9"/>
  <c r="Z93" i="13"/>
  <c r="Z52" i="13"/>
  <c r="J52" i="9"/>
  <c r="I5" i="14"/>
  <c r="K5" i="14"/>
  <c r="K147" i="14"/>
  <c r="I147" i="14"/>
  <c r="J88" i="9"/>
  <c r="Z88" i="13"/>
  <c r="J130" i="9"/>
  <c r="Z130" i="13"/>
  <c r="J96" i="9"/>
  <c r="Z96" i="13"/>
  <c r="J162" i="9"/>
  <c r="Z162" i="13"/>
  <c r="K125" i="14"/>
  <c r="I125" i="14"/>
  <c r="Z34" i="13"/>
  <c r="J34" i="9"/>
  <c r="J76" i="9"/>
  <c r="Z76" i="13"/>
  <c r="J164" i="9"/>
  <c r="Z164" i="13"/>
  <c r="Z123" i="13"/>
  <c r="J123" i="9"/>
  <c r="I168" i="14"/>
  <c r="K168" i="14"/>
  <c r="K176" i="14"/>
  <c r="I176" i="14"/>
  <c r="K175" i="14"/>
  <c r="I175" i="14"/>
  <c r="K189" i="14"/>
  <c r="I189" i="14"/>
  <c r="J188" i="9"/>
  <c r="Z188" i="13"/>
  <c r="I191" i="14"/>
  <c r="K191" i="14"/>
  <c r="I91" i="14"/>
  <c r="K91" i="14"/>
  <c r="K6" i="14"/>
  <c r="I6" i="14"/>
  <c r="I70" i="14"/>
  <c r="K70" i="14"/>
  <c r="K107" i="14"/>
  <c r="I107" i="14"/>
  <c r="K12" i="14"/>
  <c r="I12" i="14"/>
  <c r="J47" i="9"/>
  <c r="Z47" i="13"/>
  <c r="Z173" i="13"/>
  <c r="J173" i="9"/>
  <c r="J102" i="9"/>
  <c r="Z102" i="13"/>
  <c r="I38" i="14"/>
  <c r="K38" i="14"/>
  <c r="J7" i="9"/>
  <c r="Z7" i="13"/>
  <c r="J128" i="9"/>
  <c r="Z128" i="13"/>
  <c r="I9" i="14"/>
  <c r="K9" i="14"/>
  <c r="J187" i="9"/>
  <c r="Z187" i="13"/>
  <c r="I139" i="14"/>
  <c r="K139" i="14"/>
  <c r="J175" i="9"/>
  <c r="Z175" i="13"/>
  <c r="I43" i="14"/>
  <c r="K43" i="14"/>
  <c r="Z8" i="13"/>
  <c r="J8" i="9"/>
  <c r="K146" i="14"/>
  <c r="I146" i="14"/>
  <c r="Z14" i="13"/>
  <c r="J14" i="9"/>
  <c r="J169" i="9"/>
  <c r="Z169" i="13"/>
  <c r="K116" i="14"/>
  <c r="I116" i="14"/>
  <c r="Z154" i="13"/>
  <c r="J154" i="9"/>
  <c r="I83" i="14"/>
  <c r="K83" i="14"/>
  <c r="I95" i="14"/>
  <c r="K95" i="14"/>
  <c r="Z22" i="13"/>
  <c r="J22" i="9"/>
  <c r="Z110" i="13"/>
  <c r="J110" i="9"/>
  <c r="Z199" i="13"/>
  <c r="J199" i="9"/>
  <c r="I22" i="14"/>
  <c r="K22" i="14"/>
  <c r="I183" i="14"/>
  <c r="K183" i="14"/>
  <c r="J150" i="9"/>
  <c r="Z150" i="13"/>
  <c r="I20" i="14"/>
  <c r="K20" i="14"/>
  <c r="K56" i="14"/>
  <c r="I56" i="14"/>
  <c r="J31" i="9"/>
  <c r="Z31" i="13"/>
  <c r="I122" i="14"/>
  <c r="K122" i="14"/>
  <c r="Z58" i="13"/>
  <c r="J58" i="9"/>
  <c r="I149" i="14"/>
  <c r="K149" i="14"/>
  <c r="I110" i="14"/>
  <c r="K110" i="14"/>
  <c r="I182" i="14"/>
  <c r="K182" i="14"/>
  <c r="I150" i="14"/>
  <c r="K150" i="14"/>
  <c r="J37" i="9"/>
  <c r="Z37" i="13"/>
  <c r="J60" i="9"/>
  <c r="Z60" i="13"/>
  <c r="I16" i="14"/>
  <c r="K16" i="14"/>
  <c r="J32" i="9"/>
  <c r="Z32" i="13"/>
  <c r="J148" i="9"/>
  <c r="Z148" i="13"/>
  <c r="K68" i="14"/>
  <c r="I68" i="14"/>
  <c r="J111" i="9"/>
  <c r="Z111" i="13"/>
  <c r="J74" i="9"/>
  <c r="Z74" i="13"/>
  <c r="Z81" i="13"/>
  <c r="J81" i="9"/>
  <c r="J134" i="9"/>
  <c r="Z134" i="13"/>
  <c r="J38" i="9"/>
  <c r="Z38" i="13"/>
  <c r="K186" i="14"/>
  <c r="I186" i="14"/>
  <c r="I153" i="14"/>
  <c r="K153" i="14"/>
  <c r="J133" i="9"/>
  <c r="Z133" i="13"/>
  <c r="Z189" i="13"/>
  <c r="J189" i="9"/>
  <c r="K21" i="14"/>
  <c r="I21" i="14"/>
  <c r="J201" i="9"/>
  <c r="Z201" i="13"/>
  <c r="I145" i="14"/>
  <c r="K145" i="14"/>
  <c r="Z85" i="13"/>
  <c r="J85" i="9"/>
  <c r="J197" i="9"/>
  <c r="Z197" i="13"/>
  <c r="I127" i="14"/>
  <c r="K127" i="14"/>
  <c r="Z117" i="13"/>
  <c r="J117" i="9"/>
  <c r="I123" i="14"/>
  <c r="K123" i="14"/>
  <c r="Z193" i="13"/>
  <c r="J193" i="9"/>
  <c r="J63" i="9"/>
  <c r="Z63" i="13"/>
  <c r="K151" i="14"/>
  <c r="I151" i="14"/>
  <c r="J184" i="9"/>
  <c r="Z184" i="13"/>
  <c r="K108" i="14"/>
  <c r="I108" i="14"/>
  <c r="Z23" i="13"/>
  <c r="J23" i="9"/>
  <c r="I135" i="14"/>
  <c r="K135" i="14"/>
  <c r="J49" i="9"/>
  <c r="Z49" i="13"/>
  <c r="J139" i="9"/>
  <c r="Z139" i="13"/>
  <c r="J113" i="9"/>
  <c r="Z113" i="13"/>
  <c r="I15" i="14"/>
  <c r="K15" i="14"/>
  <c r="I18" i="14"/>
  <c r="K18" i="14"/>
  <c r="K65" i="14"/>
  <c r="I65" i="14"/>
  <c r="J120" i="9"/>
  <c r="Z120" i="13"/>
  <c r="I115" i="14"/>
  <c r="K115" i="14"/>
  <c r="Z91" i="13"/>
  <c r="J91" i="9"/>
  <c r="K200" i="14"/>
  <c r="I200" i="14"/>
  <c r="I121" i="14"/>
  <c r="K121" i="14"/>
  <c r="I28" i="14"/>
  <c r="K28" i="14"/>
  <c r="J21" i="9"/>
  <c r="Z21" i="13"/>
  <c r="K36" i="14"/>
  <c r="I36" i="14"/>
  <c r="I19" i="14"/>
  <c r="K19" i="14"/>
  <c r="K160" i="14"/>
  <c r="I160" i="14"/>
  <c r="I129" i="14"/>
  <c r="K129" i="14"/>
  <c r="I112" i="14"/>
  <c r="K112" i="14"/>
  <c r="J140" i="9"/>
  <c r="Z140" i="13"/>
  <c r="I197" i="14"/>
  <c r="K197" i="14"/>
  <c r="I119" i="14"/>
  <c r="K119" i="14"/>
  <c r="J174" i="9"/>
  <c r="Z174" i="13"/>
  <c r="I32" i="14"/>
  <c r="K32" i="14"/>
  <c r="J149" i="9"/>
  <c r="Z149" i="13"/>
  <c r="Z181" i="13"/>
  <c r="J181" i="9"/>
  <c r="J131" i="9"/>
  <c r="Z131" i="13"/>
  <c r="Z71" i="13"/>
  <c r="J71" i="9"/>
  <c r="K25" i="14"/>
  <c r="I25" i="14"/>
  <c r="J82" i="9"/>
  <c r="Z82" i="13"/>
  <c r="K37" i="14"/>
  <c r="I37" i="14"/>
  <c r="K109" i="14"/>
  <c r="I109" i="14"/>
  <c r="Z55" i="13"/>
  <c r="J55" i="9"/>
  <c r="Z137" i="13"/>
  <c r="J137" i="9"/>
  <c r="K148" i="14"/>
  <c r="I148" i="14"/>
  <c r="Z190" i="13"/>
  <c r="J190" i="9"/>
  <c r="I154" i="14"/>
  <c r="K154" i="14"/>
  <c r="I114" i="14"/>
  <c r="K114" i="14"/>
  <c r="I143" i="14"/>
  <c r="K143" i="14"/>
  <c r="K84" i="14"/>
  <c r="I84" i="14"/>
  <c r="J171" i="9"/>
  <c r="Z171" i="13"/>
  <c r="I61" i="14"/>
  <c r="K61" i="14"/>
  <c r="I192" i="14"/>
  <c r="K192" i="14"/>
  <c r="K62" i="14"/>
  <c r="I62" i="14"/>
  <c r="I73" i="14"/>
  <c r="K73" i="14"/>
  <c r="I170" i="14"/>
  <c r="K170" i="14"/>
  <c r="I157" i="14"/>
  <c r="K157" i="14"/>
  <c r="Z185" i="13"/>
  <c r="J185" i="9"/>
  <c r="Z198" i="13"/>
  <c r="J198" i="9"/>
  <c r="J28" i="9"/>
  <c r="Z28" i="13"/>
  <c r="J42" i="9"/>
  <c r="Z42" i="13"/>
  <c r="I74" i="14"/>
  <c r="K74" i="14"/>
  <c r="I128" i="14"/>
  <c r="K128" i="14"/>
  <c r="J30" i="9"/>
  <c r="Z30" i="13"/>
  <c r="I46" i="14"/>
  <c r="K46" i="14"/>
  <c r="Z75" i="13"/>
  <c r="J75" i="9"/>
  <c r="I50" i="14"/>
  <c r="K50" i="14"/>
  <c r="I161" i="14"/>
  <c r="K161" i="14"/>
  <c r="I63" i="14"/>
  <c r="K63" i="14"/>
  <c r="Z83" i="13"/>
  <c r="J83" i="9"/>
  <c r="I92" i="14"/>
  <c r="K92" i="14"/>
  <c r="J46" i="9"/>
  <c r="Z46" i="13"/>
  <c r="K75" i="14"/>
  <c r="I75" i="14"/>
  <c r="I194" i="14"/>
  <c r="K194" i="14"/>
  <c r="I105" i="14"/>
  <c r="K105" i="14"/>
  <c r="K8" i="14"/>
  <c r="I8" i="14"/>
  <c r="J41" i="9"/>
  <c r="Z41" i="13"/>
  <c r="I171" i="14"/>
  <c r="K171" i="14"/>
  <c r="J20" i="9"/>
  <c r="Z20" i="13"/>
  <c r="J16" i="9"/>
  <c r="Z16" i="13"/>
  <c r="J15" i="9"/>
  <c r="Z15" i="13"/>
  <c r="Z192" i="13"/>
  <c r="J192" i="9"/>
  <c r="J66" i="9"/>
  <c r="Z66" i="13"/>
  <c r="J180" i="9"/>
  <c r="Z180" i="13"/>
  <c r="J13" i="9"/>
  <c r="Z13" i="13"/>
  <c r="K52" i="14"/>
  <c r="I52" i="14"/>
  <c r="J115" i="9"/>
  <c r="Z115" i="13"/>
  <c r="I78" i="14"/>
  <c r="K78" i="14"/>
  <c r="K202" i="14"/>
  <c r="I202" i="14"/>
  <c r="K164" i="14"/>
  <c r="I164" i="14"/>
  <c r="J156" i="9"/>
  <c r="Z156" i="13"/>
  <c r="K81" i="14"/>
  <c r="I81" i="14"/>
  <c r="I93" i="14"/>
  <c r="K93" i="14"/>
  <c r="Z176" i="13"/>
  <c r="J176" i="9"/>
  <c r="J72" i="9"/>
  <c r="Z72" i="13"/>
  <c r="J73" i="9"/>
  <c r="Z73" i="13"/>
  <c r="Z67" i="13"/>
  <c r="J67" i="9"/>
  <c r="I53" i="14"/>
  <c r="K53" i="14"/>
  <c r="K13" i="14"/>
  <c r="I13" i="14"/>
  <c r="I184" i="14"/>
  <c r="K184" i="14"/>
  <c r="K50" i="9" l="1"/>
  <c r="AA50" i="13"/>
  <c r="AA170" i="13"/>
  <c r="K170" i="9"/>
  <c r="AA25" i="13"/>
  <c r="K25" i="9"/>
  <c r="AA138" i="13"/>
  <c r="K138" i="9"/>
  <c r="K179" i="9"/>
  <c r="AA179" i="13"/>
  <c r="AA43" i="13"/>
  <c r="K43" i="9"/>
  <c r="AA107" i="13"/>
  <c r="K107" i="9"/>
  <c r="AA166" i="13"/>
  <c r="K166" i="9"/>
  <c r="K89" i="9"/>
  <c r="AA89" i="13"/>
  <c r="AA24" i="13"/>
  <c r="K24" i="9"/>
  <c r="K114" i="9"/>
  <c r="AA114" i="13"/>
  <c r="AA141" i="13"/>
  <c r="K141" i="9"/>
  <c r="AA140" i="13"/>
  <c r="K140" i="9"/>
  <c r="AA201" i="13"/>
  <c r="K201" i="9"/>
  <c r="AA13" i="13"/>
  <c r="K13" i="9"/>
  <c r="AA15" i="13"/>
  <c r="K15" i="9"/>
  <c r="AA41" i="13"/>
  <c r="K41" i="9"/>
  <c r="AA42" i="13"/>
  <c r="K42" i="9"/>
  <c r="AA131" i="13"/>
  <c r="K131" i="9"/>
  <c r="AA174" i="13"/>
  <c r="K174" i="9"/>
  <c r="K139" i="9"/>
  <c r="AA139" i="13"/>
  <c r="AA197" i="13"/>
  <c r="K197" i="9"/>
  <c r="AA74" i="13"/>
  <c r="K74" i="9"/>
  <c r="AA32" i="13"/>
  <c r="K32" i="9"/>
  <c r="AA175" i="13"/>
  <c r="K175" i="9"/>
  <c r="AA128" i="13"/>
  <c r="K128" i="9"/>
  <c r="AA188" i="13"/>
  <c r="K188" i="9"/>
  <c r="K130" i="9"/>
  <c r="AA130" i="13"/>
  <c r="AA79" i="13"/>
  <c r="K79" i="9"/>
  <c r="AA127" i="13"/>
  <c r="K127" i="9"/>
  <c r="K27" i="9"/>
  <c r="AA27" i="13"/>
  <c r="AA106" i="13"/>
  <c r="K106" i="9"/>
  <c r="AA62" i="13"/>
  <c r="K62" i="9"/>
  <c r="K84" i="9"/>
  <c r="AA84" i="13"/>
  <c r="K161" i="9"/>
  <c r="AA161" i="13"/>
  <c r="AA165" i="13"/>
  <c r="K165" i="9"/>
  <c r="AA48" i="13"/>
  <c r="K48" i="9"/>
  <c r="AA65" i="13"/>
  <c r="K65" i="9"/>
  <c r="K194" i="9"/>
  <c r="AA194" i="13"/>
  <c r="K36" i="9"/>
  <c r="AA36" i="13"/>
  <c r="AA146" i="13"/>
  <c r="K146" i="9"/>
  <c r="AA67" i="13"/>
  <c r="K67" i="9"/>
  <c r="AA193" i="13"/>
  <c r="K193" i="9"/>
  <c r="AA58" i="13"/>
  <c r="K58" i="9"/>
  <c r="K199" i="9"/>
  <c r="AA199" i="13"/>
  <c r="AA14" i="13"/>
  <c r="K14" i="9"/>
  <c r="AA173" i="13"/>
  <c r="K173" i="9"/>
  <c r="AA34" i="13"/>
  <c r="K34" i="9"/>
  <c r="K52" i="9"/>
  <c r="AA52" i="13"/>
  <c r="AA77" i="13"/>
  <c r="K77" i="9"/>
  <c r="AA142" i="13"/>
  <c r="K142" i="9"/>
  <c r="AA92" i="13"/>
  <c r="K92" i="9"/>
  <c r="AA26" i="13"/>
  <c r="K26" i="9"/>
  <c r="AA116" i="13"/>
  <c r="K116" i="9"/>
  <c r="AA59" i="13"/>
  <c r="K59" i="9"/>
  <c r="K97" i="9"/>
  <c r="AA97" i="13"/>
  <c r="AA44" i="13"/>
  <c r="K44" i="9"/>
  <c r="K151" i="9"/>
  <c r="AA151" i="13"/>
  <c r="K147" i="9"/>
  <c r="AA147" i="13"/>
  <c r="AA136" i="13"/>
  <c r="K136" i="9"/>
  <c r="K105" i="9"/>
  <c r="AA105" i="13"/>
  <c r="AA90" i="13"/>
  <c r="K90" i="9"/>
  <c r="AA180" i="13"/>
  <c r="K180" i="9"/>
  <c r="K30" i="9"/>
  <c r="AA30" i="13"/>
  <c r="K28" i="9"/>
  <c r="AA28" i="13"/>
  <c r="K82" i="9"/>
  <c r="AA82" i="13"/>
  <c r="AA21" i="13"/>
  <c r="K21" i="9"/>
  <c r="AA49" i="13"/>
  <c r="K49" i="9"/>
  <c r="K184" i="9"/>
  <c r="AA184" i="13"/>
  <c r="AA38" i="13"/>
  <c r="K38" i="9"/>
  <c r="K111" i="9"/>
  <c r="AA111" i="13"/>
  <c r="AA150" i="13"/>
  <c r="K150" i="9"/>
  <c r="K7" i="9"/>
  <c r="AA7" i="13"/>
  <c r="AA47" i="13"/>
  <c r="K47" i="9"/>
  <c r="AA88" i="13"/>
  <c r="K88" i="9"/>
  <c r="AA93" i="13"/>
  <c r="K93" i="9"/>
  <c r="K53" i="9"/>
  <c r="AA53" i="13"/>
  <c r="K56" i="9"/>
  <c r="AA56" i="13"/>
  <c r="AA99" i="13"/>
  <c r="K99" i="9"/>
  <c r="AA167" i="13"/>
  <c r="K167" i="9"/>
  <c r="AA78" i="13"/>
  <c r="K78" i="9"/>
  <c r="AA125" i="13"/>
  <c r="K125" i="9"/>
  <c r="AA191" i="13"/>
  <c r="K191" i="9"/>
  <c r="K119" i="9"/>
  <c r="AA119" i="13"/>
  <c r="AA200" i="13"/>
  <c r="K200" i="9"/>
  <c r="AA121" i="13"/>
  <c r="K121" i="9"/>
  <c r="K54" i="9"/>
  <c r="AA54" i="13"/>
  <c r="AA11" i="13"/>
  <c r="K11" i="9"/>
  <c r="AA61" i="13"/>
  <c r="K61" i="9"/>
  <c r="K126" i="9"/>
  <c r="AA126" i="13"/>
  <c r="K40" i="9"/>
  <c r="AA40" i="13"/>
  <c r="AA172" i="13"/>
  <c r="K172" i="9"/>
  <c r="AA12" i="13"/>
  <c r="K12" i="9"/>
  <c r="AA64" i="13"/>
  <c r="K64" i="9"/>
  <c r="K73" i="9"/>
  <c r="AA73" i="13"/>
  <c r="AA16" i="13"/>
  <c r="K16" i="9"/>
  <c r="AA46" i="13"/>
  <c r="K46" i="9"/>
  <c r="K137" i="9"/>
  <c r="AA137" i="13"/>
  <c r="AA181" i="13"/>
  <c r="K181" i="9"/>
  <c r="K91" i="9"/>
  <c r="AA91" i="13"/>
  <c r="K85" i="9"/>
  <c r="AA85" i="13"/>
  <c r="K189" i="9"/>
  <c r="AA189" i="13"/>
  <c r="K110" i="9"/>
  <c r="AA110" i="13"/>
  <c r="AA154" i="13"/>
  <c r="K154" i="9"/>
  <c r="AA123" i="13"/>
  <c r="K123" i="9"/>
  <c r="AA70" i="13"/>
  <c r="K70" i="9"/>
  <c r="AA68" i="13"/>
  <c r="K68" i="9"/>
  <c r="AA145" i="13"/>
  <c r="K145" i="9"/>
  <c r="K35" i="9"/>
  <c r="AA35" i="13"/>
  <c r="K135" i="9"/>
  <c r="AA135" i="13"/>
  <c r="K168" i="9"/>
  <c r="AA168" i="13"/>
  <c r="K51" i="9"/>
  <c r="AA51" i="13"/>
  <c r="AA29" i="13"/>
  <c r="K29" i="9"/>
  <c r="AA118" i="13"/>
  <c r="K118" i="9"/>
  <c r="AA33" i="13"/>
  <c r="K33" i="9"/>
  <c r="AA45" i="13"/>
  <c r="K45" i="9"/>
  <c r="K72" i="9"/>
  <c r="AA72" i="13"/>
  <c r="AA156" i="13"/>
  <c r="K156" i="9"/>
  <c r="AA115" i="13"/>
  <c r="K115" i="9"/>
  <c r="AA66" i="13"/>
  <c r="K66" i="9"/>
  <c r="K20" i="9"/>
  <c r="AA20" i="13"/>
  <c r="AA171" i="13"/>
  <c r="K171" i="9"/>
  <c r="AA149" i="13"/>
  <c r="K149" i="9"/>
  <c r="K133" i="9"/>
  <c r="AA133" i="13"/>
  <c r="AA134" i="13"/>
  <c r="K134" i="9"/>
  <c r="AA60" i="13"/>
  <c r="K60" i="9"/>
  <c r="AA31" i="13"/>
  <c r="K31" i="9"/>
  <c r="K187" i="9"/>
  <c r="AA187" i="13"/>
  <c r="AA164" i="13"/>
  <c r="K164" i="9"/>
  <c r="K162" i="9"/>
  <c r="AA162" i="13"/>
  <c r="AA157" i="13"/>
  <c r="K157" i="9"/>
  <c r="AA69" i="13"/>
  <c r="K69" i="9"/>
  <c r="K196" i="9"/>
  <c r="AA196" i="13"/>
  <c r="AA95" i="13"/>
  <c r="K95" i="9"/>
  <c r="AA109" i="13"/>
  <c r="K109" i="9"/>
  <c r="AA153" i="13"/>
  <c r="K153" i="9"/>
  <c r="K195" i="9"/>
  <c r="AA195" i="13"/>
  <c r="K57" i="9"/>
  <c r="AA57" i="13"/>
  <c r="AA104" i="13"/>
  <c r="K104" i="9"/>
  <c r="K198" i="9"/>
  <c r="AA198" i="13"/>
  <c r="K55" i="9"/>
  <c r="AA55" i="13"/>
  <c r="AA117" i="13"/>
  <c r="K117" i="9"/>
  <c r="K22" i="9"/>
  <c r="AA22" i="13"/>
  <c r="AA8" i="13"/>
  <c r="K8" i="9"/>
  <c r="K122" i="9"/>
  <c r="AA122" i="13"/>
  <c r="K10" i="9"/>
  <c r="AA10" i="13"/>
  <c r="AA132" i="13"/>
  <c r="K132" i="9"/>
  <c r="AA108" i="13"/>
  <c r="K108" i="9"/>
  <c r="AA186" i="13"/>
  <c r="K186" i="9"/>
  <c r="AA80" i="13"/>
  <c r="K80" i="9"/>
  <c r="AA9" i="13"/>
  <c r="K9" i="9"/>
  <c r="AA6" i="13"/>
  <c r="K6" i="9"/>
  <c r="K178" i="9"/>
  <c r="AA178" i="13"/>
  <c r="AA4" i="13"/>
  <c r="K4" i="9"/>
  <c r="K98" i="9"/>
  <c r="AA98" i="13"/>
  <c r="AA94" i="13"/>
  <c r="K94" i="9"/>
  <c r="K143" i="9"/>
  <c r="AA143" i="13"/>
  <c r="AA183" i="13"/>
  <c r="K183" i="9"/>
  <c r="K87" i="9"/>
  <c r="AA87" i="13"/>
  <c r="AA120" i="13"/>
  <c r="K120" i="9"/>
  <c r="K63" i="9"/>
  <c r="AA63" i="13"/>
  <c r="AA148" i="13"/>
  <c r="K148" i="9"/>
  <c r="K169" i="9"/>
  <c r="AA169" i="13"/>
  <c r="K102" i="9"/>
  <c r="AA102" i="13"/>
  <c r="AA96" i="13"/>
  <c r="K96" i="9"/>
  <c r="K100" i="9"/>
  <c r="AA100" i="13"/>
  <c r="K86" i="9"/>
  <c r="AA86" i="13"/>
  <c r="K202" i="9"/>
  <c r="AA202" i="13"/>
  <c r="K160" i="9"/>
  <c r="AA160" i="13"/>
  <c r="K101" i="9"/>
  <c r="AA101" i="13"/>
  <c r="AA158" i="13"/>
  <c r="K158" i="9"/>
  <c r="AA152" i="13"/>
  <c r="K152" i="9"/>
  <c r="K129" i="9"/>
  <c r="AA129" i="13"/>
  <c r="AA18" i="13"/>
  <c r="K18" i="9"/>
  <c r="K159" i="9"/>
  <c r="AA159" i="13"/>
  <c r="AA124" i="13"/>
  <c r="K124" i="9"/>
  <c r="AA113" i="13"/>
  <c r="K113" i="9"/>
  <c r="AA37" i="13"/>
  <c r="K37" i="9"/>
  <c r="AA76" i="13"/>
  <c r="K76" i="9"/>
  <c r="AA19" i="13"/>
  <c r="K19" i="9"/>
  <c r="AA144" i="13"/>
  <c r="K144" i="9"/>
  <c r="K177" i="9"/>
  <c r="AA177" i="13"/>
  <c r="AA176" i="13"/>
  <c r="K176" i="9"/>
  <c r="AA192" i="13"/>
  <c r="K192" i="9"/>
  <c r="K83" i="9"/>
  <c r="AA83" i="13"/>
  <c r="AA75" i="13"/>
  <c r="K75" i="9"/>
  <c r="K185" i="9"/>
  <c r="AA185" i="13"/>
  <c r="K190" i="9"/>
  <c r="AA190" i="13"/>
  <c r="AA71" i="13"/>
  <c r="K71" i="9"/>
  <c r="AA23" i="13"/>
  <c r="K23" i="9"/>
  <c r="K81" i="9"/>
  <c r="AA81" i="13"/>
  <c r="AA182" i="13"/>
  <c r="K182" i="9"/>
  <c r="AA163" i="13"/>
  <c r="K163" i="9"/>
  <c r="AA17" i="13"/>
  <c r="K17" i="9"/>
  <c r="K103" i="9"/>
  <c r="AA103" i="13"/>
  <c r="K155" i="9"/>
  <c r="AA155" i="13"/>
  <c r="AA5" i="13"/>
  <c r="K5" i="9"/>
  <c r="AA112" i="13"/>
  <c r="K112" i="9"/>
  <c r="K39" i="9"/>
  <c r="AA39" i="13"/>
  <c r="AB170" i="13" l="1"/>
  <c r="L170" i="9"/>
  <c r="AB50" i="13"/>
  <c r="L50" i="9"/>
  <c r="AB25" i="13"/>
  <c r="L25" i="9"/>
  <c r="AB138" i="13"/>
  <c r="L138" i="9"/>
  <c r="AB179" i="13"/>
  <c r="L179" i="9"/>
  <c r="AB107" i="13"/>
  <c r="L107" i="9"/>
  <c r="AB43" i="13"/>
  <c r="L43" i="9"/>
  <c r="L114" i="9"/>
  <c r="AB114" i="13"/>
  <c r="AB24" i="13"/>
  <c r="L24" i="9"/>
  <c r="AB89" i="13"/>
  <c r="L89" i="9"/>
  <c r="L141" i="9"/>
  <c r="AB141" i="13"/>
  <c r="AB166" i="13"/>
  <c r="L166" i="9"/>
  <c r="L186" i="9"/>
  <c r="AB186" i="13"/>
  <c r="AB134" i="13"/>
  <c r="L134" i="9"/>
  <c r="AB123" i="13"/>
  <c r="L123" i="9"/>
  <c r="AB155" i="13"/>
  <c r="L155" i="9"/>
  <c r="AB190" i="13"/>
  <c r="L190" i="9"/>
  <c r="AB202" i="13"/>
  <c r="L202" i="9"/>
  <c r="AB102" i="13"/>
  <c r="L102" i="9"/>
  <c r="AB198" i="13"/>
  <c r="L198" i="9"/>
  <c r="AB187" i="13"/>
  <c r="L187" i="9"/>
  <c r="AB133" i="13"/>
  <c r="L133" i="9"/>
  <c r="L51" i="9"/>
  <c r="AB51" i="13"/>
  <c r="AB91" i="13"/>
  <c r="L91" i="9"/>
  <c r="AB119" i="13"/>
  <c r="L119" i="9"/>
  <c r="AB30" i="13"/>
  <c r="L30" i="9"/>
  <c r="AB97" i="13"/>
  <c r="L97" i="9"/>
  <c r="AB36" i="13"/>
  <c r="L36" i="9"/>
  <c r="AB130" i="13"/>
  <c r="L130" i="9"/>
  <c r="AB182" i="13"/>
  <c r="L182" i="9"/>
  <c r="L69" i="9"/>
  <c r="AB69" i="13"/>
  <c r="AB93" i="13"/>
  <c r="L93" i="9"/>
  <c r="AB150" i="13"/>
  <c r="L150" i="9"/>
  <c r="AB136" i="13"/>
  <c r="L136" i="9"/>
  <c r="AB92" i="13"/>
  <c r="L92" i="9"/>
  <c r="AB34" i="13"/>
  <c r="L34" i="9"/>
  <c r="AB58" i="13"/>
  <c r="L58" i="9"/>
  <c r="AB165" i="13"/>
  <c r="L165" i="9"/>
  <c r="AB106" i="13"/>
  <c r="L106" i="9"/>
  <c r="AB32" i="13"/>
  <c r="L32" i="9"/>
  <c r="AB174" i="13"/>
  <c r="L174" i="9"/>
  <c r="L15" i="9"/>
  <c r="AB15" i="13"/>
  <c r="AB192" i="13"/>
  <c r="L192" i="9"/>
  <c r="AB19" i="13"/>
  <c r="L19" i="9"/>
  <c r="L124" i="9"/>
  <c r="AB124" i="13"/>
  <c r="AB152" i="13"/>
  <c r="L152" i="9"/>
  <c r="AB120" i="13"/>
  <c r="L120" i="9"/>
  <c r="AB94" i="13"/>
  <c r="L94" i="9"/>
  <c r="L6" i="9"/>
  <c r="AB6" i="13"/>
  <c r="AB108" i="13"/>
  <c r="L108" i="9"/>
  <c r="AB8" i="13"/>
  <c r="L8" i="9"/>
  <c r="AB153" i="13"/>
  <c r="L153" i="9"/>
  <c r="AB66" i="13"/>
  <c r="L66" i="9"/>
  <c r="AB45" i="13"/>
  <c r="L45" i="9"/>
  <c r="AB145" i="13"/>
  <c r="L145" i="9"/>
  <c r="AB154" i="13"/>
  <c r="L154" i="9"/>
  <c r="AB16" i="13"/>
  <c r="L16" i="9"/>
  <c r="AB172" i="13"/>
  <c r="L172" i="9"/>
  <c r="AB11" i="13"/>
  <c r="L11" i="9"/>
  <c r="AB167" i="13"/>
  <c r="L167" i="9"/>
  <c r="AB49" i="13"/>
  <c r="L49" i="9"/>
  <c r="AB39" i="13"/>
  <c r="L39" i="9"/>
  <c r="L103" i="9"/>
  <c r="AB103" i="13"/>
  <c r="AB81" i="13"/>
  <c r="L81" i="9"/>
  <c r="AB185" i="13"/>
  <c r="L185" i="9"/>
  <c r="AB159" i="13"/>
  <c r="L159" i="9"/>
  <c r="AB86" i="13"/>
  <c r="L86" i="9"/>
  <c r="AB169" i="13"/>
  <c r="L169" i="9"/>
  <c r="AB87" i="13"/>
  <c r="L87" i="9"/>
  <c r="AB98" i="13"/>
  <c r="L98" i="9"/>
  <c r="L22" i="9"/>
  <c r="AB22" i="13"/>
  <c r="L168" i="9"/>
  <c r="AB168" i="13"/>
  <c r="AB110" i="13"/>
  <c r="L110" i="9"/>
  <c r="AB73" i="13"/>
  <c r="L73" i="9"/>
  <c r="AB40" i="13"/>
  <c r="L40" i="9"/>
  <c r="AB54" i="13"/>
  <c r="L54" i="9"/>
  <c r="AB111" i="13"/>
  <c r="L111" i="9"/>
  <c r="AB147" i="13"/>
  <c r="L147" i="9"/>
  <c r="AB194" i="13"/>
  <c r="L194" i="9"/>
  <c r="L161" i="9"/>
  <c r="AB161" i="13"/>
  <c r="AB27" i="13"/>
  <c r="L27" i="9"/>
  <c r="L176" i="9"/>
  <c r="AB176" i="13"/>
  <c r="L76" i="9"/>
  <c r="AB76" i="13"/>
  <c r="AB158" i="13"/>
  <c r="L158" i="9"/>
  <c r="AB9" i="13"/>
  <c r="L9" i="9"/>
  <c r="AB132" i="13"/>
  <c r="L132" i="9"/>
  <c r="AB104" i="13"/>
  <c r="L104" i="9"/>
  <c r="AB109" i="13"/>
  <c r="L109" i="9"/>
  <c r="AB157" i="13"/>
  <c r="L157" i="9"/>
  <c r="AB31" i="13"/>
  <c r="L31" i="9"/>
  <c r="AB149" i="13"/>
  <c r="L149" i="9"/>
  <c r="AB115" i="13"/>
  <c r="L115" i="9"/>
  <c r="AB33" i="13"/>
  <c r="L33" i="9"/>
  <c r="AB68" i="13"/>
  <c r="L68" i="9"/>
  <c r="AB181" i="13"/>
  <c r="L181" i="9"/>
  <c r="L191" i="9"/>
  <c r="AB191" i="13"/>
  <c r="L99" i="9"/>
  <c r="AB99" i="13"/>
  <c r="L88" i="9"/>
  <c r="AB88" i="13"/>
  <c r="AB21" i="13"/>
  <c r="L21" i="9"/>
  <c r="AB180" i="13"/>
  <c r="L180" i="9"/>
  <c r="AB59" i="13"/>
  <c r="L59" i="9"/>
  <c r="AB142" i="13"/>
  <c r="L142" i="9"/>
  <c r="AB173" i="13"/>
  <c r="L173" i="9"/>
  <c r="L193" i="9"/>
  <c r="AB193" i="13"/>
  <c r="AB188" i="13"/>
  <c r="L188" i="9"/>
  <c r="AB74" i="13"/>
  <c r="L74" i="9"/>
  <c r="AB131" i="13"/>
  <c r="L131" i="9"/>
  <c r="L13" i="9"/>
  <c r="AB13" i="13"/>
  <c r="L177" i="9"/>
  <c r="AB177" i="13"/>
  <c r="AB101" i="13"/>
  <c r="L101" i="9"/>
  <c r="AB100" i="13"/>
  <c r="L100" i="9"/>
  <c r="AB10" i="13"/>
  <c r="L10" i="9"/>
  <c r="AB57" i="13"/>
  <c r="L57" i="9"/>
  <c r="AB162" i="13"/>
  <c r="L162" i="9"/>
  <c r="AB135" i="13"/>
  <c r="L135" i="9"/>
  <c r="AB189" i="13"/>
  <c r="L189" i="9"/>
  <c r="AB137" i="13"/>
  <c r="L137" i="9"/>
  <c r="AB126" i="13"/>
  <c r="L126" i="9"/>
  <c r="AB56" i="13"/>
  <c r="L56" i="9"/>
  <c r="L82" i="9"/>
  <c r="AB82" i="13"/>
  <c r="AB151" i="13"/>
  <c r="L151" i="9"/>
  <c r="AB84" i="13"/>
  <c r="L84" i="9"/>
  <c r="AB112" i="13"/>
  <c r="L112" i="9"/>
  <c r="AB17" i="13"/>
  <c r="L17" i="9"/>
  <c r="AB23" i="13"/>
  <c r="L23" i="9"/>
  <c r="AB75" i="13"/>
  <c r="L75" i="9"/>
  <c r="AB37" i="13"/>
  <c r="L37" i="9"/>
  <c r="L18" i="9"/>
  <c r="AB18" i="13"/>
  <c r="AB148" i="13"/>
  <c r="L148" i="9"/>
  <c r="AB183" i="13"/>
  <c r="L183" i="9"/>
  <c r="AB4" i="13"/>
  <c r="L4" i="9"/>
  <c r="AB80" i="13"/>
  <c r="L80" i="9"/>
  <c r="AB117" i="13"/>
  <c r="L117" i="9"/>
  <c r="AB95" i="13"/>
  <c r="L95" i="9"/>
  <c r="AB60" i="13"/>
  <c r="L60" i="9"/>
  <c r="AB171" i="13"/>
  <c r="L171" i="9"/>
  <c r="AB156" i="13"/>
  <c r="L156" i="9"/>
  <c r="AB118" i="13"/>
  <c r="L118" i="9"/>
  <c r="AB70" i="13"/>
  <c r="L70" i="9"/>
  <c r="AB64" i="13"/>
  <c r="L64" i="9"/>
  <c r="AB121" i="13"/>
  <c r="L121" i="9"/>
  <c r="AB125" i="13"/>
  <c r="L125" i="9"/>
  <c r="AB47" i="13"/>
  <c r="L47" i="9"/>
  <c r="AB38" i="13"/>
  <c r="L38" i="9"/>
  <c r="AB90" i="13"/>
  <c r="L90" i="9"/>
  <c r="AB116" i="13"/>
  <c r="L116" i="9"/>
  <c r="AB77" i="13"/>
  <c r="L77" i="9"/>
  <c r="AB14" i="13"/>
  <c r="L14" i="9"/>
  <c r="AB67" i="13"/>
  <c r="L67" i="9"/>
  <c r="AB65" i="13"/>
  <c r="L65" i="9"/>
  <c r="AB127" i="13"/>
  <c r="L127" i="9"/>
  <c r="AB128" i="13"/>
  <c r="L128" i="9"/>
  <c r="AB197" i="13"/>
  <c r="L197" i="9"/>
  <c r="AB42" i="13"/>
  <c r="L42" i="9"/>
  <c r="AB201" i="13"/>
  <c r="L201" i="9"/>
  <c r="AB83" i="13"/>
  <c r="L83" i="9"/>
  <c r="AB129" i="13"/>
  <c r="L129" i="9"/>
  <c r="AB160" i="13"/>
  <c r="L160" i="9"/>
  <c r="AB63" i="13"/>
  <c r="L63" i="9"/>
  <c r="AB143" i="13"/>
  <c r="L143" i="9"/>
  <c r="AB178" i="13"/>
  <c r="L178" i="9"/>
  <c r="L122" i="9"/>
  <c r="AB122" i="13"/>
  <c r="AB55" i="13"/>
  <c r="L55" i="9"/>
  <c r="AB195" i="13"/>
  <c r="L195" i="9"/>
  <c r="AB196" i="13"/>
  <c r="L196" i="9"/>
  <c r="AB20" i="13"/>
  <c r="L20" i="9"/>
  <c r="AB72" i="13"/>
  <c r="L72" i="9"/>
  <c r="AB35" i="13"/>
  <c r="L35" i="9"/>
  <c r="AB85" i="13"/>
  <c r="L85" i="9"/>
  <c r="AB53" i="13"/>
  <c r="L53" i="9"/>
  <c r="AB7" i="13"/>
  <c r="L7" i="9"/>
  <c r="AB184" i="13"/>
  <c r="L184" i="9"/>
  <c r="AB28" i="13"/>
  <c r="L28" i="9"/>
  <c r="AB105" i="13"/>
  <c r="L105" i="9"/>
  <c r="AB52" i="13"/>
  <c r="L52" i="9"/>
  <c r="AB199" i="13"/>
  <c r="L199" i="9"/>
  <c r="AB139" i="13"/>
  <c r="L139" i="9"/>
  <c r="AB5" i="13"/>
  <c r="L5" i="9"/>
  <c r="AB163" i="13"/>
  <c r="L163" i="9"/>
  <c r="AB71" i="13"/>
  <c r="L71" i="9"/>
  <c r="AB144" i="13"/>
  <c r="L144" i="9"/>
  <c r="AB113" i="13"/>
  <c r="L113" i="9"/>
  <c r="AB96" i="13"/>
  <c r="L96" i="9"/>
  <c r="AB164" i="13"/>
  <c r="L164" i="9"/>
  <c r="AB29" i="13"/>
  <c r="L29" i="9"/>
  <c r="AB46" i="13"/>
  <c r="L46" i="9"/>
  <c r="AB12" i="13"/>
  <c r="L12" i="9"/>
  <c r="AB61" i="13"/>
  <c r="L61" i="9"/>
  <c r="AB200" i="13"/>
  <c r="L200" i="9"/>
  <c r="AB78" i="13"/>
  <c r="L78" i="9"/>
  <c r="AB44" i="13"/>
  <c r="L44" i="9"/>
  <c r="AB26" i="13"/>
  <c r="L26" i="9"/>
  <c r="AB146" i="13"/>
  <c r="L146" i="9"/>
  <c r="AB48" i="13"/>
  <c r="L48" i="9"/>
  <c r="AB62" i="13"/>
  <c r="L62" i="9"/>
  <c r="AB79" i="13"/>
  <c r="L79" i="9"/>
  <c r="AB175" i="13"/>
  <c r="L175" i="9"/>
  <c r="AB41" i="13"/>
  <c r="L41" i="9"/>
  <c r="AB140" i="13"/>
  <c r="L140" i="9"/>
  <c r="M50" i="9" l="1"/>
  <c r="AC50" i="13"/>
  <c r="AC170" i="13"/>
  <c r="M170" i="9"/>
  <c r="AC25" i="13"/>
  <c r="M25" i="9"/>
  <c r="AC138" i="13"/>
  <c r="M138" i="9"/>
  <c r="AC179" i="13"/>
  <c r="M179" i="9"/>
  <c r="M107" i="9"/>
  <c r="AC107" i="13"/>
  <c r="AC43" i="13"/>
  <c r="M43" i="9"/>
  <c r="AC141" i="13"/>
  <c r="M141" i="9"/>
  <c r="M89" i="9"/>
  <c r="AC89" i="13"/>
  <c r="AC24" i="13"/>
  <c r="M24" i="9"/>
  <c r="AC114" i="13"/>
  <c r="M114" i="9"/>
  <c r="AC166" i="13"/>
  <c r="M166" i="9"/>
  <c r="AC146" i="13"/>
  <c r="M146" i="9"/>
  <c r="AC29" i="13"/>
  <c r="M29" i="9"/>
  <c r="AC139" i="13"/>
  <c r="M139" i="9"/>
  <c r="AC85" i="13"/>
  <c r="M85" i="9"/>
  <c r="AC178" i="13"/>
  <c r="M178" i="9"/>
  <c r="AC90" i="13"/>
  <c r="M90" i="9"/>
  <c r="AC57" i="13"/>
  <c r="M57" i="9"/>
  <c r="AC18" i="13"/>
  <c r="M18" i="9"/>
  <c r="AC82" i="13"/>
  <c r="M82" i="9"/>
  <c r="AC13" i="13"/>
  <c r="M13" i="9"/>
  <c r="AC193" i="13"/>
  <c r="M193" i="9"/>
  <c r="AC191" i="13"/>
  <c r="M191" i="9"/>
  <c r="AC161" i="13"/>
  <c r="M161" i="9"/>
  <c r="AC168" i="13"/>
  <c r="M168" i="9"/>
  <c r="AC79" i="13"/>
  <c r="M79" i="9"/>
  <c r="AC26" i="13"/>
  <c r="M26" i="9"/>
  <c r="AC61" i="13"/>
  <c r="M61" i="9"/>
  <c r="AC164" i="13"/>
  <c r="M164" i="9"/>
  <c r="AC71" i="13"/>
  <c r="M71" i="9"/>
  <c r="AC199" i="13"/>
  <c r="M199" i="9"/>
  <c r="AC184" i="13"/>
  <c r="M184" i="9"/>
  <c r="AC35" i="13"/>
  <c r="M35" i="9"/>
  <c r="AC195" i="13"/>
  <c r="M195" i="9"/>
  <c r="AC143" i="13"/>
  <c r="M143" i="9"/>
  <c r="AC83" i="13"/>
  <c r="M83" i="9"/>
  <c r="AC128" i="13"/>
  <c r="M128" i="9"/>
  <c r="AC14" i="13"/>
  <c r="M14" i="9"/>
  <c r="AC38" i="13"/>
  <c r="M38" i="9"/>
  <c r="AC64" i="13"/>
  <c r="M64" i="9"/>
  <c r="AC171" i="13"/>
  <c r="M171" i="9"/>
  <c r="AC80" i="13"/>
  <c r="M80" i="9"/>
  <c r="AC17" i="13"/>
  <c r="M17" i="9"/>
  <c r="AC189" i="13"/>
  <c r="M189" i="9"/>
  <c r="AC10" i="13"/>
  <c r="M10" i="9"/>
  <c r="AC180" i="13"/>
  <c r="M180" i="9"/>
  <c r="AC115" i="13"/>
  <c r="M115" i="9"/>
  <c r="AC109" i="13"/>
  <c r="M109" i="9"/>
  <c r="AC158" i="13"/>
  <c r="M158" i="9"/>
  <c r="AC54" i="13"/>
  <c r="M54" i="9"/>
  <c r="AC169" i="13"/>
  <c r="M169" i="9"/>
  <c r="AC81" i="13"/>
  <c r="M81" i="9"/>
  <c r="AC167" i="13"/>
  <c r="M167" i="9"/>
  <c r="AC154" i="13"/>
  <c r="M154" i="9"/>
  <c r="AC153" i="13"/>
  <c r="M153" i="9"/>
  <c r="M94" i="9"/>
  <c r="AC94" i="13"/>
  <c r="AC19" i="13"/>
  <c r="M19" i="9"/>
  <c r="AC32" i="13"/>
  <c r="M32" i="9"/>
  <c r="AC34" i="13"/>
  <c r="M34" i="9"/>
  <c r="AC93" i="13"/>
  <c r="M93" i="9"/>
  <c r="AC36" i="13"/>
  <c r="M36" i="9"/>
  <c r="AC91" i="13"/>
  <c r="M91" i="9"/>
  <c r="AC198" i="13"/>
  <c r="M198" i="9"/>
  <c r="M155" i="9"/>
  <c r="AC155" i="13"/>
  <c r="AC76" i="13"/>
  <c r="M76" i="9"/>
  <c r="AC22" i="13"/>
  <c r="M22" i="9"/>
  <c r="AC103" i="13"/>
  <c r="M103" i="9"/>
  <c r="AC69" i="13"/>
  <c r="M69" i="9"/>
  <c r="AC51" i="13"/>
  <c r="M51" i="9"/>
  <c r="AC140" i="13"/>
  <c r="M140" i="9"/>
  <c r="AC62" i="13"/>
  <c r="M62" i="9"/>
  <c r="AC44" i="13"/>
  <c r="M44" i="9"/>
  <c r="AC12" i="13"/>
  <c r="M12" i="9"/>
  <c r="AC96" i="13"/>
  <c r="M96" i="9"/>
  <c r="AC163" i="13"/>
  <c r="M163" i="9"/>
  <c r="AC52" i="13"/>
  <c r="M52" i="9"/>
  <c r="M7" i="9"/>
  <c r="AC7" i="13"/>
  <c r="AC72" i="13"/>
  <c r="M72" i="9"/>
  <c r="M55" i="9"/>
  <c r="AC55" i="13"/>
  <c r="AC63" i="13"/>
  <c r="M63" i="9"/>
  <c r="AC201" i="13"/>
  <c r="M201" i="9"/>
  <c r="AC127" i="13"/>
  <c r="M127" i="9"/>
  <c r="M77" i="9"/>
  <c r="AC77" i="13"/>
  <c r="AC47" i="13"/>
  <c r="M47" i="9"/>
  <c r="AC70" i="13"/>
  <c r="M70" i="9"/>
  <c r="AC60" i="13"/>
  <c r="M60" i="9"/>
  <c r="M4" i="9"/>
  <c r="AC4" i="13"/>
  <c r="AC37" i="13"/>
  <c r="M37" i="9"/>
  <c r="AC112" i="13"/>
  <c r="M112" i="9"/>
  <c r="AC56" i="13"/>
  <c r="M56" i="9"/>
  <c r="AC135" i="13"/>
  <c r="M135" i="9"/>
  <c r="AC100" i="13"/>
  <c r="M100" i="9"/>
  <c r="AC131" i="13"/>
  <c r="M131" i="9"/>
  <c r="AC173" i="13"/>
  <c r="M173" i="9"/>
  <c r="AC21" i="13"/>
  <c r="M21" i="9"/>
  <c r="AC181" i="13"/>
  <c r="M181" i="9"/>
  <c r="AC149" i="13"/>
  <c r="M149" i="9"/>
  <c r="AC104" i="13"/>
  <c r="M104" i="9"/>
  <c r="AC194" i="13"/>
  <c r="M194" i="9"/>
  <c r="AC40" i="13"/>
  <c r="M40" i="9"/>
  <c r="AC86" i="13"/>
  <c r="M86" i="9"/>
  <c r="AC11" i="13"/>
  <c r="M11" i="9"/>
  <c r="AC145" i="13"/>
  <c r="M145" i="9"/>
  <c r="AC8" i="13"/>
  <c r="M8" i="9"/>
  <c r="AC120" i="13"/>
  <c r="M120" i="9"/>
  <c r="AC192" i="13"/>
  <c r="M192" i="9"/>
  <c r="AC106" i="13"/>
  <c r="M106" i="9"/>
  <c r="AC92" i="13"/>
  <c r="M92" i="9"/>
  <c r="M97" i="9"/>
  <c r="AC97" i="13"/>
  <c r="AC102" i="13"/>
  <c r="M102" i="9"/>
  <c r="AC123" i="13"/>
  <c r="M123" i="9"/>
  <c r="AC122" i="13"/>
  <c r="M122" i="9"/>
  <c r="AC88" i="13"/>
  <c r="M88" i="9"/>
  <c r="AC176" i="13"/>
  <c r="M176" i="9"/>
  <c r="AC15" i="13"/>
  <c r="M15" i="9"/>
  <c r="AC41" i="13"/>
  <c r="M41" i="9"/>
  <c r="AC48" i="13"/>
  <c r="M48" i="9"/>
  <c r="AC78" i="13"/>
  <c r="M78" i="9"/>
  <c r="M46" i="9"/>
  <c r="AC46" i="13"/>
  <c r="AC113" i="13"/>
  <c r="M113" i="9"/>
  <c r="AC5" i="13"/>
  <c r="M5" i="9"/>
  <c r="AC105" i="13"/>
  <c r="M105" i="9"/>
  <c r="AC53" i="13"/>
  <c r="M53" i="9"/>
  <c r="AC20" i="13"/>
  <c r="M20" i="9"/>
  <c r="AC160" i="13"/>
  <c r="M160" i="9"/>
  <c r="AC42" i="13"/>
  <c r="M42" i="9"/>
  <c r="AC65" i="13"/>
  <c r="M65" i="9"/>
  <c r="AC116" i="13"/>
  <c r="M116" i="9"/>
  <c r="AC125" i="13"/>
  <c r="M125" i="9"/>
  <c r="AC118" i="13"/>
  <c r="M118" i="9"/>
  <c r="AC95" i="13"/>
  <c r="M95" i="9"/>
  <c r="AC183" i="13"/>
  <c r="M183" i="9"/>
  <c r="AC75" i="13"/>
  <c r="M75" i="9"/>
  <c r="AC84" i="13"/>
  <c r="M84" i="9"/>
  <c r="AC126" i="13"/>
  <c r="M126" i="9"/>
  <c r="M162" i="9"/>
  <c r="AC162" i="13"/>
  <c r="AC101" i="13"/>
  <c r="M101" i="9"/>
  <c r="AC74" i="13"/>
  <c r="M74" i="9"/>
  <c r="AC142" i="13"/>
  <c r="M142" i="9"/>
  <c r="AC68" i="13"/>
  <c r="M68" i="9"/>
  <c r="AC31" i="13"/>
  <c r="M31" i="9"/>
  <c r="AC132" i="13"/>
  <c r="M132" i="9"/>
  <c r="M147" i="9"/>
  <c r="AC147" i="13"/>
  <c r="AC73" i="13"/>
  <c r="M73" i="9"/>
  <c r="AC98" i="13"/>
  <c r="M98" i="9"/>
  <c r="AC159" i="13"/>
  <c r="M159" i="9"/>
  <c r="AC39" i="13"/>
  <c r="M39" i="9"/>
  <c r="AC172" i="13"/>
  <c r="M172" i="9"/>
  <c r="M45" i="9"/>
  <c r="AC45" i="13"/>
  <c r="AC108" i="13"/>
  <c r="M108" i="9"/>
  <c r="AC152" i="13"/>
  <c r="M152" i="9"/>
  <c r="M165" i="9"/>
  <c r="AC165" i="13"/>
  <c r="M136" i="9"/>
  <c r="AC136" i="13"/>
  <c r="AC182" i="13"/>
  <c r="M182" i="9"/>
  <c r="AC30" i="13"/>
  <c r="M30" i="9"/>
  <c r="AC133" i="13"/>
  <c r="M133" i="9"/>
  <c r="AC202" i="13"/>
  <c r="M202" i="9"/>
  <c r="AC134" i="13"/>
  <c r="M134" i="9"/>
  <c r="AC177" i="13"/>
  <c r="M177" i="9"/>
  <c r="AC99" i="13"/>
  <c r="M99" i="9"/>
  <c r="AC6" i="13"/>
  <c r="M6" i="9"/>
  <c r="AC124" i="13"/>
  <c r="M124" i="9"/>
  <c r="AC186" i="13"/>
  <c r="M186" i="9"/>
  <c r="AC175" i="13"/>
  <c r="M175" i="9"/>
  <c r="AC200" i="13"/>
  <c r="M200" i="9"/>
  <c r="AC144" i="13"/>
  <c r="M144" i="9"/>
  <c r="AC28" i="13"/>
  <c r="M28" i="9"/>
  <c r="AC196" i="13"/>
  <c r="M196" i="9"/>
  <c r="AC129" i="13"/>
  <c r="M129" i="9"/>
  <c r="AC197" i="13"/>
  <c r="M197" i="9"/>
  <c r="AC67" i="13"/>
  <c r="M67" i="9"/>
  <c r="AC121" i="13"/>
  <c r="M121" i="9"/>
  <c r="AC156" i="13"/>
  <c r="M156" i="9"/>
  <c r="AC117" i="13"/>
  <c r="M117" i="9"/>
  <c r="AC148" i="13"/>
  <c r="M148" i="9"/>
  <c r="AC23" i="13"/>
  <c r="M23" i="9"/>
  <c r="AC151" i="13"/>
  <c r="M151" i="9"/>
  <c r="AC137" i="13"/>
  <c r="M137" i="9"/>
  <c r="AC188" i="13"/>
  <c r="M188" i="9"/>
  <c r="AC59" i="13"/>
  <c r="M59" i="9"/>
  <c r="AC33" i="13"/>
  <c r="M33" i="9"/>
  <c r="M157" i="9"/>
  <c r="AC157" i="13"/>
  <c r="AC9" i="13"/>
  <c r="M9" i="9"/>
  <c r="AC27" i="13"/>
  <c r="M27" i="9"/>
  <c r="AC111" i="13"/>
  <c r="M111" i="9"/>
  <c r="AC110" i="13"/>
  <c r="M110" i="9"/>
  <c r="AC87" i="13"/>
  <c r="M87" i="9"/>
  <c r="AC185" i="13"/>
  <c r="M185" i="9"/>
  <c r="AC49" i="13"/>
  <c r="M49" i="9"/>
  <c r="AC16" i="13"/>
  <c r="M16" i="9"/>
  <c r="AC66" i="13"/>
  <c r="M66" i="9"/>
  <c r="AC174" i="13"/>
  <c r="M174" i="9"/>
  <c r="AC58" i="13"/>
  <c r="M58" i="9"/>
  <c r="M150" i="9"/>
  <c r="AC150" i="13"/>
  <c r="AC130" i="13"/>
  <c r="M130" i="9"/>
  <c r="AC119" i="13"/>
  <c r="M119" i="9"/>
  <c r="M187" i="9"/>
  <c r="AC187" i="13"/>
  <c r="AC190" i="13"/>
  <c r="M190" i="9"/>
  <c r="N170" i="9" l="1"/>
  <c r="AD170" i="13"/>
  <c r="AD50" i="13"/>
  <c r="N50" i="9"/>
  <c r="AD25" i="13"/>
  <c r="N25" i="9"/>
  <c r="AD138" i="13"/>
  <c r="N138" i="9"/>
  <c r="AD179" i="13"/>
  <c r="N179" i="9"/>
  <c r="AD43" i="13"/>
  <c r="N43" i="9"/>
  <c r="N107" i="9"/>
  <c r="AD107" i="13"/>
  <c r="AD114" i="13"/>
  <c r="N114" i="9"/>
  <c r="AD24" i="13"/>
  <c r="N24" i="9"/>
  <c r="AD89" i="13"/>
  <c r="N89" i="9"/>
  <c r="AD166" i="13"/>
  <c r="N166" i="9"/>
  <c r="AD141" i="13"/>
  <c r="N141" i="9"/>
  <c r="AD119" i="13"/>
  <c r="N119" i="9"/>
  <c r="AD174" i="13"/>
  <c r="N174" i="9"/>
  <c r="AD185" i="13"/>
  <c r="N185" i="9"/>
  <c r="AD27" i="13"/>
  <c r="N27" i="9"/>
  <c r="AD23" i="13"/>
  <c r="N23" i="9"/>
  <c r="AD121" i="13"/>
  <c r="N121" i="9"/>
  <c r="AD196" i="13"/>
  <c r="N196" i="9"/>
  <c r="AD175" i="13"/>
  <c r="N175" i="9"/>
  <c r="AD99" i="13"/>
  <c r="N99" i="9"/>
  <c r="AD133" i="13"/>
  <c r="N133" i="9"/>
  <c r="AD172" i="13"/>
  <c r="N172" i="9"/>
  <c r="AD20" i="13"/>
  <c r="N20" i="9"/>
  <c r="AD44" i="13"/>
  <c r="N44" i="9"/>
  <c r="AD147" i="13"/>
  <c r="N147" i="9"/>
  <c r="AD46" i="13"/>
  <c r="N46" i="9"/>
  <c r="AD4" i="13"/>
  <c r="N4" i="9"/>
  <c r="N77" i="9"/>
  <c r="AD77" i="13"/>
  <c r="AD55" i="13"/>
  <c r="N55" i="9"/>
  <c r="AD66" i="13"/>
  <c r="N66" i="9"/>
  <c r="AD87" i="13"/>
  <c r="N87" i="9"/>
  <c r="N188" i="9"/>
  <c r="AD188" i="13"/>
  <c r="AD148" i="13"/>
  <c r="N148" i="9"/>
  <c r="AD67" i="13"/>
  <c r="N67" i="9"/>
  <c r="AD28" i="13"/>
  <c r="N28" i="9"/>
  <c r="AD177" i="13"/>
  <c r="N177" i="9"/>
  <c r="AD126" i="13"/>
  <c r="N126" i="9"/>
  <c r="AD65" i="13"/>
  <c r="N65" i="9"/>
  <c r="AD15" i="13"/>
  <c r="N15" i="9"/>
  <c r="AD123" i="13"/>
  <c r="N123" i="9"/>
  <c r="N106" i="9"/>
  <c r="AD106" i="13"/>
  <c r="AD145" i="13"/>
  <c r="N145" i="9"/>
  <c r="AD194" i="13"/>
  <c r="N194" i="9"/>
  <c r="AD135" i="13"/>
  <c r="N135" i="9"/>
  <c r="AD163" i="13"/>
  <c r="N163" i="9"/>
  <c r="AD62" i="13"/>
  <c r="N62" i="9"/>
  <c r="AD103" i="13"/>
  <c r="N103" i="9"/>
  <c r="AD198" i="13"/>
  <c r="N198" i="9"/>
  <c r="AD34" i="13"/>
  <c r="N34" i="9"/>
  <c r="N153" i="9"/>
  <c r="AD153" i="13"/>
  <c r="AD169" i="13"/>
  <c r="N169" i="9"/>
  <c r="AD115" i="13"/>
  <c r="N115" i="9"/>
  <c r="N17" i="9"/>
  <c r="AD17" i="13"/>
  <c r="N38" i="9"/>
  <c r="AD38" i="13"/>
  <c r="AD143" i="13"/>
  <c r="N143" i="9"/>
  <c r="AD199" i="13"/>
  <c r="N199" i="9"/>
  <c r="AD26" i="13"/>
  <c r="N26" i="9"/>
  <c r="N191" i="9"/>
  <c r="AD191" i="13"/>
  <c r="AD18" i="13"/>
  <c r="N18" i="9"/>
  <c r="AD85" i="13"/>
  <c r="N85" i="9"/>
  <c r="AD130" i="13"/>
  <c r="N130" i="9"/>
  <c r="AD9" i="13"/>
  <c r="N9" i="9"/>
  <c r="N186" i="9"/>
  <c r="AD186" i="13"/>
  <c r="AD30" i="13"/>
  <c r="N30" i="9"/>
  <c r="AD152" i="13"/>
  <c r="N152" i="9"/>
  <c r="AD39" i="13"/>
  <c r="N39" i="9"/>
  <c r="AD142" i="13"/>
  <c r="N142" i="9"/>
  <c r="AD95" i="13"/>
  <c r="N95" i="9"/>
  <c r="N53" i="9"/>
  <c r="AD53" i="13"/>
  <c r="AD21" i="13"/>
  <c r="N21" i="9"/>
  <c r="AD150" i="13"/>
  <c r="N150" i="9"/>
  <c r="AD157" i="13"/>
  <c r="N157" i="9"/>
  <c r="AD190" i="13"/>
  <c r="N190" i="9"/>
  <c r="N16" i="9"/>
  <c r="AD16" i="13"/>
  <c r="AD110" i="13"/>
  <c r="N110" i="9"/>
  <c r="AD137" i="13"/>
  <c r="N137" i="9"/>
  <c r="AD117" i="13"/>
  <c r="N117" i="9"/>
  <c r="AD197" i="13"/>
  <c r="N197" i="9"/>
  <c r="AD144" i="13"/>
  <c r="N144" i="9"/>
  <c r="AD124" i="13"/>
  <c r="N124" i="9"/>
  <c r="AD134" i="13"/>
  <c r="N134" i="9"/>
  <c r="AD182" i="13"/>
  <c r="N182" i="9"/>
  <c r="N108" i="9"/>
  <c r="AD108" i="13"/>
  <c r="AD159" i="13"/>
  <c r="N159" i="9"/>
  <c r="AD132" i="13"/>
  <c r="N132" i="9"/>
  <c r="AD74" i="13"/>
  <c r="N74" i="9"/>
  <c r="AD84" i="13"/>
  <c r="N84" i="9"/>
  <c r="AD118" i="13"/>
  <c r="N118" i="9"/>
  <c r="AD42" i="13"/>
  <c r="N42" i="9"/>
  <c r="AD105" i="13"/>
  <c r="N105" i="9"/>
  <c r="AD78" i="13"/>
  <c r="N78" i="9"/>
  <c r="AD176" i="13"/>
  <c r="N176" i="9"/>
  <c r="N102" i="9"/>
  <c r="AD102" i="13"/>
  <c r="AD192" i="13"/>
  <c r="N192" i="9"/>
  <c r="AD11" i="13"/>
  <c r="N11" i="9"/>
  <c r="AD104" i="13"/>
  <c r="N104" i="9"/>
  <c r="AD173" i="13"/>
  <c r="N173" i="9"/>
  <c r="N56" i="9"/>
  <c r="AD56" i="13"/>
  <c r="AD60" i="13"/>
  <c r="N60" i="9"/>
  <c r="AD127" i="13"/>
  <c r="N127" i="9"/>
  <c r="AD72" i="13"/>
  <c r="N72" i="9"/>
  <c r="AD96" i="13"/>
  <c r="N96" i="9"/>
  <c r="AD140" i="13"/>
  <c r="N140" i="9"/>
  <c r="N22" i="9"/>
  <c r="AD22" i="13"/>
  <c r="AD91" i="13"/>
  <c r="N91" i="9"/>
  <c r="AD32" i="13"/>
  <c r="N32" i="9"/>
  <c r="AD154" i="13"/>
  <c r="N154" i="9"/>
  <c r="N54" i="9"/>
  <c r="AD54" i="13"/>
  <c r="N180" i="9"/>
  <c r="AD180" i="13"/>
  <c r="AD80" i="13"/>
  <c r="N80" i="9"/>
  <c r="AD14" i="13"/>
  <c r="N14" i="9"/>
  <c r="AD195" i="13"/>
  <c r="N195" i="9"/>
  <c r="AD71" i="13"/>
  <c r="N71" i="9"/>
  <c r="AD79" i="13"/>
  <c r="N79" i="9"/>
  <c r="AD193" i="13"/>
  <c r="N193" i="9"/>
  <c r="AD57" i="13"/>
  <c r="N57" i="9"/>
  <c r="AD139" i="13"/>
  <c r="N139" i="9"/>
  <c r="AD187" i="13"/>
  <c r="N187" i="9"/>
  <c r="N136" i="9"/>
  <c r="AD136" i="13"/>
  <c r="AD45" i="13"/>
  <c r="N45" i="9"/>
  <c r="AD97" i="13"/>
  <c r="N97" i="9"/>
  <c r="AD7" i="13"/>
  <c r="N7" i="9"/>
  <c r="AD58" i="13"/>
  <c r="N58" i="9"/>
  <c r="AD49" i="13"/>
  <c r="N49" i="9"/>
  <c r="AD111" i="13"/>
  <c r="N111" i="9"/>
  <c r="AD33" i="13"/>
  <c r="N33" i="9"/>
  <c r="AD151" i="13"/>
  <c r="N151" i="9"/>
  <c r="AD156" i="13"/>
  <c r="N156" i="9"/>
  <c r="N129" i="9"/>
  <c r="AD129" i="13"/>
  <c r="AD200" i="13"/>
  <c r="N200" i="9"/>
  <c r="AD6" i="13"/>
  <c r="N6" i="9"/>
  <c r="AD202" i="13"/>
  <c r="N202" i="9"/>
  <c r="AD98" i="13"/>
  <c r="N98" i="9"/>
  <c r="AD31" i="13"/>
  <c r="N31" i="9"/>
  <c r="AD101" i="13"/>
  <c r="N101" i="9"/>
  <c r="AD75" i="13"/>
  <c r="N75" i="9"/>
  <c r="N125" i="9"/>
  <c r="AD125" i="13"/>
  <c r="AD160" i="13"/>
  <c r="N160" i="9"/>
  <c r="AD5" i="13"/>
  <c r="N5" i="9"/>
  <c r="AD48" i="13"/>
  <c r="N48" i="9"/>
  <c r="AD88" i="13"/>
  <c r="N88" i="9"/>
  <c r="AD120" i="13"/>
  <c r="N120" i="9"/>
  <c r="AD86" i="13"/>
  <c r="N86" i="9"/>
  <c r="AD149" i="13"/>
  <c r="N149" i="9"/>
  <c r="AD131" i="13"/>
  <c r="N131" i="9"/>
  <c r="AD112" i="13"/>
  <c r="N112" i="9"/>
  <c r="AD70" i="13"/>
  <c r="N70" i="9"/>
  <c r="AD201" i="13"/>
  <c r="N201" i="9"/>
  <c r="AD12" i="13"/>
  <c r="N12" i="9"/>
  <c r="AD51" i="13"/>
  <c r="N51" i="9"/>
  <c r="AD76" i="13"/>
  <c r="N76" i="9"/>
  <c r="AD36" i="13"/>
  <c r="N36" i="9"/>
  <c r="AD19" i="13"/>
  <c r="N19" i="9"/>
  <c r="AD167" i="13"/>
  <c r="N167" i="9"/>
  <c r="AD158" i="13"/>
  <c r="N158" i="9"/>
  <c r="AD10" i="13"/>
  <c r="N10" i="9"/>
  <c r="N171" i="9"/>
  <c r="AD171" i="13"/>
  <c r="AD128" i="13"/>
  <c r="N128" i="9"/>
  <c r="AD35" i="13"/>
  <c r="N35" i="9"/>
  <c r="AD164" i="13"/>
  <c r="N164" i="9"/>
  <c r="AD168" i="13"/>
  <c r="N168" i="9"/>
  <c r="AD13" i="13"/>
  <c r="N13" i="9"/>
  <c r="AD90" i="13"/>
  <c r="N90" i="9"/>
  <c r="AD29" i="13"/>
  <c r="N29" i="9"/>
  <c r="AD165" i="13"/>
  <c r="N165" i="9"/>
  <c r="AD162" i="13"/>
  <c r="N162" i="9"/>
  <c r="N155" i="9"/>
  <c r="AD155" i="13"/>
  <c r="AD94" i="13"/>
  <c r="N94" i="9"/>
  <c r="AD59" i="13"/>
  <c r="N59" i="9"/>
  <c r="AD73" i="13"/>
  <c r="N73" i="9"/>
  <c r="AD68" i="13"/>
  <c r="N68" i="9"/>
  <c r="AD183" i="13"/>
  <c r="N183" i="9"/>
  <c r="AD116" i="13"/>
  <c r="N116" i="9"/>
  <c r="AD113" i="13"/>
  <c r="N113" i="9"/>
  <c r="AD41" i="13"/>
  <c r="N41" i="9"/>
  <c r="AD122" i="13"/>
  <c r="N122" i="9"/>
  <c r="AD92" i="13"/>
  <c r="N92" i="9"/>
  <c r="AD8" i="13"/>
  <c r="N8" i="9"/>
  <c r="AD40" i="13"/>
  <c r="N40" i="9"/>
  <c r="AD181" i="13"/>
  <c r="N181" i="9"/>
  <c r="AD100" i="13"/>
  <c r="N100" i="9"/>
  <c r="AD37" i="13"/>
  <c r="N37" i="9"/>
  <c r="AD47" i="13"/>
  <c r="N47" i="9"/>
  <c r="AD63" i="13"/>
  <c r="N63" i="9"/>
  <c r="N52" i="9"/>
  <c r="AD52" i="13"/>
  <c r="AD69" i="13"/>
  <c r="N69" i="9"/>
  <c r="AD93" i="13"/>
  <c r="N93" i="9"/>
  <c r="AD81" i="13"/>
  <c r="N81" i="9"/>
  <c r="N109" i="9"/>
  <c r="AD109" i="13"/>
  <c r="AD189" i="13"/>
  <c r="N189" i="9"/>
  <c r="AD64" i="13"/>
  <c r="N64" i="9"/>
  <c r="AD83" i="13"/>
  <c r="N83" i="9"/>
  <c r="AD184" i="13"/>
  <c r="N184" i="9"/>
  <c r="AD61" i="13"/>
  <c r="N61" i="9"/>
  <c r="AD161" i="13"/>
  <c r="N161" i="9"/>
  <c r="N82" i="9"/>
  <c r="AD82" i="13"/>
  <c r="N178" i="9"/>
  <c r="AD178" i="13"/>
  <c r="AD146" i="13"/>
  <c r="N146" i="9"/>
  <c r="AE50" i="13" l="1"/>
  <c r="O50" i="9"/>
  <c r="O170" i="9"/>
  <c r="AE170" i="13"/>
  <c r="AE25" i="13"/>
  <c r="O25" i="9"/>
  <c r="O138" i="9"/>
  <c r="AE138" i="13"/>
  <c r="AE179" i="13"/>
  <c r="O179" i="9"/>
  <c r="O107" i="9"/>
  <c r="AE107" i="13"/>
  <c r="AE43" i="13"/>
  <c r="O43" i="9"/>
  <c r="O166" i="9"/>
  <c r="AE166" i="13"/>
  <c r="O89" i="9"/>
  <c r="AE89" i="13"/>
  <c r="AE24" i="13"/>
  <c r="O24" i="9"/>
  <c r="AE141" i="13"/>
  <c r="O141" i="9"/>
  <c r="AE114" i="13"/>
  <c r="O114" i="9"/>
  <c r="AE83" i="13"/>
  <c r="O83" i="9"/>
  <c r="AE63" i="13"/>
  <c r="O63" i="9"/>
  <c r="O181" i="9"/>
  <c r="AE181" i="13"/>
  <c r="AE183" i="13"/>
  <c r="O183" i="9"/>
  <c r="AE29" i="13"/>
  <c r="O29" i="9"/>
  <c r="AE10" i="13"/>
  <c r="O10" i="9"/>
  <c r="AE49" i="13"/>
  <c r="O49" i="9"/>
  <c r="AE155" i="13"/>
  <c r="O155" i="9"/>
  <c r="AE136" i="13"/>
  <c r="O136" i="9"/>
  <c r="AE108" i="13"/>
  <c r="O108" i="9"/>
  <c r="O186" i="9"/>
  <c r="AE186" i="13"/>
  <c r="AE161" i="13"/>
  <c r="O161" i="9"/>
  <c r="AE64" i="13"/>
  <c r="O64" i="9"/>
  <c r="AE93" i="13"/>
  <c r="O93" i="9"/>
  <c r="AE47" i="13"/>
  <c r="O47" i="9"/>
  <c r="AE40" i="13"/>
  <c r="O40" i="9"/>
  <c r="AE41" i="13"/>
  <c r="O41" i="9"/>
  <c r="AE68" i="13"/>
  <c r="O68" i="9"/>
  <c r="AE90" i="13"/>
  <c r="O90" i="9"/>
  <c r="AE35" i="13"/>
  <c r="O35" i="9"/>
  <c r="O158" i="9"/>
  <c r="AE158" i="13"/>
  <c r="AE76" i="13"/>
  <c r="O76" i="9"/>
  <c r="AE70" i="13"/>
  <c r="O70" i="9"/>
  <c r="AE86" i="13"/>
  <c r="O86" i="9"/>
  <c r="AE5" i="13"/>
  <c r="O5" i="9"/>
  <c r="AE101" i="13"/>
  <c r="O101" i="9"/>
  <c r="AE6" i="13"/>
  <c r="O6" i="9"/>
  <c r="O151" i="9"/>
  <c r="AE151" i="13"/>
  <c r="AE58" i="13"/>
  <c r="O58" i="9"/>
  <c r="AE193" i="13"/>
  <c r="O193" i="9"/>
  <c r="AE14" i="13"/>
  <c r="O14" i="9"/>
  <c r="O154" i="9"/>
  <c r="AE154" i="13"/>
  <c r="AE140" i="13"/>
  <c r="O140" i="9"/>
  <c r="AE60" i="13"/>
  <c r="O60" i="9"/>
  <c r="AE11" i="13"/>
  <c r="O11" i="9"/>
  <c r="AE78" i="13"/>
  <c r="O78" i="9"/>
  <c r="AE84" i="13"/>
  <c r="O84" i="9"/>
  <c r="O144" i="9"/>
  <c r="AE144" i="13"/>
  <c r="AE110" i="13"/>
  <c r="O110" i="9"/>
  <c r="AE150" i="13"/>
  <c r="O150" i="9"/>
  <c r="AE142" i="13"/>
  <c r="O142" i="9"/>
  <c r="AE18" i="13"/>
  <c r="O18" i="9"/>
  <c r="AE143" i="13"/>
  <c r="O143" i="9"/>
  <c r="O169" i="9"/>
  <c r="AE169" i="13"/>
  <c r="AE103" i="13"/>
  <c r="O103" i="9"/>
  <c r="AE194" i="13"/>
  <c r="O194" i="9"/>
  <c r="AE15" i="13"/>
  <c r="O15" i="9"/>
  <c r="O28" i="9"/>
  <c r="AE28" i="13"/>
  <c r="AE87" i="13"/>
  <c r="O87" i="9"/>
  <c r="AE4" i="13"/>
  <c r="O4" i="9"/>
  <c r="AE20" i="13"/>
  <c r="O20" i="9"/>
  <c r="AE175" i="13"/>
  <c r="O175" i="9"/>
  <c r="AE27" i="13"/>
  <c r="O27" i="9"/>
  <c r="AE56" i="13"/>
  <c r="O56" i="9"/>
  <c r="AE16" i="13"/>
  <c r="O16" i="9"/>
  <c r="AE191" i="13"/>
  <c r="O191" i="9"/>
  <c r="O38" i="9"/>
  <c r="AE38" i="13"/>
  <c r="O153" i="9"/>
  <c r="AE153" i="13"/>
  <c r="AE146" i="13"/>
  <c r="O146" i="9"/>
  <c r="AE61" i="13"/>
  <c r="O61" i="9"/>
  <c r="AE189" i="13"/>
  <c r="O189" i="9"/>
  <c r="AE69" i="13"/>
  <c r="O69" i="9"/>
  <c r="AE37" i="13"/>
  <c r="O37" i="9"/>
  <c r="O8" i="9"/>
  <c r="AE8" i="13"/>
  <c r="AE113" i="13"/>
  <c r="O113" i="9"/>
  <c r="AE73" i="13"/>
  <c r="O73" i="9"/>
  <c r="O162" i="9"/>
  <c r="AE162" i="13"/>
  <c r="O13" i="9"/>
  <c r="AE13" i="13"/>
  <c r="AE128" i="13"/>
  <c r="O128" i="9"/>
  <c r="AE167" i="13"/>
  <c r="O167" i="9"/>
  <c r="AE51" i="13"/>
  <c r="O51" i="9"/>
  <c r="AE112" i="13"/>
  <c r="O112" i="9"/>
  <c r="AE120" i="13"/>
  <c r="O120" i="9"/>
  <c r="AE160" i="13"/>
  <c r="O160" i="9"/>
  <c r="O31" i="9"/>
  <c r="AE31" i="13"/>
  <c r="AE200" i="13"/>
  <c r="O200" i="9"/>
  <c r="AE33" i="13"/>
  <c r="O33" i="9"/>
  <c r="AE7" i="13"/>
  <c r="O7" i="9"/>
  <c r="AE187" i="13"/>
  <c r="O187" i="9"/>
  <c r="O79" i="9"/>
  <c r="AE79" i="13"/>
  <c r="AE80" i="13"/>
  <c r="O80" i="9"/>
  <c r="AE32" i="13"/>
  <c r="O32" i="9"/>
  <c r="O96" i="9"/>
  <c r="AE96" i="13"/>
  <c r="O192" i="9"/>
  <c r="AE192" i="13"/>
  <c r="AE105" i="13"/>
  <c r="O105" i="9"/>
  <c r="AE74" i="13"/>
  <c r="O74" i="9"/>
  <c r="AE182" i="13"/>
  <c r="O182" i="9"/>
  <c r="AE197" i="13"/>
  <c r="O197" i="9"/>
  <c r="O21" i="9"/>
  <c r="AE21" i="13"/>
  <c r="AE39" i="13"/>
  <c r="O39" i="9"/>
  <c r="AE9" i="13"/>
  <c r="O9" i="9"/>
  <c r="O62" i="9"/>
  <c r="AE62" i="13"/>
  <c r="AE145" i="13"/>
  <c r="O145" i="9"/>
  <c r="AE65" i="13"/>
  <c r="O65" i="9"/>
  <c r="AE67" i="13"/>
  <c r="O67" i="9"/>
  <c r="O66" i="9"/>
  <c r="AE66" i="13"/>
  <c r="AE46" i="13"/>
  <c r="O46" i="9"/>
  <c r="AE172" i="13"/>
  <c r="O172" i="9"/>
  <c r="AE196" i="13"/>
  <c r="O196" i="9"/>
  <c r="AE185" i="13"/>
  <c r="O185" i="9"/>
  <c r="AE178" i="13"/>
  <c r="O178" i="9"/>
  <c r="O109" i="9"/>
  <c r="AE109" i="13"/>
  <c r="AE52" i="13"/>
  <c r="O52" i="9"/>
  <c r="AE171" i="13"/>
  <c r="O171" i="9"/>
  <c r="AE125" i="13"/>
  <c r="O125" i="9"/>
  <c r="AE129" i="13"/>
  <c r="O129" i="9"/>
  <c r="AE180" i="13"/>
  <c r="O180" i="9"/>
  <c r="AE102" i="13"/>
  <c r="O102" i="9"/>
  <c r="AE53" i="13"/>
  <c r="O53" i="9"/>
  <c r="O17" i="9"/>
  <c r="AE17" i="13"/>
  <c r="AE106" i="13"/>
  <c r="O106" i="9"/>
  <c r="AE184" i="13"/>
  <c r="O184" i="9"/>
  <c r="AE100" i="13"/>
  <c r="O100" i="9"/>
  <c r="AE92" i="13"/>
  <c r="O92" i="9"/>
  <c r="AE116" i="13"/>
  <c r="O116" i="9"/>
  <c r="AE59" i="13"/>
  <c r="O59" i="9"/>
  <c r="AE165" i="13"/>
  <c r="O165" i="9"/>
  <c r="AE168" i="13"/>
  <c r="O168" i="9"/>
  <c r="AE19" i="13"/>
  <c r="O19" i="9"/>
  <c r="AE12" i="13"/>
  <c r="O12" i="9"/>
  <c r="AE131" i="13"/>
  <c r="O131" i="9"/>
  <c r="AE88" i="13"/>
  <c r="O88" i="9"/>
  <c r="AE98" i="13"/>
  <c r="O98" i="9"/>
  <c r="O111" i="9"/>
  <c r="AE111" i="13"/>
  <c r="AE97" i="13"/>
  <c r="O97" i="9"/>
  <c r="AE139" i="13"/>
  <c r="O139" i="9"/>
  <c r="AE71" i="13"/>
  <c r="O71" i="9"/>
  <c r="AE91" i="13"/>
  <c r="O91" i="9"/>
  <c r="AE72" i="13"/>
  <c r="O72" i="9"/>
  <c r="AE173" i="13"/>
  <c r="O173" i="9"/>
  <c r="AE42" i="13"/>
  <c r="O42" i="9"/>
  <c r="O132" i="9"/>
  <c r="AE132" i="13"/>
  <c r="O134" i="9"/>
  <c r="AE134" i="13"/>
  <c r="AE117" i="13"/>
  <c r="O117" i="9"/>
  <c r="AE190" i="13"/>
  <c r="O190" i="9"/>
  <c r="AE152" i="13"/>
  <c r="O152" i="9"/>
  <c r="AE130" i="13"/>
  <c r="O130" i="9"/>
  <c r="AE26" i="13"/>
  <c r="O26" i="9"/>
  <c r="O34" i="9"/>
  <c r="AE34" i="13"/>
  <c r="AE163" i="13"/>
  <c r="O163" i="9"/>
  <c r="AE126" i="13"/>
  <c r="O126" i="9"/>
  <c r="AE148" i="13"/>
  <c r="O148" i="9"/>
  <c r="AE55" i="13"/>
  <c r="O55" i="9"/>
  <c r="O147" i="9"/>
  <c r="AE147" i="13"/>
  <c r="AE133" i="13"/>
  <c r="O133" i="9"/>
  <c r="AE121" i="13"/>
  <c r="O121" i="9"/>
  <c r="O174" i="9"/>
  <c r="AE174" i="13"/>
  <c r="O82" i="9"/>
  <c r="AE82" i="13"/>
  <c r="O54" i="9"/>
  <c r="AE54" i="13"/>
  <c r="AE22" i="13"/>
  <c r="O22" i="9"/>
  <c r="AE188" i="13"/>
  <c r="O188" i="9"/>
  <c r="AE77" i="13"/>
  <c r="O77" i="9"/>
  <c r="AE81" i="13"/>
  <c r="O81" i="9"/>
  <c r="AE122" i="13"/>
  <c r="O122" i="9"/>
  <c r="AE94" i="13"/>
  <c r="O94" i="9"/>
  <c r="AE164" i="13"/>
  <c r="O164" i="9"/>
  <c r="AE36" i="13"/>
  <c r="O36" i="9"/>
  <c r="AE201" i="13"/>
  <c r="O201" i="9"/>
  <c r="AE149" i="13"/>
  <c r="O149" i="9"/>
  <c r="AE48" i="13"/>
  <c r="O48" i="9"/>
  <c r="AE75" i="13"/>
  <c r="O75" i="9"/>
  <c r="AE202" i="13"/>
  <c r="O202" i="9"/>
  <c r="AE156" i="13"/>
  <c r="O156" i="9"/>
  <c r="O45" i="9"/>
  <c r="AE45" i="13"/>
  <c r="AE57" i="13"/>
  <c r="O57" i="9"/>
  <c r="AE195" i="13"/>
  <c r="O195" i="9"/>
  <c r="AE127" i="13"/>
  <c r="O127" i="9"/>
  <c r="AE104" i="13"/>
  <c r="O104" i="9"/>
  <c r="AE176" i="13"/>
  <c r="O176" i="9"/>
  <c r="O118" i="9"/>
  <c r="AE118" i="13"/>
  <c r="AE159" i="13"/>
  <c r="O159" i="9"/>
  <c r="AE124" i="13"/>
  <c r="O124" i="9"/>
  <c r="O137" i="9"/>
  <c r="AE137" i="13"/>
  <c r="AE157" i="13"/>
  <c r="O157" i="9"/>
  <c r="AE95" i="13"/>
  <c r="O95" i="9"/>
  <c r="AE30" i="13"/>
  <c r="O30" i="9"/>
  <c r="AE85" i="13"/>
  <c r="O85" i="9"/>
  <c r="AE199" i="13"/>
  <c r="O199" i="9"/>
  <c r="AE115" i="13"/>
  <c r="O115" i="9"/>
  <c r="AE198" i="13"/>
  <c r="O198" i="9"/>
  <c r="O135" i="9"/>
  <c r="AE135" i="13"/>
  <c r="O123" i="9"/>
  <c r="AE123" i="13"/>
  <c r="AE177" i="13"/>
  <c r="O177" i="9"/>
  <c r="AE44" i="13"/>
  <c r="O44" i="9"/>
  <c r="AE99" i="13"/>
  <c r="O99" i="9"/>
  <c r="AE23" i="13"/>
  <c r="O23" i="9"/>
  <c r="O119" i="9"/>
  <c r="AE119" i="13"/>
  <c r="AF170" i="13" l="1"/>
  <c r="P170" i="9"/>
  <c r="P50" i="9"/>
  <c r="AF50" i="13"/>
  <c r="AF25" i="13"/>
  <c r="P25" i="9"/>
  <c r="AF138" i="13"/>
  <c r="P138" i="9"/>
  <c r="AF179" i="13"/>
  <c r="P179" i="9"/>
  <c r="P43" i="9"/>
  <c r="AF43" i="13"/>
  <c r="AF107" i="13"/>
  <c r="P107" i="9"/>
  <c r="AF141" i="13"/>
  <c r="P141" i="9"/>
  <c r="AF24" i="13"/>
  <c r="P24" i="9"/>
  <c r="AF89" i="13"/>
  <c r="P89" i="9"/>
  <c r="AF166" i="13"/>
  <c r="P166" i="9"/>
  <c r="AF114" i="13"/>
  <c r="P114" i="9"/>
  <c r="P45" i="9"/>
  <c r="AF45" i="13"/>
  <c r="AF82" i="13"/>
  <c r="P82" i="9"/>
  <c r="P147" i="9"/>
  <c r="AF147" i="13"/>
  <c r="AF132" i="13"/>
  <c r="P132" i="9"/>
  <c r="AF111" i="13"/>
  <c r="P111" i="9"/>
  <c r="AF66" i="13"/>
  <c r="P66" i="9"/>
  <c r="P62" i="9"/>
  <c r="AF62" i="13"/>
  <c r="P192" i="9"/>
  <c r="AF192" i="13"/>
  <c r="AF79" i="13"/>
  <c r="P79" i="9"/>
  <c r="AF13" i="13"/>
  <c r="P13" i="9"/>
  <c r="P8" i="9"/>
  <c r="AF8" i="13"/>
  <c r="AF28" i="13"/>
  <c r="P28" i="9"/>
  <c r="AF169" i="13"/>
  <c r="P169" i="9"/>
  <c r="AF154" i="13"/>
  <c r="P154" i="9"/>
  <c r="P151" i="9"/>
  <c r="AF151" i="13"/>
  <c r="AF44" i="13"/>
  <c r="P44" i="9"/>
  <c r="AF198" i="13"/>
  <c r="P198" i="9"/>
  <c r="AF30" i="13"/>
  <c r="P30" i="9"/>
  <c r="AF124" i="13"/>
  <c r="P124" i="9"/>
  <c r="AF104" i="13"/>
  <c r="P104" i="9"/>
  <c r="AF48" i="13"/>
  <c r="P48" i="9"/>
  <c r="AF164" i="13"/>
  <c r="P164" i="9"/>
  <c r="P77" i="9"/>
  <c r="AF77" i="13"/>
  <c r="AF163" i="13"/>
  <c r="P163" i="9"/>
  <c r="AF152" i="13"/>
  <c r="P152" i="9"/>
  <c r="AF91" i="13"/>
  <c r="P91" i="9"/>
  <c r="P12" i="9"/>
  <c r="AF12" i="13"/>
  <c r="AF59" i="13"/>
  <c r="P59" i="9"/>
  <c r="AF184" i="13"/>
  <c r="P184" i="9"/>
  <c r="AF102" i="13"/>
  <c r="P102" i="9"/>
  <c r="P171" i="9"/>
  <c r="AF171" i="13"/>
  <c r="AF185" i="13"/>
  <c r="P185" i="9"/>
  <c r="AF197" i="13"/>
  <c r="P197" i="9"/>
  <c r="P200" i="9"/>
  <c r="AF200" i="13"/>
  <c r="AF112" i="13"/>
  <c r="P112" i="9"/>
  <c r="P61" i="9"/>
  <c r="AF61" i="13"/>
  <c r="AF191" i="13"/>
  <c r="P191" i="9"/>
  <c r="P175" i="9"/>
  <c r="AF175" i="13"/>
  <c r="AF150" i="13"/>
  <c r="P150" i="9"/>
  <c r="AF78" i="13"/>
  <c r="P78" i="9"/>
  <c r="AF86" i="13"/>
  <c r="P86" i="9"/>
  <c r="AF35" i="13"/>
  <c r="P35" i="9"/>
  <c r="AF40" i="13"/>
  <c r="P40" i="9"/>
  <c r="AF161" i="13"/>
  <c r="P161" i="9"/>
  <c r="P155" i="9"/>
  <c r="AF155" i="13"/>
  <c r="AF183" i="13"/>
  <c r="P183" i="9"/>
  <c r="AF119" i="13"/>
  <c r="P119" i="9"/>
  <c r="AF174" i="13"/>
  <c r="P174" i="9"/>
  <c r="AF34" i="13"/>
  <c r="P34" i="9"/>
  <c r="AF96" i="13"/>
  <c r="P96" i="9"/>
  <c r="AF31" i="13"/>
  <c r="P31" i="9"/>
  <c r="AF162" i="13"/>
  <c r="P162" i="9"/>
  <c r="AF186" i="13"/>
  <c r="P186" i="9"/>
  <c r="P181" i="9"/>
  <c r="AF181" i="13"/>
  <c r="AF177" i="13"/>
  <c r="P177" i="9"/>
  <c r="AF115" i="13"/>
  <c r="P115" i="9"/>
  <c r="AF95" i="13"/>
  <c r="P95" i="9"/>
  <c r="AF159" i="13"/>
  <c r="P159" i="9"/>
  <c r="AF127" i="13"/>
  <c r="P127" i="9"/>
  <c r="P156" i="9"/>
  <c r="AF156" i="13"/>
  <c r="AF149" i="13"/>
  <c r="P149" i="9"/>
  <c r="AF94" i="13"/>
  <c r="P94" i="9"/>
  <c r="AF188" i="13"/>
  <c r="P188" i="9"/>
  <c r="AF55" i="13"/>
  <c r="P55" i="9"/>
  <c r="AF190" i="13"/>
  <c r="P190" i="9"/>
  <c r="AF42" i="13"/>
  <c r="P42" i="9"/>
  <c r="P71" i="9"/>
  <c r="AF71" i="13"/>
  <c r="AF98" i="13"/>
  <c r="P98" i="9"/>
  <c r="AF19" i="13"/>
  <c r="P19" i="9"/>
  <c r="AF116" i="13"/>
  <c r="P116" i="9"/>
  <c r="AF106" i="13"/>
  <c r="P106" i="9"/>
  <c r="P180" i="9"/>
  <c r="AF180" i="13"/>
  <c r="AF52" i="13"/>
  <c r="P52" i="9"/>
  <c r="AF196" i="13"/>
  <c r="P196" i="9"/>
  <c r="AF67" i="13"/>
  <c r="P67" i="9"/>
  <c r="P9" i="9"/>
  <c r="AF9" i="13"/>
  <c r="AF182" i="13"/>
  <c r="P182" i="9"/>
  <c r="P187" i="9"/>
  <c r="AF187" i="13"/>
  <c r="AF51" i="13"/>
  <c r="P51" i="9"/>
  <c r="AF37" i="13"/>
  <c r="P37" i="9"/>
  <c r="AF146" i="13"/>
  <c r="P146" i="9"/>
  <c r="AF16" i="13"/>
  <c r="P16" i="9"/>
  <c r="P20" i="9"/>
  <c r="AF20" i="13"/>
  <c r="AF15" i="13"/>
  <c r="P15" i="9"/>
  <c r="AF143" i="13"/>
  <c r="P143" i="9"/>
  <c r="AF110" i="13"/>
  <c r="P110" i="9"/>
  <c r="AF11" i="13"/>
  <c r="P11" i="9"/>
  <c r="P14" i="9"/>
  <c r="AF14" i="13"/>
  <c r="P6" i="9"/>
  <c r="AF6" i="13"/>
  <c r="P70" i="9"/>
  <c r="AF70" i="13"/>
  <c r="P90" i="9"/>
  <c r="AF90" i="13"/>
  <c r="AF47" i="13"/>
  <c r="P47" i="9"/>
  <c r="AF49" i="13"/>
  <c r="P49" i="9"/>
  <c r="AF123" i="13"/>
  <c r="P123" i="9"/>
  <c r="AF118" i="13"/>
  <c r="P118" i="9"/>
  <c r="AF17" i="13"/>
  <c r="P17" i="9"/>
  <c r="P109" i="9"/>
  <c r="AF109" i="13"/>
  <c r="AF153" i="13"/>
  <c r="P153" i="9"/>
  <c r="P144" i="9"/>
  <c r="AF144" i="13"/>
  <c r="AF23" i="13"/>
  <c r="P23" i="9"/>
  <c r="P199" i="9"/>
  <c r="AF199" i="13"/>
  <c r="AF157" i="13"/>
  <c r="P157" i="9"/>
  <c r="AF195" i="13"/>
  <c r="P195" i="9"/>
  <c r="AF202" i="13"/>
  <c r="P202" i="9"/>
  <c r="P201" i="9"/>
  <c r="AF201" i="13"/>
  <c r="AF122" i="13"/>
  <c r="P122" i="9"/>
  <c r="AF22" i="13"/>
  <c r="P22" i="9"/>
  <c r="P121" i="9"/>
  <c r="AF121" i="13"/>
  <c r="AF148" i="13"/>
  <c r="P148" i="9"/>
  <c r="AF26" i="13"/>
  <c r="P26" i="9"/>
  <c r="P117" i="9"/>
  <c r="AF117" i="13"/>
  <c r="AF173" i="13"/>
  <c r="P173" i="9"/>
  <c r="P139" i="9"/>
  <c r="AF139" i="13"/>
  <c r="AF88" i="13"/>
  <c r="P88" i="9"/>
  <c r="AF168" i="13"/>
  <c r="P168" i="9"/>
  <c r="P92" i="9"/>
  <c r="AF92" i="13"/>
  <c r="AF129" i="13"/>
  <c r="P129" i="9"/>
  <c r="AF172" i="13"/>
  <c r="P172" i="9"/>
  <c r="AF65" i="13"/>
  <c r="P65" i="9"/>
  <c r="AF39" i="13"/>
  <c r="P39" i="9"/>
  <c r="AF74" i="13"/>
  <c r="P74" i="9"/>
  <c r="AF32" i="13"/>
  <c r="P32" i="9"/>
  <c r="P7" i="9"/>
  <c r="AF7" i="13"/>
  <c r="AF160" i="13"/>
  <c r="P160" i="9"/>
  <c r="AF167" i="13"/>
  <c r="P167" i="9"/>
  <c r="AF73" i="13"/>
  <c r="P73" i="9"/>
  <c r="AF69" i="13"/>
  <c r="P69" i="9"/>
  <c r="P56" i="9"/>
  <c r="AF56" i="13"/>
  <c r="AF4" i="13"/>
  <c r="P4" i="9"/>
  <c r="AF194" i="13"/>
  <c r="P194" i="9"/>
  <c r="AF18" i="13"/>
  <c r="P18" i="9"/>
  <c r="AF60" i="13"/>
  <c r="P60" i="9"/>
  <c r="P193" i="9"/>
  <c r="AF193" i="13"/>
  <c r="AF101" i="13"/>
  <c r="P101" i="9"/>
  <c r="AF76" i="13"/>
  <c r="P76" i="9"/>
  <c r="AF68" i="13"/>
  <c r="P68" i="9"/>
  <c r="AF93" i="13"/>
  <c r="P93" i="9"/>
  <c r="AF108" i="13"/>
  <c r="P108" i="9"/>
  <c r="AF10" i="13"/>
  <c r="P10" i="9"/>
  <c r="AF63" i="13"/>
  <c r="P63" i="9"/>
  <c r="AF135" i="13"/>
  <c r="P135" i="9"/>
  <c r="AF137" i="13"/>
  <c r="P137" i="9"/>
  <c r="AF54" i="13"/>
  <c r="P54" i="9"/>
  <c r="AF134" i="13"/>
  <c r="P134" i="9"/>
  <c r="AF21" i="13"/>
  <c r="P21" i="9"/>
  <c r="AF38" i="13"/>
  <c r="P38" i="9"/>
  <c r="AF158" i="13"/>
  <c r="P158" i="9"/>
  <c r="AF99" i="13"/>
  <c r="P99" i="9"/>
  <c r="AF85" i="13"/>
  <c r="P85" i="9"/>
  <c r="AF176" i="13"/>
  <c r="P176" i="9"/>
  <c r="AF57" i="13"/>
  <c r="P57" i="9"/>
  <c r="AF75" i="13"/>
  <c r="P75" i="9"/>
  <c r="AF36" i="13"/>
  <c r="P36" i="9"/>
  <c r="AF81" i="13"/>
  <c r="P81" i="9"/>
  <c r="AF133" i="13"/>
  <c r="P133" i="9"/>
  <c r="AF126" i="13"/>
  <c r="P126" i="9"/>
  <c r="AF130" i="13"/>
  <c r="P130" i="9"/>
  <c r="P72" i="9"/>
  <c r="AF72" i="13"/>
  <c r="AF97" i="13"/>
  <c r="P97" i="9"/>
  <c r="AF131" i="13"/>
  <c r="P131" i="9"/>
  <c r="AF165" i="13"/>
  <c r="P165" i="9"/>
  <c r="AF100" i="13"/>
  <c r="P100" i="9"/>
  <c r="AF53" i="13"/>
  <c r="P53" i="9"/>
  <c r="AF125" i="13"/>
  <c r="P125" i="9"/>
  <c r="AF178" i="13"/>
  <c r="P178" i="9"/>
  <c r="AF46" i="13"/>
  <c r="P46" i="9"/>
  <c r="AF145" i="13"/>
  <c r="P145" i="9"/>
  <c r="AF105" i="13"/>
  <c r="P105" i="9"/>
  <c r="AF80" i="13"/>
  <c r="P80" i="9"/>
  <c r="AF33" i="13"/>
  <c r="P33" i="9"/>
  <c r="P120" i="9"/>
  <c r="AF120" i="13"/>
  <c r="P128" i="9"/>
  <c r="AF128" i="13"/>
  <c r="P113" i="9"/>
  <c r="AF113" i="13"/>
  <c r="AF189" i="13"/>
  <c r="P189" i="9"/>
  <c r="P27" i="9"/>
  <c r="AF27" i="13"/>
  <c r="AF87" i="13"/>
  <c r="P87" i="9"/>
  <c r="P103" i="9"/>
  <c r="AF103" i="13"/>
  <c r="AF142" i="13"/>
  <c r="P142" i="9"/>
  <c r="AF84" i="13"/>
  <c r="P84" i="9"/>
  <c r="AF140" i="13"/>
  <c r="P140" i="9"/>
  <c r="AF58" i="13"/>
  <c r="P58" i="9"/>
  <c r="AF5" i="13"/>
  <c r="P5" i="9"/>
  <c r="AF41" i="13"/>
  <c r="P41" i="9"/>
  <c r="AF64" i="13"/>
  <c r="P64" i="9"/>
  <c r="AF136" i="13"/>
  <c r="P136" i="9"/>
  <c r="AF29" i="13"/>
  <c r="P29" i="9"/>
  <c r="AF83" i="13"/>
  <c r="P83" i="9"/>
  <c r="AG50" i="13" l="1"/>
  <c r="R50" i="9" s="1"/>
  <c r="Q50" i="9"/>
  <c r="AG170" i="13"/>
  <c r="R170" i="9" s="1"/>
  <c r="Q170" i="9"/>
  <c r="AG25" i="13"/>
  <c r="R25" i="9" s="1"/>
  <c r="Q25" i="9"/>
  <c r="AG138" i="13"/>
  <c r="R138" i="9" s="1"/>
  <c r="Q138" i="9"/>
  <c r="AG179" i="13"/>
  <c r="R179" i="9" s="1"/>
  <c r="Q179" i="9"/>
  <c r="AG107" i="13"/>
  <c r="R107" i="9" s="1"/>
  <c r="Q107" i="9"/>
  <c r="AG43" i="13"/>
  <c r="R43" i="9" s="1"/>
  <c r="Q43" i="9"/>
  <c r="AG166" i="13"/>
  <c r="R166" i="9" s="1"/>
  <c r="Q166" i="9"/>
  <c r="AG89" i="13"/>
  <c r="R89" i="9" s="1"/>
  <c r="Q89" i="9"/>
  <c r="AG24" i="13"/>
  <c r="R24" i="9" s="1"/>
  <c r="Q24" i="9"/>
  <c r="AG114" i="13"/>
  <c r="R114" i="9" s="1"/>
  <c r="Q114" i="9"/>
  <c r="AG141" i="13"/>
  <c r="R141" i="9" s="1"/>
  <c r="Q141" i="9"/>
  <c r="AG133" i="13"/>
  <c r="R133" i="9" s="1"/>
  <c r="Q133" i="9"/>
  <c r="AG136" i="13"/>
  <c r="R136" i="9" s="1"/>
  <c r="Q136" i="9"/>
  <c r="AG58" i="13"/>
  <c r="R58" i="9" s="1"/>
  <c r="Q58" i="9"/>
  <c r="AG80" i="13"/>
  <c r="R80" i="9" s="1"/>
  <c r="Q80" i="9"/>
  <c r="AG165" i="13"/>
  <c r="R165" i="9" s="1"/>
  <c r="Q165" i="9"/>
  <c r="AG36" i="13"/>
  <c r="R36" i="9" s="1"/>
  <c r="Q36" i="9"/>
  <c r="AG135" i="13"/>
  <c r="R135" i="9" s="1"/>
  <c r="Q135" i="9"/>
  <c r="AG74" i="13"/>
  <c r="R74" i="9" s="1"/>
  <c r="Q74" i="9"/>
  <c r="AG186" i="13"/>
  <c r="R186" i="9" s="1"/>
  <c r="Q186" i="9"/>
  <c r="AG128" i="13"/>
  <c r="R128" i="9" s="1"/>
  <c r="Q128" i="9"/>
  <c r="AG56" i="13"/>
  <c r="R56" i="9" s="1"/>
  <c r="Q56" i="9"/>
  <c r="AG92" i="13"/>
  <c r="R92" i="9" s="1"/>
  <c r="Q92" i="9"/>
  <c r="AG121" i="13"/>
  <c r="R121" i="9" s="1"/>
  <c r="Q121" i="9"/>
  <c r="AG14" i="13"/>
  <c r="R14" i="9" s="1"/>
  <c r="Q14" i="9"/>
  <c r="AG9" i="13"/>
  <c r="R9" i="9" s="1"/>
  <c r="Q9" i="9"/>
  <c r="AG180" i="13"/>
  <c r="R180" i="9" s="1"/>
  <c r="Q180" i="9"/>
  <c r="AG156" i="13"/>
  <c r="R156" i="9" s="1"/>
  <c r="Q156" i="9"/>
  <c r="AG61" i="13"/>
  <c r="R61" i="9" s="1"/>
  <c r="Q61" i="9"/>
  <c r="AG192" i="13"/>
  <c r="R192" i="9" s="1"/>
  <c r="Q192" i="9"/>
  <c r="AG145" i="13"/>
  <c r="R145" i="9" s="1"/>
  <c r="Q145" i="9"/>
  <c r="AG178" i="13"/>
  <c r="R178" i="9" s="1"/>
  <c r="Q178" i="9"/>
  <c r="AG21" i="13"/>
  <c r="R21" i="9" s="1"/>
  <c r="Q21" i="9"/>
  <c r="AG49" i="13"/>
  <c r="R49" i="9" s="1"/>
  <c r="Q49" i="9"/>
  <c r="AG146" i="13"/>
  <c r="R146" i="9" s="1"/>
  <c r="Q146" i="9"/>
  <c r="AG34" i="13"/>
  <c r="R34" i="9" s="1"/>
  <c r="Q34" i="9"/>
  <c r="AG64" i="13"/>
  <c r="R64" i="9" s="1"/>
  <c r="Q64" i="9"/>
  <c r="AG140" i="13"/>
  <c r="R140" i="9" s="1"/>
  <c r="Q140" i="9"/>
  <c r="AG87" i="13"/>
  <c r="R87" i="9" s="1"/>
  <c r="Q87" i="9"/>
  <c r="AG105" i="13"/>
  <c r="R105" i="9" s="1"/>
  <c r="Q105" i="9"/>
  <c r="AG125" i="13"/>
  <c r="R125" i="9" s="1"/>
  <c r="Q125" i="9"/>
  <c r="AG131" i="13"/>
  <c r="R131" i="9" s="1"/>
  <c r="Q131" i="9"/>
  <c r="AG126" i="13"/>
  <c r="R126" i="9" s="1"/>
  <c r="Q126" i="9"/>
  <c r="AG75" i="13"/>
  <c r="R75" i="9" s="1"/>
  <c r="Q75" i="9"/>
  <c r="AG99" i="13"/>
  <c r="R99" i="9" s="1"/>
  <c r="Q99" i="9"/>
  <c r="AG134" i="13"/>
  <c r="R134" i="9" s="1"/>
  <c r="Q134" i="9"/>
  <c r="AG63" i="13"/>
  <c r="R63" i="9" s="1"/>
  <c r="Q63" i="9"/>
  <c r="AG68" i="13"/>
  <c r="R68" i="9" s="1"/>
  <c r="Q68" i="9"/>
  <c r="AG60" i="13"/>
  <c r="R60" i="9" s="1"/>
  <c r="Q60" i="9"/>
  <c r="AG160" i="13"/>
  <c r="R160" i="9" s="1"/>
  <c r="Q160" i="9"/>
  <c r="AG39" i="13"/>
  <c r="R39" i="9" s="1"/>
  <c r="Q39" i="9"/>
  <c r="AG173" i="13"/>
  <c r="R173" i="9" s="1"/>
  <c r="Q173" i="9"/>
  <c r="AG202" i="13"/>
  <c r="R202" i="9" s="1"/>
  <c r="Q202" i="9"/>
  <c r="AG23" i="13"/>
  <c r="R23" i="9" s="1"/>
  <c r="Q23" i="9"/>
  <c r="AG17" i="13"/>
  <c r="R17" i="9" s="1"/>
  <c r="Q17" i="9"/>
  <c r="AG47" i="13"/>
  <c r="R47" i="9" s="1"/>
  <c r="Q47" i="9"/>
  <c r="AG15" i="13"/>
  <c r="R15" i="9" s="1"/>
  <c r="Q15" i="9"/>
  <c r="AG37" i="13"/>
  <c r="R37" i="9" s="1"/>
  <c r="Q37" i="9"/>
  <c r="AG98" i="13"/>
  <c r="R98" i="9" s="1"/>
  <c r="Q98" i="9"/>
  <c r="AG55" i="13"/>
  <c r="R55" i="9" s="1"/>
  <c r="Q55" i="9"/>
  <c r="AG115" i="13"/>
  <c r="R115" i="9" s="1"/>
  <c r="Q115" i="9"/>
  <c r="AG162" i="13"/>
  <c r="R162" i="9" s="1"/>
  <c r="Q162" i="9"/>
  <c r="AG174" i="13"/>
  <c r="R174" i="9" s="1"/>
  <c r="Q174" i="9"/>
  <c r="AG161" i="13"/>
  <c r="R161" i="9" s="1"/>
  <c r="Q161" i="9"/>
  <c r="AG78" i="13"/>
  <c r="R78" i="9" s="1"/>
  <c r="Q78" i="9"/>
  <c r="AG185" i="13"/>
  <c r="R185" i="9" s="1"/>
  <c r="Q185" i="9"/>
  <c r="AG59" i="13"/>
  <c r="R59" i="9" s="1"/>
  <c r="Q59" i="9"/>
  <c r="AG163" i="13"/>
  <c r="R163" i="9" s="1"/>
  <c r="Q163" i="9"/>
  <c r="AG104" i="13"/>
  <c r="R104" i="9" s="1"/>
  <c r="Q104" i="9"/>
  <c r="AG44" i="13"/>
  <c r="R44" i="9" s="1"/>
  <c r="Q44" i="9"/>
  <c r="AG28" i="13"/>
  <c r="R28" i="9" s="1"/>
  <c r="Q28" i="9"/>
  <c r="AG132" i="13"/>
  <c r="R132" i="9" s="1"/>
  <c r="Q132" i="9"/>
  <c r="AG83" i="13"/>
  <c r="R83" i="9" s="1"/>
  <c r="Q83" i="9"/>
  <c r="AG27" i="13"/>
  <c r="R27" i="9" s="1"/>
  <c r="Q27" i="9"/>
  <c r="AG120" i="13"/>
  <c r="R120" i="9" s="1"/>
  <c r="Q120" i="9"/>
  <c r="AG7" i="13"/>
  <c r="R7" i="9" s="1"/>
  <c r="Q7" i="9"/>
  <c r="AG117" i="13"/>
  <c r="R117" i="9" s="1"/>
  <c r="Q117" i="9"/>
  <c r="AG144" i="13"/>
  <c r="R144" i="9" s="1"/>
  <c r="Q144" i="9"/>
  <c r="AG90" i="13"/>
  <c r="R90" i="9" s="1"/>
  <c r="Q90" i="9"/>
  <c r="AG20" i="13"/>
  <c r="R20" i="9" s="1"/>
  <c r="Q20" i="9"/>
  <c r="AG71" i="13"/>
  <c r="R71" i="9" s="1"/>
  <c r="Q71" i="9"/>
  <c r="AG171" i="13"/>
  <c r="R171" i="9" s="1"/>
  <c r="Q171" i="9"/>
  <c r="AG12" i="13"/>
  <c r="R12" i="9" s="1"/>
  <c r="Q12" i="9"/>
  <c r="AG77" i="13"/>
  <c r="R77" i="9" s="1"/>
  <c r="Q77" i="9"/>
  <c r="AG151" i="13"/>
  <c r="R151" i="9" s="1"/>
  <c r="Q151" i="9"/>
  <c r="AG8" i="13"/>
  <c r="R8" i="9" s="1"/>
  <c r="Q8" i="9"/>
  <c r="AG62" i="13"/>
  <c r="R62" i="9" s="1"/>
  <c r="Q62" i="9"/>
  <c r="AG147" i="13"/>
  <c r="R147" i="9" s="1"/>
  <c r="Q147" i="9"/>
  <c r="AG84" i="13"/>
  <c r="R84" i="9" s="1"/>
  <c r="Q84" i="9"/>
  <c r="AG53" i="13"/>
  <c r="R53" i="9" s="1"/>
  <c r="Q53" i="9"/>
  <c r="AG97" i="13"/>
  <c r="R97" i="9" s="1"/>
  <c r="Q97" i="9"/>
  <c r="AG57" i="13"/>
  <c r="R57" i="9" s="1"/>
  <c r="Q57" i="9"/>
  <c r="AG158" i="13"/>
  <c r="R158" i="9" s="1"/>
  <c r="Q158" i="9"/>
  <c r="AG76" i="13"/>
  <c r="R76" i="9" s="1"/>
  <c r="Q76" i="9"/>
  <c r="AG18" i="13"/>
  <c r="R18" i="9" s="1"/>
  <c r="Q18" i="9"/>
  <c r="AG69" i="13"/>
  <c r="R69" i="9" s="1"/>
  <c r="Q69" i="9"/>
  <c r="AG65" i="13"/>
  <c r="R65" i="9" s="1"/>
  <c r="Q65" i="9"/>
  <c r="AG168" i="13"/>
  <c r="R168" i="9" s="1"/>
  <c r="Q168" i="9"/>
  <c r="AG22" i="13"/>
  <c r="R22" i="9" s="1"/>
  <c r="Q22" i="9"/>
  <c r="AG195" i="13"/>
  <c r="R195" i="9" s="1"/>
  <c r="Q195" i="9"/>
  <c r="AG118" i="13"/>
  <c r="R118" i="9" s="1"/>
  <c r="Q118" i="9"/>
  <c r="AG11" i="13"/>
  <c r="R11" i="9" s="1"/>
  <c r="Q11" i="9"/>
  <c r="AG51" i="13"/>
  <c r="R51" i="9" s="1"/>
  <c r="Q51" i="9"/>
  <c r="AG67" i="13"/>
  <c r="R67" i="9" s="1"/>
  <c r="Q67" i="9"/>
  <c r="AG106" i="13"/>
  <c r="R106" i="9" s="1"/>
  <c r="Q106" i="9"/>
  <c r="AG188" i="13"/>
  <c r="R188" i="9" s="1"/>
  <c r="Q188" i="9"/>
  <c r="AG127" i="13"/>
  <c r="R127" i="9" s="1"/>
  <c r="Q127" i="9"/>
  <c r="AG177" i="13"/>
  <c r="R177" i="9" s="1"/>
  <c r="Q177" i="9"/>
  <c r="AG31" i="13"/>
  <c r="R31" i="9" s="1"/>
  <c r="Q31" i="9"/>
  <c r="AG119" i="13"/>
  <c r="R119" i="9" s="1"/>
  <c r="Q119" i="9"/>
  <c r="AG40" i="13"/>
  <c r="R40" i="9" s="1"/>
  <c r="Q40" i="9"/>
  <c r="AG150" i="13"/>
  <c r="R150" i="9" s="1"/>
  <c r="Q150" i="9"/>
  <c r="AG112" i="13"/>
  <c r="R112" i="9" s="1"/>
  <c r="Q112" i="9"/>
  <c r="AG124" i="13"/>
  <c r="R124" i="9" s="1"/>
  <c r="Q124" i="9"/>
  <c r="AG10" i="13"/>
  <c r="R10" i="9" s="1"/>
  <c r="Q10" i="9"/>
  <c r="AG72" i="13"/>
  <c r="R72" i="9" s="1"/>
  <c r="Q72" i="9"/>
  <c r="AG70" i="13"/>
  <c r="R70" i="9" s="1"/>
  <c r="Q70" i="9"/>
  <c r="AG187" i="13"/>
  <c r="R187" i="9" s="1"/>
  <c r="Q187" i="9"/>
  <c r="AG181" i="13"/>
  <c r="R181" i="9" s="1"/>
  <c r="Q181" i="9"/>
  <c r="AG175" i="13"/>
  <c r="R175" i="9" s="1"/>
  <c r="Q175" i="9"/>
  <c r="AG200" i="13"/>
  <c r="R200" i="9" s="1"/>
  <c r="Q200" i="9"/>
  <c r="AG54" i="13"/>
  <c r="R54" i="9" s="1"/>
  <c r="Q54" i="9"/>
  <c r="AG29" i="13"/>
  <c r="R29" i="9" s="1"/>
  <c r="Q29" i="9"/>
  <c r="AG5" i="13"/>
  <c r="R5" i="9" s="1"/>
  <c r="Q5" i="9"/>
  <c r="AG142" i="13"/>
  <c r="R142" i="9" s="1"/>
  <c r="Q142" i="9"/>
  <c r="AG189" i="13"/>
  <c r="R189" i="9" s="1"/>
  <c r="Q189" i="9"/>
  <c r="AG33" i="13"/>
  <c r="R33" i="9" s="1"/>
  <c r="Q33" i="9"/>
  <c r="AG46" i="13"/>
  <c r="R46" i="9" s="1"/>
  <c r="Q46" i="9"/>
  <c r="AG100" i="13"/>
  <c r="R100" i="9" s="1"/>
  <c r="Q100" i="9"/>
  <c r="AG81" i="13"/>
  <c r="R81" i="9" s="1"/>
  <c r="Q81" i="9"/>
  <c r="AG176" i="13"/>
  <c r="R176" i="9" s="1"/>
  <c r="Q176" i="9"/>
  <c r="AG38" i="13"/>
  <c r="R38" i="9" s="1"/>
  <c r="Q38" i="9"/>
  <c r="AG137" i="13"/>
  <c r="R137" i="9" s="1"/>
  <c r="Q137" i="9"/>
  <c r="AG108" i="13"/>
  <c r="R108" i="9" s="1"/>
  <c r="Q108" i="9"/>
  <c r="AG101" i="13"/>
  <c r="R101" i="9" s="1"/>
  <c r="Q101" i="9"/>
  <c r="AG194" i="13"/>
  <c r="R194" i="9" s="1"/>
  <c r="Q194" i="9"/>
  <c r="AG73" i="13"/>
  <c r="R73" i="9" s="1"/>
  <c r="Q73" i="9"/>
  <c r="AG32" i="13"/>
  <c r="R32" i="9" s="1"/>
  <c r="Q32" i="9"/>
  <c r="AG172" i="13"/>
  <c r="R172" i="9" s="1"/>
  <c r="Q172" i="9"/>
  <c r="AG88" i="13"/>
  <c r="R88" i="9" s="1"/>
  <c r="Q88" i="9"/>
  <c r="AG26" i="13"/>
  <c r="R26" i="9" s="1"/>
  <c r="Q26" i="9"/>
  <c r="AG122" i="13"/>
  <c r="R122" i="9" s="1"/>
  <c r="Q122" i="9"/>
  <c r="AG157" i="13"/>
  <c r="R157" i="9" s="1"/>
  <c r="Q157" i="9"/>
  <c r="AG153" i="13"/>
  <c r="R153" i="9" s="1"/>
  <c r="Q153" i="9"/>
  <c r="AG123" i="13"/>
  <c r="R123" i="9" s="1"/>
  <c r="Q123" i="9"/>
  <c r="AG110" i="13"/>
  <c r="R110" i="9" s="1"/>
  <c r="Q110" i="9"/>
  <c r="AG16" i="13"/>
  <c r="R16" i="9" s="1"/>
  <c r="Q16" i="9"/>
  <c r="AG196" i="13"/>
  <c r="R196" i="9" s="1"/>
  <c r="Q196" i="9"/>
  <c r="AG116" i="13"/>
  <c r="R116" i="9" s="1"/>
  <c r="Q116" i="9"/>
  <c r="AG42" i="13"/>
  <c r="R42" i="9" s="1"/>
  <c r="Q42" i="9"/>
  <c r="AG94" i="13"/>
  <c r="R94" i="9" s="1"/>
  <c r="Q94" i="9"/>
  <c r="AG159" i="13"/>
  <c r="R159" i="9" s="1"/>
  <c r="Q159" i="9"/>
  <c r="AG96" i="13"/>
  <c r="R96" i="9" s="1"/>
  <c r="Q96" i="9"/>
  <c r="AG183" i="13"/>
  <c r="R183" i="9" s="1"/>
  <c r="Q183" i="9"/>
  <c r="AG35" i="13"/>
  <c r="R35" i="9" s="1"/>
  <c r="Q35" i="9"/>
  <c r="AG102" i="13"/>
  <c r="R102" i="9" s="1"/>
  <c r="Q102" i="9"/>
  <c r="AG91" i="13"/>
  <c r="R91" i="9" s="1"/>
  <c r="Q91" i="9"/>
  <c r="AG164" i="13"/>
  <c r="R164" i="9" s="1"/>
  <c r="Q164" i="9"/>
  <c r="AG30" i="13"/>
  <c r="R30" i="9" s="1"/>
  <c r="Q30" i="9"/>
  <c r="AG154" i="13"/>
  <c r="R154" i="9" s="1"/>
  <c r="Q154" i="9"/>
  <c r="AG13" i="13"/>
  <c r="R13" i="9" s="1"/>
  <c r="Q13" i="9"/>
  <c r="AG66" i="13"/>
  <c r="R66" i="9" s="1"/>
  <c r="Q66" i="9"/>
  <c r="AG82" i="13"/>
  <c r="R82" i="9" s="1"/>
  <c r="Q82" i="9"/>
  <c r="AG41" i="13"/>
  <c r="R41" i="9" s="1"/>
  <c r="Q41" i="9"/>
  <c r="AG103" i="13"/>
  <c r="R103" i="9" s="1"/>
  <c r="Q103" i="9"/>
  <c r="AG113" i="13"/>
  <c r="R113" i="9" s="1"/>
  <c r="Q113" i="9"/>
  <c r="AG193" i="13"/>
  <c r="R193" i="9" s="1"/>
  <c r="Q193" i="9"/>
  <c r="AG139" i="13"/>
  <c r="R139" i="9" s="1"/>
  <c r="Q139" i="9"/>
  <c r="AG201" i="13"/>
  <c r="R201" i="9" s="1"/>
  <c r="Q201" i="9"/>
  <c r="AG199" i="13"/>
  <c r="R199" i="9" s="1"/>
  <c r="Q199" i="9"/>
  <c r="AG109" i="13"/>
  <c r="R109" i="9" s="1"/>
  <c r="Q109" i="9"/>
  <c r="AG6" i="13"/>
  <c r="R6" i="9" s="1"/>
  <c r="Q6" i="9"/>
  <c r="AG155" i="13"/>
  <c r="R155" i="9" s="1"/>
  <c r="Q155" i="9"/>
  <c r="AG45" i="13"/>
  <c r="R45" i="9" s="1"/>
  <c r="Q45" i="9"/>
  <c r="AG130" i="13"/>
  <c r="R130" i="9" s="1"/>
  <c r="Q130" i="9"/>
  <c r="AG85" i="13"/>
  <c r="R85" i="9" s="1"/>
  <c r="Q85" i="9"/>
  <c r="AG93" i="13"/>
  <c r="R93" i="9" s="1"/>
  <c r="Q93" i="9"/>
  <c r="AG4" i="13"/>
  <c r="R4" i="9" s="1"/>
  <c r="Q4" i="9"/>
  <c r="AG167" i="13"/>
  <c r="R167" i="9" s="1"/>
  <c r="Q167" i="9"/>
  <c r="AG129" i="13"/>
  <c r="R129" i="9" s="1"/>
  <c r="Q129" i="9"/>
  <c r="AG148" i="13"/>
  <c r="R148" i="9" s="1"/>
  <c r="Q148" i="9"/>
  <c r="AG143" i="13"/>
  <c r="R143" i="9" s="1"/>
  <c r="Q143" i="9"/>
  <c r="AG182" i="13"/>
  <c r="R182" i="9" s="1"/>
  <c r="Q182" i="9"/>
  <c r="AG52" i="13"/>
  <c r="R52" i="9" s="1"/>
  <c r="Q52" i="9"/>
  <c r="AG19" i="13"/>
  <c r="R19" i="9" s="1"/>
  <c r="Q19" i="9"/>
  <c r="AG190" i="13"/>
  <c r="R190" i="9" s="1"/>
  <c r="Q190" i="9"/>
  <c r="AG149" i="13"/>
  <c r="R149" i="9" s="1"/>
  <c r="Q149" i="9"/>
  <c r="AG95" i="13"/>
  <c r="R95" i="9" s="1"/>
  <c r="Q95" i="9"/>
  <c r="AG86" i="13"/>
  <c r="R86" i="9" s="1"/>
  <c r="Q86" i="9"/>
  <c r="AG191" i="13"/>
  <c r="R191" i="9" s="1"/>
  <c r="Q191" i="9"/>
  <c r="AG197" i="13"/>
  <c r="R197" i="9" s="1"/>
  <c r="Q197" i="9"/>
  <c r="AG184" i="13"/>
  <c r="R184" i="9" s="1"/>
  <c r="Q184" i="9"/>
  <c r="AG152" i="13"/>
  <c r="R152" i="9" s="1"/>
  <c r="Q152" i="9"/>
  <c r="AG48" i="13"/>
  <c r="R48" i="9" s="1"/>
  <c r="Q48" i="9"/>
  <c r="AG198" i="13"/>
  <c r="R198" i="9" s="1"/>
  <c r="Q198" i="9"/>
  <c r="AG169" i="13"/>
  <c r="R169" i="9" s="1"/>
  <c r="Q169" i="9"/>
  <c r="AG79" i="13"/>
  <c r="R79" i="9" s="1"/>
  <c r="Q79" i="9"/>
  <c r="AG111" i="13"/>
  <c r="R111" i="9" s="1"/>
  <c r="Q111" i="9"/>
</calcChain>
</file>

<file path=xl/sharedStrings.xml><?xml version="1.0" encoding="utf-8"?>
<sst xmlns="http://schemas.openxmlformats.org/spreadsheetml/2006/main" count="244" uniqueCount="138">
  <si>
    <t>SET-UP</t>
  </si>
  <si>
    <t>Clicker Judges</t>
  </si>
  <si>
    <t>Contest Name</t>
  </si>
  <si>
    <t>J-A1</t>
  </si>
  <si>
    <t>J-A2</t>
  </si>
  <si>
    <t>WARNING:</t>
  </si>
  <si>
    <t>Division Name</t>
  </si>
  <si>
    <t>X</t>
  </si>
  <si>
    <t>division</t>
  </si>
  <si>
    <t>J-A3</t>
  </si>
  <si>
    <t>Never "Drag &amp; Drop"</t>
  </si>
  <si>
    <t>Stage</t>
  </si>
  <si>
    <t>Sport</t>
  </si>
  <si>
    <t>J-A4</t>
  </si>
  <si>
    <t>Never "Cut &amp; Paste"</t>
  </si>
  <si>
    <t>J-A5</t>
  </si>
  <si>
    <t>"Copy &amp; Paste" is okay</t>
  </si>
  <si>
    <t>Clicker Value</t>
  </si>
  <si>
    <t>T.Ex</t>
  </si>
  <si>
    <t>J-A6</t>
  </si>
  <si>
    <t>Given Value 1</t>
  </si>
  <si>
    <t>TP</t>
  </si>
  <si>
    <t>Given Value 2</t>
  </si>
  <si>
    <t>PQ</t>
  </si>
  <si>
    <t>Please Edit "Blue Cells"</t>
  </si>
  <si>
    <t>Given Value 3</t>
  </si>
  <si>
    <t>MS</t>
  </si>
  <si>
    <t>Given Value 4</t>
  </si>
  <si>
    <t>RC</t>
  </si>
  <si>
    <t>Given Value 5</t>
  </si>
  <si>
    <t>You do not need to edit "Orange Cells" most time</t>
  </si>
  <si>
    <t>Given Value 6</t>
  </si>
  <si>
    <t>Evaluation Judges</t>
  </si>
  <si>
    <t>Given Value 7</t>
  </si>
  <si>
    <t>J-B1</t>
  </si>
  <si>
    <t>Given Value 8</t>
  </si>
  <si>
    <t>J-B2</t>
  </si>
  <si>
    <t>Given Value 9</t>
  </si>
  <si>
    <t>J-B3</t>
  </si>
  <si>
    <t>Given Value 10</t>
  </si>
  <si>
    <t>J-B4</t>
  </si>
  <si>
    <t>1. Please paste players' names on "PLAYER" sheet</t>
  </si>
  <si>
    <t>J-B5</t>
  </si>
  <si>
    <t>Total</t>
  </si>
  <si>
    <t>J-B6</t>
  </si>
  <si>
    <t>2. Please type-in M.D. and Clickers on "RAW-TEx"</t>
  </si>
  <si>
    <t>Deduction 1</t>
  </si>
  <si>
    <t>Stop</t>
  </si>
  <si>
    <t>Deduction 2</t>
  </si>
  <si>
    <t>Discard</t>
  </si>
  <si>
    <t>Deduction 3</t>
  </si>
  <si>
    <t>Detach</t>
  </si>
  <si>
    <t>3. Please type-in Exaluation Score in "RAW-TEvPEv"</t>
  </si>
  <si>
    <t>This spreadsheet is designed for Prelim/Semi-Final</t>
  </si>
  <si>
    <t>CONSTANT</t>
  </si>
  <si>
    <t>1A</t>
  </si>
  <si>
    <t>2A</t>
  </si>
  <si>
    <t>3A</t>
  </si>
  <si>
    <t>4A</t>
  </si>
  <si>
    <t>5A</t>
  </si>
  <si>
    <t>CONTESTANT DATA</t>
  </si>
  <si>
    <t>Data 1</t>
  </si>
  <si>
    <t>Player Name</t>
  </si>
  <si>
    <t>STYLE</t>
  </si>
  <si>
    <t>Page.1</t>
  </si>
  <si>
    <t>Judge A Group (Clicker)</t>
  </si>
  <si>
    <t>No.</t>
  </si>
  <si>
    <t>Name</t>
  </si>
  <si>
    <t>TE +</t>
  </si>
  <si>
    <t>TE -</t>
  </si>
  <si>
    <t>Memo</t>
  </si>
  <si>
    <t>Judge-Name</t>
  </si>
  <si>
    <t>Judge-Sign</t>
  </si>
  <si>
    <t>Page.2</t>
  </si>
  <si>
    <t>Judge B Group (Evaluation)</t>
  </si>
  <si>
    <t>Trick Presentation</t>
  </si>
  <si>
    <t>Performance Quality</t>
  </si>
  <si>
    <t>Musicality</t>
  </si>
  <si>
    <t>Routine Construction</t>
  </si>
  <si>
    <t>RAW (CLICK)</t>
  </si>
  <si>
    <t>MD1</t>
  </si>
  <si>
    <t>MD2</t>
  </si>
  <si>
    <t>MD3</t>
  </si>
  <si>
    <t>+</t>
  </si>
  <si>
    <t>-</t>
  </si>
  <si>
    <t>RAW (GIVEN)</t>
  </si>
  <si>
    <t>Tech
Execution</t>
  </si>
  <si>
    <t>Performance
Quality</t>
  </si>
  <si>
    <t>Routine
Construction</t>
  </si>
  <si>
    <t>Total Eval</t>
  </si>
  <si>
    <t>Subtotal</t>
  </si>
  <si>
    <t>Major Deductions</t>
  </si>
  <si>
    <t>Final Score</t>
  </si>
  <si>
    <t>Style</t>
  </si>
  <si>
    <t>(/20)</t>
  </si>
  <si>
    <t>MU</t>
  </si>
  <si>
    <t>(/80)</t>
  </si>
  <si>
    <t>(/100)</t>
  </si>
  <si>
    <t>Cut</t>
  </si>
  <si>
    <t>Place</t>
  </si>
  <si>
    <t>Rank</t>
  </si>
  <si>
    <t>ADJ (CLICK)</t>
  </si>
  <si>
    <t>AD1</t>
  </si>
  <si>
    <t>AD2</t>
  </si>
  <si>
    <t>AD3</t>
  </si>
  <si>
    <t>AD</t>
  </si>
  <si>
    <t>=</t>
  </si>
  <si>
    <t>Adj</t>
  </si>
  <si>
    <t>%</t>
  </si>
  <si>
    <t>ADJ (GIVEN)</t>
  </si>
  <si>
    <t>T.Ev</t>
  </si>
  <si>
    <t>P.Ev</t>
  </si>
  <si>
    <t>FINAL SCORE</t>
  </si>
  <si>
    <t>TE</t>
  </si>
  <si>
    <t>T. Eval</t>
  </si>
  <si>
    <t>P. Eval</t>
  </si>
  <si>
    <t>Eval</t>
  </si>
  <si>
    <t>M. Deduction</t>
  </si>
  <si>
    <t>Total (/20)</t>
  </si>
  <si>
    <t>Total (/80)</t>
  </si>
  <si>
    <t>Total (/100)</t>
  </si>
  <si>
    <t>Final Score (/100)</t>
  </si>
  <si>
    <t>CLICKER COMPARISON</t>
  </si>
  <si>
    <t>TOTAL</t>
  </si>
  <si>
    <t>STD.DEV</t>
  </si>
  <si>
    <t>Doron Fried</t>
  </si>
  <si>
    <t>Steven Goshko</t>
  </si>
  <si>
    <t>Age</t>
  </si>
  <si>
    <t>State</t>
  </si>
  <si>
    <t>MI</t>
  </si>
  <si>
    <t>NY</t>
  </si>
  <si>
    <t>Alex B</t>
  </si>
  <si>
    <t>Nat Sutter</t>
  </si>
  <si>
    <t>John-Bot</t>
  </si>
  <si>
    <t>Eric Tran-Ton</t>
  </si>
  <si>
    <t>Eric Tranton</t>
  </si>
  <si>
    <t>MWR 2025 Sport X</t>
  </si>
  <si>
    <t>MWR 2025 Sport X Final 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</si>
</sst>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"/>
    <numFmt numFmtId="165" formatCode="0.0_ "/>
    <numFmt numFmtId="166" formatCode="0_ "/>
    <numFmt numFmtId="167" formatCode="#,##0.0;[Red]\-#,##0.0"/>
    <numFmt numFmtId="168" formatCode="0.00_ "/>
  </numFmts>
  <fonts count="23" x14ac:knownFonts="1">
    <font>
      <sz val="9"/>
      <color rgb="FF000000"/>
      <name val="Meiryo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FF0000"/>
      <name val="Arial"/>
      <family val="2"/>
    </font>
    <font>
      <sz val="9"/>
      <color rgb="FFA5A5A5"/>
      <name val="Arial"/>
      <family val="2"/>
    </font>
    <font>
      <sz val="9"/>
      <name val="Meiryo"/>
      <family val="2"/>
      <charset val="128"/>
    </font>
    <font>
      <b/>
      <sz val="12"/>
      <color rgb="FFFF0000"/>
      <name val="Arial"/>
      <family val="2"/>
    </font>
    <font>
      <sz val="9"/>
      <color rgb="FFFFFFFF"/>
      <name val="Arial"/>
      <family val="2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30"/>
      <color rgb="FFFFFFFF"/>
      <name val="Arial"/>
      <family val="2"/>
    </font>
    <font>
      <b/>
      <sz val="21"/>
      <color rgb="FFFFFFFF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sz val="9"/>
      <color rgb="FFFF0000"/>
      <name val="Arial"/>
      <family val="2"/>
    </font>
    <font>
      <b/>
      <sz val="9"/>
      <color rgb="FF000000"/>
      <name val="Arial"/>
      <family val="2"/>
    </font>
    <font>
      <sz val="9"/>
      <color theme="1"/>
      <name val="Meiryo"/>
      <family val="2"/>
      <charset val="128"/>
    </font>
  </fonts>
  <fills count="21">
    <fill>
      <patternFill patternType="none"/>
    </fill>
    <fill>
      <patternFill patternType="gray125"/>
    </fill>
    <fill>
      <patternFill patternType="solid">
        <fgColor rgb="FF00CCFF"/>
        <bgColor rgb="FF00CCFF"/>
      </patternFill>
    </fill>
    <fill>
      <patternFill patternType="solid">
        <fgColor rgb="FFFFFF00"/>
        <bgColor rgb="FFFFFF00"/>
      </patternFill>
    </fill>
    <fill>
      <patternFill patternType="solid">
        <fgColor rgb="FFFFD965"/>
        <bgColor rgb="FFFFD965"/>
      </patternFill>
    </fill>
    <fill>
      <patternFill patternType="solid">
        <fgColor rgb="FF808080"/>
        <bgColor rgb="FF808080"/>
      </patternFill>
    </fill>
    <fill>
      <patternFill patternType="solid">
        <fgColor rgb="FF7F7F7F"/>
        <bgColor rgb="FF7F7F7F"/>
      </patternFill>
    </fill>
    <fill>
      <patternFill patternType="solid">
        <fgColor rgb="FF000000"/>
        <bgColor rgb="FF000000"/>
      </patternFill>
    </fill>
    <fill>
      <patternFill patternType="solid">
        <fgColor rgb="FFD8D8D8"/>
        <bgColor rgb="FFD8D8D8"/>
      </patternFill>
    </fill>
    <fill>
      <patternFill patternType="solid">
        <fgColor rgb="FF969696"/>
        <bgColor rgb="FF969696"/>
      </patternFill>
    </fill>
    <fill>
      <patternFill patternType="solid">
        <fgColor rgb="FF4285F4"/>
        <bgColor rgb="FF4285F4"/>
      </patternFill>
    </fill>
    <fill>
      <patternFill patternType="solid">
        <fgColor rgb="FFBDBDBD"/>
        <bgColor rgb="FFBDBDBD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800080"/>
        <bgColor rgb="FF800080"/>
      </patternFill>
    </fill>
    <fill>
      <patternFill patternType="solid">
        <fgColor rgb="FF6AA84F"/>
        <bgColor rgb="FF6AA84F"/>
      </patternFill>
    </fill>
    <fill>
      <patternFill patternType="solid">
        <fgColor rgb="FFB6D7A8"/>
        <bgColor rgb="FFB6D7A8"/>
      </patternFill>
    </fill>
    <fill>
      <patternFill patternType="solid">
        <fgColor rgb="FFB4A7D6"/>
        <bgColor rgb="FFB4A7D6"/>
      </patternFill>
    </fill>
    <fill>
      <patternFill patternType="solid">
        <fgColor rgb="FFD5A6BD"/>
        <bgColor rgb="FFD5A6BD"/>
      </patternFill>
    </fill>
    <fill>
      <patternFill patternType="solid">
        <fgColor rgb="FFF1C232"/>
        <bgColor rgb="FFF1C232"/>
      </patternFill>
    </fill>
    <fill>
      <patternFill patternType="solid">
        <fgColor rgb="FF6FA8DC"/>
        <bgColor rgb="FF6FA8DC"/>
      </patternFill>
    </fill>
  </fills>
  <borders count="71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228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4" borderId="3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11" xfId="0" applyFont="1" applyBorder="1" applyAlignment="1">
      <alignment horizontal="center" vertical="top"/>
    </xf>
    <xf numFmtId="0" fontId="12" fillId="8" borderId="12" xfId="0" applyFont="1" applyFill="1" applyBorder="1" applyAlignment="1">
      <alignment vertical="center"/>
    </xf>
    <xf numFmtId="0" fontId="12" fillId="8" borderId="13" xfId="0" applyFont="1" applyFill="1" applyBorder="1" applyAlignment="1">
      <alignment vertical="center"/>
    </xf>
    <xf numFmtId="0" fontId="12" fillId="8" borderId="14" xfId="0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12" fillId="8" borderId="17" xfId="0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horizontal="center" vertical="center"/>
    </xf>
    <xf numFmtId="0" fontId="13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0" fontId="13" fillId="0" borderId="27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0" fontId="10" fillId="0" borderId="29" xfId="0" applyFont="1" applyBorder="1" applyAlignment="1">
      <alignment vertical="center"/>
    </xf>
    <xf numFmtId="0" fontId="10" fillId="0" borderId="30" xfId="0" applyFont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13" fillId="0" borderId="33" xfId="0" applyFont="1" applyBorder="1" applyAlignment="1">
      <alignment vertical="center"/>
    </xf>
    <xf numFmtId="0" fontId="10" fillId="0" borderId="34" xfId="0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0" fontId="10" fillId="0" borderId="36" xfId="0" applyFont="1" applyBorder="1" applyAlignment="1">
      <alignment vertical="center"/>
    </xf>
    <xf numFmtId="0" fontId="10" fillId="0" borderId="37" xfId="0" applyFont="1" applyBorder="1" applyAlignment="1">
      <alignment vertical="center"/>
    </xf>
    <xf numFmtId="0" fontId="10" fillId="0" borderId="38" xfId="0" applyFont="1" applyBorder="1" applyAlignment="1">
      <alignment vertical="center"/>
    </xf>
    <xf numFmtId="0" fontId="10" fillId="0" borderId="39" xfId="0" applyFont="1" applyBorder="1" applyAlignment="1">
      <alignment vertical="center"/>
    </xf>
    <xf numFmtId="0" fontId="13" fillId="0" borderId="40" xfId="0" applyFont="1" applyBorder="1" applyAlignment="1">
      <alignment vertical="center"/>
    </xf>
    <xf numFmtId="0" fontId="10" fillId="0" borderId="41" xfId="0" applyFont="1" applyBorder="1" applyAlignment="1">
      <alignment vertical="center"/>
    </xf>
    <xf numFmtId="0" fontId="10" fillId="0" borderId="42" xfId="0" applyFont="1" applyBorder="1" applyAlignment="1">
      <alignment vertical="center"/>
    </xf>
    <xf numFmtId="0" fontId="10" fillId="0" borderId="43" xfId="0" applyFont="1" applyBorder="1" applyAlignment="1">
      <alignment vertical="center"/>
    </xf>
    <xf numFmtId="0" fontId="10" fillId="0" borderId="44" xfId="0" applyFont="1" applyBorder="1" applyAlignment="1">
      <alignment vertical="center"/>
    </xf>
    <xf numFmtId="0" fontId="10" fillId="0" borderId="45" xfId="0" applyFont="1" applyBorder="1" applyAlignment="1">
      <alignment vertical="center"/>
    </xf>
    <xf numFmtId="0" fontId="10" fillId="0" borderId="46" xfId="0" applyFont="1" applyBorder="1" applyAlignment="1">
      <alignment vertical="center"/>
    </xf>
    <xf numFmtId="0" fontId="13" fillId="0" borderId="4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10" fillId="0" borderId="49" xfId="0" applyFont="1" applyBorder="1" applyAlignment="1">
      <alignment vertical="center"/>
    </xf>
    <xf numFmtId="0" fontId="10" fillId="0" borderId="50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2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1" fillId="5" borderId="57" xfId="0" applyFont="1" applyFill="1" applyBorder="1" applyAlignment="1">
      <alignment vertical="center"/>
    </xf>
    <xf numFmtId="0" fontId="2" fillId="5" borderId="58" xfId="0" applyFont="1" applyFill="1" applyBorder="1" applyAlignment="1">
      <alignment vertical="center"/>
    </xf>
    <xf numFmtId="0" fontId="2" fillId="5" borderId="57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57" xfId="0" applyFont="1" applyFill="1" applyBorder="1" applyAlignment="1">
      <alignment horizontal="center" vertical="center"/>
    </xf>
    <xf numFmtId="0" fontId="7" fillId="7" borderId="60" xfId="0" applyFont="1" applyFill="1" applyBorder="1" applyAlignment="1">
      <alignment horizontal="center" vertical="center"/>
    </xf>
    <xf numFmtId="0" fontId="7" fillId="7" borderId="61" xfId="0" applyFont="1" applyFill="1" applyBorder="1" applyAlignment="1">
      <alignment horizontal="center" vertical="center"/>
    </xf>
    <xf numFmtId="0" fontId="7" fillId="7" borderId="62" xfId="0" applyFont="1" applyFill="1" applyBorder="1" applyAlignment="1">
      <alignment horizontal="center" vertical="center"/>
    </xf>
    <xf numFmtId="0" fontId="2" fillId="5" borderId="63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64" xfId="0" applyFont="1" applyBorder="1" applyAlignment="1">
      <alignment vertical="center"/>
    </xf>
    <xf numFmtId="0" fontId="2" fillId="0" borderId="0" xfId="0" applyFont="1"/>
    <xf numFmtId="0" fontId="2" fillId="6" borderId="58" xfId="0" applyFont="1" applyFill="1" applyBorder="1" applyAlignment="1">
      <alignment vertical="center"/>
    </xf>
    <xf numFmtId="0" fontId="2" fillId="0" borderId="64" xfId="0" applyFont="1" applyBorder="1" applyAlignment="1">
      <alignment vertical="center"/>
    </xf>
    <xf numFmtId="0" fontId="2" fillId="6" borderId="57" xfId="0" applyFont="1" applyFill="1" applyBorder="1" applyAlignment="1">
      <alignment vertical="center"/>
    </xf>
    <xf numFmtId="0" fontId="1" fillId="5" borderId="63" xfId="0" applyFont="1" applyFill="1" applyBorder="1" applyAlignment="1">
      <alignment vertical="center"/>
    </xf>
    <xf numFmtId="0" fontId="2" fillId="5" borderId="0" xfId="0" applyFont="1" applyFill="1" applyAlignment="1">
      <alignment vertical="center"/>
    </xf>
    <xf numFmtId="0" fontId="2" fillId="5" borderId="64" xfId="0" applyFont="1" applyFill="1" applyBorder="1" applyAlignment="1">
      <alignment vertical="center"/>
    </xf>
    <xf numFmtId="0" fontId="2" fillId="9" borderId="0" xfId="0" applyFont="1" applyFill="1" applyAlignment="1">
      <alignment vertical="center"/>
    </xf>
    <xf numFmtId="0" fontId="2" fillId="9" borderId="64" xfId="0" applyFont="1" applyFill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7" borderId="64" xfId="0" applyFont="1" applyFill="1" applyBorder="1" applyAlignment="1">
      <alignment vertical="center"/>
    </xf>
    <xf numFmtId="0" fontId="2" fillId="0" borderId="64" xfId="0" applyFont="1" applyBorder="1"/>
    <xf numFmtId="0" fontId="2" fillId="6" borderId="63" xfId="0" applyFont="1" applyFill="1" applyBorder="1" applyAlignment="1">
      <alignment vertical="center"/>
    </xf>
    <xf numFmtId="0" fontId="2" fillId="6" borderId="0" xfId="0" applyFont="1" applyFill="1" applyAlignment="1">
      <alignment vertical="center"/>
    </xf>
    <xf numFmtId="0" fontId="2" fillId="6" borderId="64" xfId="0" applyFont="1" applyFill="1" applyBorder="1" applyAlignment="1">
      <alignment vertical="center"/>
    </xf>
    <xf numFmtId="0" fontId="17" fillId="10" borderId="0" xfId="0" applyFont="1" applyFill="1" applyAlignment="1">
      <alignment horizontal="center"/>
    </xf>
    <xf numFmtId="164" fontId="17" fillId="10" borderId="0" xfId="0" applyNumberFormat="1" applyFont="1" applyFill="1" applyAlignment="1">
      <alignment horizontal="center"/>
    </xf>
    <xf numFmtId="0" fontId="18" fillId="0" borderId="0" xfId="0" applyFont="1" applyAlignment="1">
      <alignment vertical="center"/>
    </xf>
    <xf numFmtId="0" fontId="18" fillId="11" borderId="65" xfId="0" applyFont="1" applyFill="1" applyBorder="1" applyAlignment="1">
      <alignment vertical="center"/>
    </xf>
    <xf numFmtId="0" fontId="19" fillId="11" borderId="65" xfId="0" applyFont="1" applyFill="1" applyBorder="1" applyAlignment="1">
      <alignment vertical="center"/>
    </xf>
    <xf numFmtId="0" fontId="17" fillId="11" borderId="65" xfId="0" applyFont="1" applyFill="1" applyBorder="1" applyAlignment="1">
      <alignment horizontal="center" vertical="center"/>
    </xf>
    <xf numFmtId="0" fontId="17" fillId="11" borderId="65" xfId="0" applyFont="1" applyFill="1" applyBorder="1" applyAlignment="1">
      <alignment horizontal="center" vertical="center" wrapText="1"/>
    </xf>
    <xf numFmtId="0" fontId="17" fillId="11" borderId="65" xfId="0" applyFont="1" applyFill="1" applyBorder="1" applyAlignment="1">
      <alignment horizontal="center"/>
    </xf>
    <xf numFmtId="164" fontId="17" fillId="11" borderId="65" xfId="0" applyNumberFormat="1" applyFont="1" applyFill="1" applyBorder="1" applyAlignment="1">
      <alignment horizontal="center"/>
    </xf>
    <xf numFmtId="0" fontId="18" fillId="12" borderId="65" xfId="0" applyFont="1" applyFill="1" applyBorder="1" applyAlignment="1">
      <alignment vertical="center"/>
    </xf>
    <xf numFmtId="0" fontId="17" fillId="12" borderId="65" xfId="0" applyFont="1" applyFill="1" applyBorder="1" applyAlignment="1">
      <alignment horizontal="left" vertical="center"/>
    </xf>
    <xf numFmtId="0" fontId="17" fillId="12" borderId="65" xfId="0" applyFont="1" applyFill="1" applyBorder="1" applyAlignment="1">
      <alignment horizontal="center" wrapText="1"/>
    </xf>
    <xf numFmtId="0" fontId="18" fillId="12" borderId="65" xfId="0" applyFont="1" applyFill="1" applyBorder="1" applyAlignment="1">
      <alignment horizontal="center" wrapText="1"/>
    </xf>
    <xf numFmtId="0" fontId="18" fillId="12" borderId="65" xfId="0" applyFont="1" applyFill="1" applyBorder="1" applyAlignment="1">
      <alignment horizontal="center"/>
    </xf>
    <xf numFmtId="164" fontId="18" fillId="12" borderId="65" xfId="0" applyNumberFormat="1" applyFont="1" applyFill="1" applyBorder="1" applyAlignment="1">
      <alignment horizontal="center" wrapText="1"/>
    </xf>
    <xf numFmtId="0" fontId="17" fillId="13" borderId="65" xfId="0" applyFont="1" applyFill="1" applyBorder="1" applyAlignment="1">
      <alignment vertical="center"/>
    </xf>
    <xf numFmtId="0" fontId="17" fillId="13" borderId="65" xfId="0" applyFont="1" applyFill="1" applyBorder="1" applyAlignment="1">
      <alignment horizontal="left" vertical="center"/>
    </xf>
    <xf numFmtId="0" fontId="17" fillId="13" borderId="65" xfId="0" applyFont="1" applyFill="1" applyBorder="1" applyAlignment="1">
      <alignment horizontal="center" vertical="center"/>
    </xf>
    <xf numFmtId="165" fontId="17" fillId="13" borderId="65" xfId="0" applyNumberFormat="1" applyFont="1" applyFill="1" applyBorder="1" applyAlignment="1">
      <alignment horizontal="center" vertical="center"/>
    </xf>
    <xf numFmtId="166" fontId="17" fillId="13" borderId="65" xfId="0" applyNumberFormat="1" applyFont="1" applyFill="1" applyBorder="1" applyAlignment="1">
      <alignment horizontal="center" vertical="center"/>
    </xf>
    <xf numFmtId="164" fontId="17" fillId="13" borderId="6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12" borderId="65" xfId="0" applyFont="1" applyFill="1" applyBorder="1" applyAlignment="1">
      <alignment vertical="center"/>
    </xf>
    <xf numFmtId="0" fontId="17" fillId="12" borderId="65" xfId="0" applyFont="1" applyFill="1" applyBorder="1" applyAlignment="1">
      <alignment horizontal="center" vertical="center"/>
    </xf>
    <xf numFmtId="165" fontId="17" fillId="12" borderId="65" xfId="0" applyNumberFormat="1" applyFont="1" applyFill="1" applyBorder="1" applyAlignment="1">
      <alignment horizontal="center" vertical="center"/>
    </xf>
    <xf numFmtId="166" fontId="17" fillId="12" borderId="65" xfId="0" applyNumberFormat="1" applyFont="1" applyFill="1" applyBorder="1" applyAlignment="1">
      <alignment horizontal="center" vertical="center"/>
    </xf>
    <xf numFmtId="164" fontId="17" fillId="12" borderId="65" xfId="0" applyNumberFormat="1" applyFont="1" applyFill="1" applyBorder="1" applyAlignment="1">
      <alignment horizontal="center" vertical="center"/>
    </xf>
    <xf numFmtId="165" fontId="18" fillId="12" borderId="65" xfId="0" applyNumberFormat="1" applyFont="1" applyFill="1" applyBorder="1" applyAlignment="1">
      <alignment horizontal="center" vertical="center"/>
    </xf>
    <xf numFmtId="165" fontId="18" fillId="12" borderId="65" xfId="0" applyNumberFormat="1" applyFont="1" applyFill="1" applyBorder="1" applyAlignment="1">
      <alignment vertical="center"/>
    </xf>
    <xf numFmtId="166" fontId="18" fillId="12" borderId="65" xfId="0" applyNumberFormat="1" applyFont="1" applyFill="1" applyBorder="1" applyAlignment="1">
      <alignment vertical="center"/>
    </xf>
    <xf numFmtId="164" fontId="18" fillId="12" borderId="65" xfId="0" applyNumberFormat="1" applyFont="1" applyFill="1" applyBorder="1" applyAlignment="1">
      <alignment vertical="center"/>
    </xf>
    <xf numFmtId="0" fontId="18" fillId="13" borderId="65" xfId="0" applyFont="1" applyFill="1" applyBorder="1" applyAlignment="1">
      <alignment vertical="center"/>
    </xf>
    <xf numFmtId="165" fontId="18" fillId="13" borderId="65" xfId="0" applyNumberFormat="1" applyFont="1" applyFill="1" applyBorder="1" applyAlignment="1">
      <alignment horizontal="center" vertical="center"/>
    </xf>
    <xf numFmtId="165" fontId="18" fillId="13" borderId="65" xfId="0" applyNumberFormat="1" applyFont="1" applyFill="1" applyBorder="1" applyAlignment="1">
      <alignment vertical="center"/>
    </xf>
    <xf numFmtId="166" fontId="18" fillId="13" borderId="65" xfId="0" applyNumberFormat="1" applyFont="1" applyFill="1" applyBorder="1" applyAlignment="1">
      <alignment vertical="center"/>
    </xf>
    <xf numFmtId="164" fontId="18" fillId="13" borderId="65" xfId="0" applyNumberFormat="1" applyFont="1" applyFill="1" applyBorder="1" applyAlignment="1">
      <alignment vertical="center"/>
    </xf>
    <xf numFmtId="165" fontId="17" fillId="12" borderId="65" xfId="0" applyNumberFormat="1" applyFont="1" applyFill="1" applyBorder="1" applyAlignment="1">
      <alignment vertical="center"/>
    </xf>
    <xf numFmtId="166" fontId="17" fillId="12" borderId="65" xfId="0" applyNumberFormat="1" applyFont="1" applyFill="1" applyBorder="1" applyAlignment="1">
      <alignment vertical="center"/>
    </xf>
    <xf numFmtId="164" fontId="17" fillId="12" borderId="65" xfId="0" applyNumberFormat="1" applyFont="1" applyFill="1" applyBorder="1" applyAlignment="1">
      <alignment vertical="center"/>
    </xf>
    <xf numFmtId="165" fontId="17" fillId="13" borderId="65" xfId="0" applyNumberFormat="1" applyFont="1" applyFill="1" applyBorder="1" applyAlignment="1">
      <alignment vertical="center"/>
    </xf>
    <xf numFmtId="164" fontId="17" fillId="13" borderId="65" xfId="0" applyNumberFormat="1" applyFont="1" applyFill="1" applyBorder="1" applyAlignment="1">
      <alignment vertical="center"/>
    </xf>
    <xf numFmtId="0" fontId="18" fillId="0" borderId="65" xfId="0" applyFont="1" applyBorder="1" applyAlignment="1">
      <alignment vertical="center"/>
    </xf>
    <xf numFmtId="0" fontId="17" fillId="0" borderId="65" xfId="0" applyFont="1" applyBorder="1" applyAlignment="1">
      <alignment vertical="center"/>
    </xf>
    <xf numFmtId="165" fontId="18" fillId="0" borderId="65" xfId="0" applyNumberFormat="1" applyFont="1" applyBorder="1" applyAlignment="1">
      <alignment horizontal="center" vertical="center"/>
    </xf>
    <xf numFmtId="165" fontId="18" fillId="0" borderId="65" xfId="0" applyNumberFormat="1" applyFont="1" applyBorder="1" applyAlignment="1">
      <alignment vertical="center"/>
    </xf>
    <xf numFmtId="165" fontId="17" fillId="0" borderId="65" xfId="0" applyNumberFormat="1" applyFont="1" applyBorder="1" applyAlignment="1">
      <alignment vertical="center"/>
    </xf>
    <xf numFmtId="166" fontId="18" fillId="0" borderId="65" xfId="0" applyNumberFormat="1" applyFont="1" applyBorder="1" applyAlignment="1">
      <alignment vertical="center"/>
    </xf>
    <xf numFmtId="164" fontId="17" fillId="0" borderId="65" xfId="0" applyNumberFormat="1" applyFont="1" applyBorder="1" applyAlignment="1">
      <alignment vertical="center"/>
    </xf>
    <xf numFmtId="0" fontId="18" fillId="0" borderId="69" xfId="0" applyFont="1" applyBorder="1" applyAlignment="1">
      <alignment vertical="center"/>
    </xf>
    <xf numFmtId="0" fontId="17" fillId="0" borderId="69" xfId="0" applyFont="1" applyBorder="1" applyAlignment="1">
      <alignment vertical="center"/>
    </xf>
    <xf numFmtId="165" fontId="18" fillId="0" borderId="69" xfId="0" applyNumberFormat="1" applyFont="1" applyBorder="1" applyAlignment="1">
      <alignment horizontal="center" vertical="center"/>
    </xf>
    <xf numFmtId="165" fontId="18" fillId="0" borderId="69" xfId="0" applyNumberFormat="1" applyFont="1" applyBorder="1" applyAlignment="1">
      <alignment vertical="center"/>
    </xf>
    <xf numFmtId="165" fontId="17" fillId="0" borderId="69" xfId="0" applyNumberFormat="1" applyFont="1" applyBorder="1" applyAlignment="1">
      <alignment vertical="center"/>
    </xf>
    <xf numFmtId="166" fontId="18" fillId="0" borderId="69" xfId="0" applyNumberFormat="1" applyFont="1" applyBorder="1" applyAlignment="1">
      <alignment vertical="center"/>
    </xf>
    <xf numFmtId="164" fontId="17" fillId="0" borderId="69" xfId="0" applyNumberFormat="1" applyFont="1" applyBorder="1" applyAlignment="1">
      <alignment vertical="center"/>
    </xf>
    <xf numFmtId="0" fontId="18" fillId="0" borderId="70" xfId="0" applyFont="1" applyBorder="1" applyAlignment="1">
      <alignment vertical="center"/>
    </xf>
    <xf numFmtId="0" fontId="17" fillId="0" borderId="70" xfId="0" applyFont="1" applyBorder="1" applyAlignment="1">
      <alignment vertical="center"/>
    </xf>
    <xf numFmtId="165" fontId="18" fillId="0" borderId="70" xfId="0" applyNumberFormat="1" applyFont="1" applyBorder="1" applyAlignment="1">
      <alignment horizontal="center" vertical="center"/>
    </xf>
    <xf numFmtId="165" fontId="18" fillId="0" borderId="70" xfId="0" applyNumberFormat="1" applyFont="1" applyBorder="1" applyAlignment="1">
      <alignment vertical="center"/>
    </xf>
    <xf numFmtId="165" fontId="17" fillId="0" borderId="70" xfId="0" applyNumberFormat="1" applyFont="1" applyBorder="1" applyAlignment="1">
      <alignment vertical="center"/>
    </xf>
    <xf numFmtId="166" fontId="18" fillId="0" borderId="70" xfId="0" applyNumberFormat="1" applyFont="1" applyBorder="1" applyAlignment="1">
      <alignment vertical="center"/>
    </xf>
    <xf numFmtId="164" fontId="17" fillId="0" borderId="70" xfId="0" applyNumberFormat="1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164" fontId="18" fillId="0" borderId="0" xfId="0" applyNumberFormat="1" applyFont="1" applyAlignment="1">
      <alignment vertical="center"/>
    </xf>
    <xf numFmtId="0" fontId="10" fillId="0" borderId="65" xfId="0" applyFont="1" applyBorder="1" applyAlignment="1">
      <alignment horizontal="left" vertical="center"/>
    </xf>
    <xf numFmtId="0" fontId="10" fillId="0" borderId="65" xfId="0" applyFont="1" applyBorder="1" applyAlignment="1">
      <alignment vertical="center"/>
    </xf>
    <xf numFmtId="0" fontId="10" fillId="0" borderId="65" xfId="0" applyFont="1" applyBorder="1" applyAlignment="1">
      <alignment horizontal="center" vertical="center"/>
    </xf>
    <xf numFmtId="0" fontId="10" fillId="0" borderId="69" xfId="0" applyFont="1" applyBorder="1" applyAlignment="1">
      <alignment vertical="center"/>
    </xf>
    <xf numFmtId="0" fontId="10" fillId="0" borderId="70" xfId="0" applyFont="1" applyBorder="1" applyAlignment="1">
      <alignment vertical="center"/>
    </xf>
    <xf numFmtId="0" fontId="2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2" fillId="14" borderId="1" xfId="0" applyFont="1" applyFill="1" applyBorder="1" applyAlignment="1">
      <alignment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63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166" fontId="2" fillId="9" borderId="1" xfId="0" applyNumberFormat="1" applyFont="1" applyFill="1" applyBorder="1" applyAlignment="1">
      <alignment vertical="center"/>
    </xf>
    <xf numFmtId="165" fontId="2" fillId="9" borderId="1" xfId="0" applyNumberFormat="1" applyFont="1" applyFill="1" applyBorder="1" applyAlignment="1">
      <alignment vertical="center"/>
    </xf>
    <xf numFmtId="0" fontId="7" fillId="9" borderId="1" xfId="0" applyFont="1" applyFill="1" applyBorder="1" applyAlignment="1">
      <alignment vertical="center"/>
    </xf>
    <xf numFmtId="0" fontId="17" fillId="15" borderId="59" xfId="0" applyFont="1" applyFill="1" applyBorder="1" applyAlignment="1">
      <alignment horizontal="center" vertical="center"/>
    </xf>
    <xf numFmtId="0" fontId="17" fillId="16" borderId="63" xfId="0" applyFont="1" applyFill="1" applyBorder="1" applyAlignment="1">
      <alignment horizontal="center" vertical="center" wrapText="1"/>
    </xf>
    <xf numFmtId="0" fontId="17" fillId="18" borderId="1" xfId="0" applyFont="1" applyFill="1" applyBorder="1" applyAlignment="1">
      <alignment horizontal="center"/>
    </xf>
    <xf numFmtId="0" fontId="17" fillId="19" borderId="1" xfId="0" applyFont="1" applyFill="1" applyBorder="1" applyAlignment="1">
      <alignment horizontal="center"/>
    </xf>
    <xf numFmtId="164" fontId="17" fillId="19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vertical="center"/>
    </xf>
    <xf numFmtId="0" fontId="18" fillId="15" borderId="58" xfId="0" applyFont="1" applyFill="1" applyBorder="1" applyAlignment="1">
      <alignment horizontal="center" wrapText="1"/>
    </xf>
    <xf numFmtId="0" fontId="18" fillId="16" borderId="1" xfId="0" applyFont="1" applyFill="1" applyBorder="1" applyAlignment="1">
      <alignment horizontal="center" wrapText="1"/>
    </xf>
    <xf numFmtId="0" fontId="18" fillId="17" borderId="1" xfId="0" applyFont="1" applyFill="1" applyBorder="1" applyAlignment="1">
      <alignment horizontal="center" wrapText="1"/>
    </xf>
    <xf numFmtId="0" fontId="18" fillId="18" borderId="1" xfId="0" applyFont="1" applyFill="1" applyBorder="1" applyAlignment="1">
      <alignment horizontal="center" wrapText="1"/>
    </xf>
    <xf numFmtId="0" fontId="18" fillId="19" borderId="1" xfId="0" applyFont="1" applyFill="1" applyBorder="1" applyAlignment="1">
      <alignment horizontal="center" wrapText="1"/>
    </xf>
    <xf numFmtId="0" fontId="18" fillId="20" borderId="1" xfId="0" applyFont="1" applyFill="1" applyBorder="1" applyAlignment="1">
      <alignment horizontal="center"/>
    </xf>
    <xf numFmtId="164" fontId="18" fillId="19" borderId="1" xfId="0" applyNumberFormat="1" applyFont="1" applyFill="1" applyBorder="1" applyAlignment="1">
      <alignment horizontal="center" wrapText="1"/>
    </xf>
    <xf numFmtId="165" fontId="2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167" fontId="1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8" fontId="2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0" borderId="6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center"/>
    </xf>
    <xf numFmtId="0" fontId="11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0" fontId="12" fillId="8" borderId="8" xfId="0" applyFont="1" applyFill="1" applyBorder="1" applyAlignment="1">
      <alignment horizontal="center" vertical="center"/>
    </xf>
    <xf numFmtId="0" fontId="12" fillId="8" borderId="54" xfId="0" applyFont="1" applyFill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vertical="center"/>
    </xf>
    <xf numFmtId="20" fontId="13" fillId="0" borderId="9" xfId="0" applyNumberFormat="1" applyFont="1" applyBorder="1" applyAlignment="1">
      <alignment horizontal="center" vertical="center"/>
    </xf>
    <xf numFmtId="0" fontId="2" fillId="5" borderId="59" xfId="0" applyFont="1" applyFill="1" applyBorder="1" applyAlignment="1">
      <alignment horizontal="center" vertical="center"/>
    </xf>
    <xf numFmtId="0" fontId="5" fillId="0" borderId="58" xfId="0" applyFont="1" applyBorder="1" applyAlignment="1">
      <alignment vertical="center"/>
    </xf>
    <xf numFmtId="0" fontId="2" fillId="9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6" fillId="10" borderId="0" xfId="0" applyFont="1" applyFill="1" applyAlignment="1">
      <alignment wrapText="1"/>
    </xf>
    <xf numFmtId="0" fontId="17" fillId="11" borderId="66" xfId="0" applyFont="1" applyFill="1" applyBorder="1" applyAlignment="1">
      <alignment horizontal="center"/>
    </xf>
    <xf numFmtId="0" fontId="5" fillId="11" borderId="67" xfId="0" applyFont="1" applyFill="1" applyBorder="1" applyAlignment="1">
      <alignment vertical="center"/>
    </xf>
    <xf numFmtId="0" fontId="5" fillId="11" borderId="68" xfId="0" applyFont="1" applyFill="1" applyBorder="1" applyAlignment="1">
      <alignment vertical="center"/>
    </xf>
    <xf numFmtId="0" fontId="2" fillId="9" borderId="63" xfId="0" applyFont="1" applyFill="1" applyBorder="1" applyAlignment="1">
      <alignment horizontal="center" vertical="center"/>
    </xf>
    <xf numFmtId="0" fontId="5" fillId="0" borderId="59" xfId="0" applyFont="1" applyBorder="1" applyAlignment="1">
      <alignment vertical="center"/>
    </xf>
    <xf numFmtId="0" fontId="2" fillId="5" borderId="63" xfId="0" applyFont="1" applyFill="1" applyBorder="1" applyAlignment="1">
      <alignment horizontal="center" vertical="center"/>
    </xf>
    <xf numFmtId="0" fontId="17" fillId="17" borderId="63" xfId="0" applyFont="1" applyFill="1" applyBorder="1" applyAlignment="1">
      <alignment horizontal="center" vertical="center"/>
    </xf>
    <xf numFmtId="0" fontId="17" fillId="20" borderId="63" xfId="0" applyFont="1" applyFill="1" applyBorder="1" applyAlignment="1">
      <alignment horizontal="center"/>
    </xf>
  </cellXfs>
  <cellStyles count="1">
    <cellStyle name="Normal" xfId="0" builtinId="0"/>
  </cellStyles>
  <dxfs count="3"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</dxfs>
  <tableStyles count="1">
    <tableStyle name="VIDEO-TITLES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2108198</xdr:colOff>
      <xdr:row>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6A7C4-FE58-F8F9-35E4-84591C7C1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62198" cy="1574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F999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VIDEO-TITLES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Meiryo"/>
        <a:ea typeface="Meiryo"/>
        <a:cs typeface="Meiryo"/>
      </a:majorFont>
      <a:minorFont>
        <a:latin typeface="Meiryo"/>
        <a:ea typeface="Meiryo"/>
        <a:cs typeface="Meiryo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7" workbookViewId="0">
      <selection activeCell="F6" sqref="F6"/>
    </sheetView>
  </sheetViews>
  <sheetFormatPr baseColWidth="10" defaultColWidth="14.5" defaultRowHeight="15" customHeight="1" x14ac:dyDescent="0.3"/>
  <cols>
    <col min="1" max="1" width="14.1640625" customWidth="1"/>
    <col min="2" max="2" width="18" customWidth="1"/>
    <col min="3" max="3" width="7.5" customWidth="1"/>
    <col min="4" max="4" width="2.5" customWidth="1"/>
    <col min="5" max="5" width="6.33203125" customWidth="1"/>
    <col min="6" max="6" width="14.33203125" customWidth="1"/>
    <col min="7" max="7" width="2.6640625" customWidth="1"/>
    <col min="8" max="8" width="25" customWidth="1"/>
    <col min="9" max="26" width="8" customWidth="1"/>
  </cols>
  <sheetData>
    <row r="1" spans="1:26" ht="14.2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x14ac:dyDescent="0.3">
      <c r="A2" s="2"/>
      <c r="B2" s="2"/>
      <c r="C2" s="2"/>
      <c r="D2" s="2"/>
      <c r="E2" s="202" t="s">
        <v>1</v>
      </c>
      <c r="F2" s="203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x14ac:dyDescent="0.3">
      <c r="A3" s="1" t="s">
        <v>2</v>
      </c>
      <c r="B3" s="3"/>
      <c r="C3" s="2"/>
      <c r="D3" s="2"/>
      <c r="E3" s="2" t="s">
        <v>3</v>
      </c>
      <c r="F3" s="3" t="s">
        <v>131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">
      <c r="A4" s="2"/>
      <c r="B4" s="2"/>
      <c r="C4" s="2"/>
      <c r="D4" s="2"/>
      <c r="E4" s="2" t="s">
        <v>4</v>
      </c>
      <c r="F4" s="3" t="s">
        <v>132</v>
      </c>
      <c r="G4" s="2"/>
      <c r="H4" s="4" t="s">
        <v>5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">
      <c r="A5" s="1" t="s">
        <v>6</v>
      </c>
      <c r="B5" s="3" t="s">
        <v>7</v>
      </c>
      <c r="C5" s="2" t="s">
        <v>8</v>
      </c>
      <c r="D5" s="2"/>
      <c r="E5" s="2" t="s">
        <v>9</v>
      </c>
      <c r="F5" s="3" t="s">
        <v>133</v>
      </c>
      <c r="G5" s="2"/>
      <c r="H5" s="5" t="s">
        <v>10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x14ac:dyDescent="0.3">
      <c r="A6" s="1" t="s">
        <v>11</v>
      </c>
      <c r="B6" s="3" t="s">
        <v>12</v>
      </c>
      <c r="C6" s="2"/>
      <c r="D6" s="2"/>
      <c r="E6" s="2" t="s">
        <v>13</v>
      </c>
      <c r="F6" s="3" t="s">
        <v>135</v>
      </c>
      <c r="G6" s="2"/>
      <c r="H6" s="5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">
      <c r="A7" s="6"/>
      <c r="B7" s="6"/>
      <c r="C7" s="7"/>
      <c r="D7" s="2"/>
      <c r="E7" s="2" t="s">
        <v>15</v>
      </c>
      <c r="F7" s="3"/>
      <c r="G7" s="2"/>
      <c r="H7" s="8" t="s">
        <v>16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">
      <c r="A8" s="6" t="s">
        <v>17</v>
      </c>
      <c r="B8" s="9" t="s">
        <v>18</v>
      </c>
      <c r="C8" s="10">
        <v>20</v>
      </c>
      <c r="D8" s="2"/>
      <c r="E8" s="2" t="s">
        <v>19</v>
      </c>
      <c r="F8" s="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x14ac:dyDescent="0.3">
      <c r="A9" s="6"/>
      <c r="B9" s="6"/>
      <c r="C9" s="7"/>
      <c r="D9" s="2"/>
      <c r="E9" s="2"/>
      <c r="F9" s="2"/>
      <c r="G9" s="2"/>
      <c r="H9" s="1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">
      <c r="A10" s="6" t="s">
        <v>20</v>
      </c>
      <c r="B10" s="9" t="s">
        <v>21</v>
      </c>
      <c r="C10" s="10">
        <v>20</v>
      </c>
      <c r="D10" s="2"/>
      <c r="E10" s="2"/>
      <c r="F10" s="2"/>
      <c r="G10" s="2"/>
      <c r="H10" s="1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">
      <c r="A11" s="6" t="s">
        <v>22</v>
      </c>
      <c r="B11" s="9" t="s">
        <v>23</v>
      </c>
      <c r="C11" s="10">
        <v>20</v>
      </c>
      <c r="D11" s="2"/>
      <c r="E11" s="2"/>
      <c r="F11" s="2"/>
      <c r="G11" s="2"/>
      <c r="H11" s="13" t="s">
        <v>24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x14ac:dyDescent="0.3">
      <c r="A12" s="6" t="s">
        <v>25</v>
      </c>
      <c r="B12" s="9" t="s">
        <v>26</v>
      </c>
      <c r="C12" s="10">
        <v>20</v>
      </c>
      <c r="D12" s="2"/>
      <c r="E12" s="2"/>
      <c r="F12" s="2"/>
      <c r="G12" s="2"/>
      <c r="H12" s="1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">
      <c r="A13" s="6" t="s">
        <v>27</v>
      </c>
      <c r="B13" s="9" t="s">
        <v>28</v>
      </c>
      <c r="C13" s="10">
        <v>20</v>
      </c>
      <c r="D13" s="2"/>
      <c r="E13" s="2"/>
      <c r="F13" s="2"/>
      <c r="G13" s="2"/>
      <c r="H13" s="14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">
      <c r="A14" s="6" t="s">
        <v>29</v>
      </c>
      <c r="B14" s="9"/>
      <c r="C14" s="10"/>
      <c r="D14" s="2"/>
      <c r="E14" s="2"/>
      <c r="F14" s="2"/>
      <c r="G14" s="2"/>
      <c r="H14" s="204" t="s">
        <v>30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3">
      <c r="A15" s="6" t="s">
        <v>31</v>
      </c>
      <c r="B15" s="9"/>
      <c r="C15" s="10"/>
      <c r="D15" s="2"/>
      <c r="E15" s="202" t="s">
        <v>32</v>
      </c>
      <c r="F15" s="203"/>
      <c r="G15" s="2"/>
      <c r="H15" s="198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">
      <c r="A16" s="6" t="s">
        <v>33</v>
      </c>
      <c r="B16" s="9"/>
      <c r="C16" s="10"/>
      <c r="D16" s="2"/>
      <c r="E16" s="2" t="s">
        <v>34</v>
      </c>
      <c r="F16" s="3" t="s">
        <v>131</v>
      </c>
      <c r="G16" s="2"/>
      <c r="H16" s="1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">
      <c r="A17" s="6" t="s">
        <v>35</v>
      </c>
      <c r="B17" s="9"/>
      <c r="C17" s="10"/>
      <c r="D17" s="2"/>
      <c r="E17" s="2" t="s">
        <v>36</v>
      </c>
      <c r="F17" s="3" t="s">
        <v>132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x14ac:dyDescent="0.3">
      <c r="A18" s="6" t="s">
        <v>37</v>
      </c>
      <c r="B18" s="9"/>
      <c r="C18" s="10"/>
      <c r="D18" s="2"/>
      <c r="E18" s="2" t="s">
        <v>38</v>
      </c>
      <c r="F18" s="3" t="s">
        <v>133</v>
      </c>
      <c r="G18" s="2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">
      <c r="A19" s="6" t="s">
        <v>39</v>
      </c>
      <c r="B19" s="9"/>
      <c r="C19" s="10"/>
      <c r="D19" s="2"/>
      <c r="E19" s="2" t="s">
        <v>40</v>
      </c>
      <c r="F19" s="3" t="s">
        <v>134</v>
      </c>
      <c r="G19" s="2"/>
      <c r="H19" s="197" t="s">
        <v>41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">
      <c r="A20" s="6"/>
      <c r="B20" s="6"/>
      <c r="C20" s="7"/>
      <c r="D20" s="2"/>
      <c r="E20" s="2" t="s">
        <v>42</v>
      </c>
      <c r="F20" s="3"/>
      <c r="G20" s="2"/>
      <c r="H20" s="198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 x14ac:dyDescent="0.3">
      <c r="A21" s="6"/>
      <c r="B21" s="6" t="s">
        <v>43</v>
      </c>
      <c r="C21" s="7">
        <f>SUM(C10:C19,C8)</f>
        <v>100</v>
      </c>
      <c r="D21" s="2"/>
      <c r="E21" s="2" t="s">
        <v>44</v>
      </c>
      <c r="F21" s="3"/>
      <c r="G21" s="2"/>
      <c r="H21" s="1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">
      <c r="A22" s="6"/>
      <c r="B22" s="6"/>
      <c r="C22" s="7"/>
      <c r="D22" s="2"/>
      <c r="E22" s="2"/>
      <c r="F22" s="2"/>
      <c r="G22" s="2"/>
      <c r="H22" s="197" t="s">
        <v>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">
      <c r="A23" s="6" t="s">
        <v>46</v>
      </c>
      <c r="B23" s="9" t="s">
        <v>47</v>
      </c>
      <c r="C23" s="10">
        <v>1</v>
      </c>
      <c r="D23" s="2"/>
      <c r="E23" s="2"/>
      <c r="F23" s="2"/>
      <c r="G23" s="2"/>
      <c r="H23" s="198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x14ac:dyDescent="0.3">
      <c r="A24" s="6" t="s">
        <v>48</v>
      </c>
      <c r="B24" s="9" t="s">
        <v>49</v>
      </c>
      <c r="C24" s="10">
        <v>3</v>
      </c>
      <c r="D24" s="2"/>
      <c r="E24" s="2"/>
      <c r="F24" s="2"/>
      <c r="G24" s="2"/>
      <c r="H24" s="1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">
      <c r="A25" s="6" t="s">
        <v>50</v>
      </c>
      <c r="B25" s="9" t="s">
        <v>51</v>
      </c>
      <c r="C25" s="10">
        <v>5</v>
      </c>
      <c r="D25" s="2"/>
      <c r="E25" s="2"/>
      <c r="F25" s="2"/>
      <c r="G25" s="2"/>
      <c r="H25" s="197" t="s">
        <v>52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">
      <c r="A26" s="2"/>
      <c r="B26" s="2"/>
      <c r="C26" s="2"/>
      <c r="D26" s="2"/>
      <c r="E26" s="2"/>
      <c r="F26" s="2"/>
      <c r="G26" s="2"/>
      <c r="H26" s="198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x14ac:dyDescent="0.3">
      <c r="A27" s="199" t="s">
        <v>53</v>
      </c>
      <c r="B27" s="200"/>
      <c r="C27" s="200"/>
      <c r="D27" s="200"/>
      <c r="E27" s="200"/>
      <c r="F27" s="201"/>
      <c r="G27" s="2"/>
      <c r="H27" s="1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">
      <c r="A29" s="2" t="s">
        <v>54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x14ac:dyDescent="0.3">
      <c r="A30" s="2" t="s">
        <v>55</v>
      </c>
      <c r="B30" s="16">
        <v>1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">
      <c r="A31" s="2" t="s">
        <v>56</v>
      </c>
      <c r="B31" s="16">
        <v>1.65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">
      <c r="A32" s="2" t="s">
        <v>57</v>
      </c>
      <c r="B32" s="16">
        <v>1.31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x14ac:dyDescent="0.3">
      <c r="A33" s="2" t="s">
        <v>58</v>
      </c>
      <c r="B33" s="16">
        <v>1.33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">
      <c r="A34" s="2" t="s">
        <v>59</v>
      </c>
      <c r="B34" s="16">
        <v>1.62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H25:H26"/>
    <mergeCell ref="A27:F27"/>
    <mergeCell ref="E2:F2"/>
    <mergeCell ref="H14:H15"/>
    <mergeCell ref="E15:F15"/>
    <mergeCell ref="H19:H20"/>
    <mergeCell ref="H22:H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999"/>
  <sheetViews>
    <sheetView workbookViewId="0"/>
  </sheetViews>
  <sheetFormatPr baseColWidth="10" defaultColWidth="14.5" defaultRowHeight="15" customHeight="1" x14ac:dyDescent="0.3"/>
  <cols>
    <col min="1" max="1" width="74.33203125" customWidth="1"/>
    <col min="2" max="2" width="6.5" customWidth="1"/>
    <col min="3" max="3" width="18.6640625" customWidth="1"/>
    <col min="4" max="4" width="6" customWidth="1"/>
    <col min="5" max="5" width="7.6640625" customWidth="1"/>
    <col min="6" max="6" width="5.83203125" customWidth="1"/>
  </cols>
  <sheetData>
    <row r="1" spans="1:6" ht="24" customHeight="1" x14ac:dyDescent="0.3">
      <c r="A1" s="158">
        <f>'SET-UP'!B3</f>
        <v>0</v>
      </c>
      <c r="B1" s="158" t="s">
        <v>99</v>
      </c>
      <c r="C1" s="158" t="s">
        <v>67</v>
      </c>
      <c r="D1" s="159" t="s">
        <v>100</v>
      </c>
      <c r="E1" s="159" t="str">
        <f>CONCATENATE('SET-UP'!B5," ",'SET-UP'!B6)</f>
        <v>X Sport</v>
      </c>
      <c r="F1" s="158" t="s">
        <v>93</v>
      </c>
    </row>
    <row r="2" spans="1:6" ht="12" customHeight="1" x14ac:dyDescent="0.3">
      <c r="A2" s="158" t="str">
        <f t="shared" ref="A2:A256" si="0">IF(LEN(D2),CONCATENATE(C2," — ",$E$1," (",F2,")",," — ",D2,E2," Place — ",$A$1," Yo-Yo Contest"),)</f>
        <v>Steven Goshko — X Sport (5A) — 1st Place — 0 Yo-Yo Contest</v>
      </c>
      <c r="B2" s="158" t="str">
        <f t="shared" ref="B2:B256" si="1">CONCATENATE(D2,E2)</f>
        <v>1st</v>
      </c>
      <c r="C2" s="158" t="str">
        <f>IF('FINAL-SCORE'!V4="","",'FINAL-SCORE'!V4)</f>
        <v>Steven Goshko</v>
      </c>
      <c r="D2" s="159">
        <f>IF('FINAL-SCORE'!U4="","",'FINAL-SCORE'!U4)</f>
        <v>1</v>
      </c>
      <c r="E2" s="159" t="str">
        <f t="shared" ref="E2:E256" si="2">IF(LEN(D2),IF((MOD(ABS(D2),100)&gt;10)*(MOD(ABS(D2),100)&lt;14),"th", CHOOSE(MOD(ABS(D2),10)+1,"th","st","nd","rd","th","th","th","th","th","th")),)</f>
        <v>st</v>
      </c>
      <c r="F2" s="160" t="str">
        <f>IF(C2="","",IF(VLOOKUP(C2,PLAYER!B:G,2,FALSE)="","",VLOOKUP(C2,PLAYER!B:G,2,FALSE)))</f>
        <v>5A</v>
      </c>
    </row>
    <row r="3" spans="1:6" ht="12" customHeight="1" x14ac:dyDescent="0.3">
      <c r="A3" s="158" t="str">
        <f t="shared" si="0"/>
        <v>Doron Fried — X Sport (5A) — 2nd Place — 0 Yo-Yo Contest</v>
      </c>
      <c r="B3" s="158" t="str">
        <f t="shared" si="1"/>
        <v>2nd</v>
      </c>
      <c r="C3" s="158" t="str">
        <f>IF('FINAL-SCORE'!V5="","",'FINAL-SCORE'!V5)</f>
        <v>Doron Fried</v>
      </c>
      <c r="D3" s="159">
        <f>IF('FINAL-SCORE'!U5="","",'FINAL-SCORE'!U5)</f>
        <v>2</v>
      </c>
      <c r="E3" s="159" t="str">
        <f t="shared" si="2"/>
        <v>nd</v>
      </c>
      <c r="F3" s="160" t="str">
        <f>IF(C3="","",IF(VLOOKUP(C3,PLAYER!B:G,2,FALSE)="","",VLOOKUP(C3,PLAYER!B:G,2,FALSE)))</f>
        <v>5A</v>
      </c>
    </row>
    <row r="4" spans="1:6" ht="12" customHeight="1" x14ac:dyDescent="0.3">
      <c r="A4" s="158">
        <f t="shared" si="0"/>
        <v>0</v>
      </c>
      <c r="B4" s="158" t="str">
        <f t="shared" si="1"/>
        <v>0</v>
      </c>
      <c r="C4" s="158" t="str">
        <f>IF('FINAL-SCORE'!V6="","",'FINAL-SCORE'!V6)</f>
        <v/>
      </c>
      <c r="D4" s="159" t="str">
        <f>IF('FINAL-SCORE'!U6="","",'FINAL-SCORE'!U6)</f>
        <v/>
      </c>
      <c r="E4" s="159">
        <f t="shared" si="2"/>
        <v>0</v>
      </c>
      <c r="F4" s="160" t="str">
        <f>IF(C4="","",IF(VLOOKUP(C4,PLAYER!B:G,2,FALSE)="","",VLOOKUP(C4,PLAYER!B:G,2,FALSE)))</f>
        <v/>
      </c>
    </row>
    <row r="5" spans="1:6" ht="12" customHeight="1" x14ac:dyDescent="0.3">
      <c r="A5" s="158">
        <f t="shared" si="0"/>
        <v>0</v>
      </c>
      <c r="B5" s="158" t="str">
        <f t="shared" si="1"/>
        <v>0</v>
      </c>
      <c r="C5" s="158" t="str">
        <f>IF('FINAL-SCORE'!V7="","",'FINAL-SCORE'!V7)</f>
        <v/>
      </c>
      <c r="D5" s="159" t="str">
        <f>IF('FINAL-SCORE'!U7="","",'FINAL-SCORE'!U7)</f>
        <v/>
      </c>
      <c r="E5" s="159">
        <f t="shared" si="2"/>
        <v>0</v>
      </c>
      <c r="F5" s="160" t="str">
        <f>IF(C5="","",IF(VLOOKUP(C5,PLAYER!B:G,2,FALSE)="","",VLOOKUP(C5,PLAYER!B:G,2,FALSE)))</f>
        <v/>
      </c>
    </row>
    <row r="6" spans="1:6" ht="12" customHeight="1" x14ac:dyDescent="0.3">
      <c r="A6" s="158">
        <f t="shared" si="0"/>
        <v>0</v>
      </c>
      <c r="B6" s="158" t="str">
        <f t="shared" si="1"/>
        <v>0</v>
      </c>
      <c r="C6" s="158" t="str">
        <f>IF('FINAL-SCORE'!V8="","",'FINAL-SCORE'!V8)</f>
        <v/>
      </c>
      <c r="D6" s="159" t="str">
        <f>IF('FINAL-SCORE'!U8="","",'FINAL-SCORE'!U8)</f>
        <v/>
      </c>
      <c r="E6" s="159">
        <f t="shared" si="2"/>
        <v>0</v>
      </c>
      <c r="F6" s="160" t="str">
        <f>IF(C6="","",IF(VLOOKUP(C6,PLAYER!B:G,2,FALSE)="","",VLOOKUP(C6,PLAYER!B:G,2,FALSE)))</f>
        <v/>
      </c>
    </row>
    <row r="7" spans="1:6" ht="12" customHeight="1" x14ac:dyDescent="0.3">
      <c r="A7" s="158">
        <f t="shared" si="0"/>
        <v>0</v>
      </c>
      <c r="B7" s="158" t="str">
        <f t="shared" si="1"/>
        <v>0</v>
      </c>
      <c r="C7" s="159" t="str">
        <f>IF('FINAL-SCORE'!V9="","",'FINAL-SCORE'!V9)</f>
        <v/>
      </c>
      <c r="D7" s="159" t="str">
        <f>IF('FINAL-SCORE'!U9="","",'FINAL-SCORE'!U9)</f>
        <v/>
      </c>
      <c r="E7" s="159">
        <f t="shared" si="2"/>
        <v>0</v>
      </c>
      <c r="F7" s="159" t="str">
        <f>IF(C7="","",IF(VLOOKUP(C7,PLAYER!B:G,2,FALSE)="","",VLOOKUP(C7,PLAYER!B:G,2,FALSE)))</f>
        <v/>
      </c>
    </row>
    <row r="8" spans="1:6" ht="12" customHeight="1" x14ac:dyDescent="0.3">
      <c r="A8" s="158">
        <f t="shared" si="0"/>
        <v>0</v>
      </c>
      <c r="B8" s="158" t="str">
        <f t="shared" si="1"/>
        <v>0</v>
      </c>
      <c r="C8" s="159" t="str">
        <f>IF('FINAL-SCORE'!V10="","",'FINAL-SCORE'!V10)</f>
        <v/>
      </c>
      <c r="D8" s="159" t="str">
        <f>IF('FINAL-SCORE'!U10="","",'FINAL-SCORE'!U10)</f>
        <v/>
      </c>
      <c r="E8" s="159">
        <f t="shared" si="2"/>
        <v>0</v>
      </c>
      <c r="F8" s="159" t="str">
        <f>IF(C8="","",IF(VLOOKUP(C8,PLAYER!B:G,2,FALSE)="","",VLOOKUP(C8,PLAYER!B:G,2,FALSE)))</f>
        <v/>
      </c>
    </row>
    <row r="9" spans="1:6" ht="12" customHeight="1" x14ac:dyDescent="0.3">
      <c r="A9" s="158">
        <f t="shared" si="0"/>
        <v>0</v>
      </c>
      <c r="B9" s="158" t="str">
        <f t="shared" si="1"/>
        <v>0</v>
      </c>
      <c r="C9" s="159" t="str">
        <f>IF('FINAL-SCORE'!V11="","",'FINAL-SCORE'!V11)</f>
        <v/>
      </c>
      <c r="D9" s="159" t="str">
        <f>IF('FINAL-SCORE'!U11="","",'FINAL-SCORE'!U11)</f>
        <v/>
      </c>
      <c r="E9" s="159">
        <f t="shared" si="2"/>
        <v>0</v>
      </c>
      <c r="F9" s="159" t="str">
        <f>IF(C9="","",IF(VLOOKUP(C9,PLAYER!B:G,2,FALSE)="","",VLOOKUP(C9,PLAYER!B:G,2,FALSE)))</f>
        <v/>
      </c>
    </row>
    <row r="10" spans="1:6" ht="12" customHeight="1" x14ac:dyDescent="0.3">
      <c r="A10" s="158">
        <f t="shared" si="0"/>
        <v>0</v>
      </c>
      <c r="B10" s="158" t="str">
        <f t="shared" si="1"/>
        <v>0</v>
      </c>
      <c r="C10" s="159" t="str">
        <f>IF('FINAL-SCORE'!V12="","",'FINAL-SCORE'!V12)</f>
        <v/>
      </c>
      <c r="D10" s="159" t="str">
        <f>IF('FINAL-SCORE'!U12="","",'FINAL-SCORE'!U12)</f>
        <v/>
      </c>
      <c r="E10" s="159">
        <f t="shared" si="2"/>
        <v>0</v>
      </c>
      <c r="F10" s="159" t="str">
        <f>IF(C10="","",IF(VLOOKUP(C10,PLAYER!B:G,2,FALSE)="","",VLOOKUP(C10,PLAYER!B:G,2,FALSE)))</f>
        <v/>
      </c>
    </row>
    <row r="11" spans="1:6" ht="12" customHeight="1" x14ac:dyDescent="0.3">
      <c r="A11" s="158">
        <f t="shared" si="0"/>
        <v>0</v>
      </c>
      <c r="B11" s="158" t="str">
        <f t="shared" si="1"/>
        <v>0</v>
      </c>
      <c r="C11" s="159" t="str">
        <f>IF('FINAL-SCORE'!V13="","",'FINAL-SCORE'!V13)</f>
        <v/>
      </c>
      <c r="D11" s="159" t="str">
        <f>IF('FINAL-SCORE'!U13="","",'FINAL-SCORE'!U13)</f>
        <v/>
      </c>
      <c r="E11" s="159">
        <f t="shared" si="2"/>
        <v>0</v>
      </c>
      <c r="F11" s="159" t="str">
        <f>IF(C11="","",IF(VLOOKUP(C11,PLAYER!B:G,2,FALSE)="","",VLOOKUP(C11,PLAYER!B:G,2,FALSE)))</f>
        <v/>
      </c>
    </row>
    <row r="12" spans="1:6" ht="12" customHeight="1" x14ac:dyDescent="0.3">
      <c r="A12" s="158">
        <f t="shared" si="0"/>
        <v>0</v>
      </c>
      <c r="B12" s="158" t="str">
        <f t="shared" si="1"/>
        <v>0</v>
      </c>
      <c r="C12" s="159" t="str">
        <f>IF('FINAL-SCORE'!V14="","",'FINAL-SCORE'!V14)</f>
        <v/>
      </c>
      <c r="D12" s="159" t="str">
        <f>IF('FINAL-SCORE'!U14="","",'FINAL-SCORE'!U14)</f>
        <v/>
      </c>
      <c r="E12" s="159">
        <f t="shared" si="2"/>
        <v>0</v>
      </c>
      <c r="F12" s="159" t="str">
        <f>IF(C12="","",IF(VLOOKUP(C12,PLAYER!B:G,2,FALSE)="","",VLOOKUP(C12,PLAYER!B:G,2,FALSE)))</f>
        <v/>
      </c>
    </row>
    <row r="13" spans="1:6" ht="12" customHeight="1" x14ac:dyDescent="0.3">
      <c r="A13" s="158">
        <f t="shared" si="0"/>
        <v>0</v>
      </c>
      <c r="B13" s="158" t="str">
        <f t="shared" si="1"/>
        <v>0</v>
      </c>
      <c r="C13" s="159" t="str">
        <f>IF('FINAL-SCORE'!V15="","",'FINAL-SCORE'!V15)</f>
        <v/>
      </c>
      <c r="D13" s="159" t="str">
        <f>IF('FINAL-SCORE'!U15="","",'FINAL-SCORE'!U15)</f>
        <v/>
      </c>
      <c r="E13" s="159">
        <f t="shared" si="2"/>
        <v>0</v>
      </c>
      <c r="F13" s="159" t="str">
        <f>IF(C13="","",IF(VLOOKUP(C13,PLAYER!B:G,2,FALSE)="","",VLOOKUP(C13,PLAYER!B:G,2,FALSE)))</f>
        <v/>
      </c>
    </row>
    <row r="14" spans="1:6" ht="12" customHeight="1" x14ac:dyDescent="0.3">
      <c r="A14" s="158">
        <f t="shared" si="0"/>
        <v>0</v>
      </c>
      <c r="B14" s="158" t="str">
        <f t="shared" si="1"/>
        <v>0</v>
      </c>
      <c r="C14" s="159" t="str">
        <f>IF('FINAL-SCORE'!V16="","",'FINAL-SCORE'!V16)</f>
        <v/>
      </c>
      <c r="D14" s="159" t="str">
        <f>IF('FINAL-SCORE'!U16="","",'FINAL-SCORE'!U16)</f>
        <v/>
      </c>
      <c r="E14" s="159">
        <f t="shared" si="2"/>
        <v>0</v>
      </c>
      <c r="F14" s="159" t="str">
        <f>IF(C14="","",IF(VLOOKUP(C14,PLAYER!B:G,2,FALSE)="","",VLOOKUP(C14,PLAYER!B:G,2,FALSE)))</f>
        <v/>
      </c>
    </row>
    <row r="15" spans="1:6" ht="12" customHeight="1" x14ac:dyDescent="0.3">
      <c r="A15" s="158">
        <f t="shared" si="0"/>
        <v>0</v>
      </c>
      <c r="B15" s="158" t="str">
        <f t="shared" si="1"/>
        <v>0</v>
      </c>
      <c r="C15" s="159" t="str">
        <f>IF('FINAL-SCORE'!V17="","",'FINAL-SCORE'!V17)</f>
        <v/>
      </c>
      <c r="D15" s="159" t="str">
        <f>IF('FINAL-SCORE'!U17="","",'FINAL-SCORE'!U17)</f>
        <v/>
      </c>
      <c r="E15" s="159">
        <f t="shared" si="2"/>
        <v>0</v>
      </c>
      <c r="F15" s="159" t="str">
        <f>IF(C15="","",IF(VLOOKUP(C15,PLAYER!B:G,2,FALSE)="","",VLOOKUP(C15,PLAYER!B:G,2,FALSE)))</f>
        <v/>
      </c>
    </row>
    <row r="16" spans="1:6" ht="12" customHeight="1" x14ac:dyDescent="0.3">
      <c r="A16" s="158">
        <f t="shared" si="0"/>
        <v>0</v>
      </c>
      <c r="B16" s="158" t="str">
        <f t="shared" si="1"/>
        <v>0</v>
      </c>
      <c r="C16" s="159" t="str">
        <f>IF('FINAL-SCORE'!V18="","",'FINAL-SCORE'!V18)</f>
        <v/>
      </c>
      <c r="D16" s="159" t="str">
        <f>IF('FINAL-SCORE'!U18="","",'FINAL-SCORE'!U18)</f>
        <v/>
      </c>
      <c r="E16" s="159">
        <f t="shared" si="2"/>
        <v>0</v>
      </c>
      <c r="F16" s="159" t="str">
        <f>IF(C16="","",IF(VLOOKUP(C16,PLAYER!B:G,2,FALSE)="","",VLOOKUP(C16,PLAYER!B:G,2,FALSE)))</f>
        <v/>
      </c>
    </row>
    <row r="17" spans="1:6" ht="12" customHeight="1" x14ac:dyDescent="0.3">
      <c r="A17" s="158">
        <f t="shared" si="0"/>
        <v>0</v>
      </c>
      <c r="B17" s="158" t="str">
        <f t="shared" si="1"/>
        <v>0</v>
      </c>
      <c r="C17" s="159" t="str">
        <f>IF('FINAL-SCORE'!V19="","",'FINAL-SCORE'!V19)</f>
        <v/>
      </c>
      <c r="D17" s="159" t="str">
        <f>IF('FINAL-SCORE'!U19="","",'FINAL-SCORE'!U19)</f>
        <v/>
      </c>
      <c r="E17" s="159">
        <f t="shared" si="2"/>
        <v>0</v>
      </c>
      <c r="F17" s="159" t="str">
        <f>IF(C17="","",IF(VLOOKUP(C17,PLAYER!B:G,2,FALSE)="","",VLOOKUP(C17,PLAYER!B:G,2,FALSE)))</f>
        <v/>
      </c>
    </row>
    <row r="18" spans="1:6" ht="12" customHeight="1" x14ac:dyDescent="0.3">
      <c r="A18" s="158">
        <f t="shared" si="0"/>
        <v>0</v>
      </c>
      <c r="B18" s="158" t="str">
        <f t="shared" si="1"/>
        <v>0</v>
      </c>
      <c r="C18" s="159" t="str">
        <f>IF('FINAL-SCORE'!V20="","",'FINAL-SCORE'!V20)</f>
        <v/>
      </c>
      <c r="D18" s="159" t="str">
        <f>IF('FINAL-SCORE'!U20="","",'FINAL-SCORE'!U20)</f>
        <v/>
      </c>
      <c r="E18" s="159">
        <f t="shared" si="2"/>
        <v>0</v>
      </c>
      <c r="F18" s="159" t="str">
        <f>IF(C18="","",IF(VLOOKUP(C18,PLAYER!B:G,2,FALSE)="","",VLOOKUP(C18,PLAYER!B:G,2,FALSE)))</f>
        <v/>
      </c>
    </row>
    <row r="19" spans="1:6" ht="12" customHeight="1" x14ac:dyDescent="0.3">
      <c r="A19" s="158">
        <f t="shared" si="0"/>
        <v>0</v>
      </c>
      <c r="B19" s="158" t="str">
        <f t="shared" si="1"/>
        <v>0</v>
      </c>
      <c r="C19" s="159" t="str">
        <f>IF('FINAL-SCORE'!V21="","",'FINAL-SCORE'!V21)</f>
        <v/>
      </c>
      <c r="D19" s="159" t="str">
        <f>IF('FINAL-SCORE'!U21="","",'FINAL-SCORE'!U21)</f>
        <v/>
      </c>
      <c r="E19" s="159">
        <f t="shared" si="2"/>
        <v>0</v>
      </c>
      <c r="F19" s="159" t="str">
        <f>IF(C19="","",IF(VLOOKUP(C19,PLAYER!B:G,2,FALSE)="","",VLOOKUP(C19,PLAYER!B:G,2,FALSE)))</f>
        <v/>
      </c>
    </row>
    <row r="20" spans="1:6" ht="12" customHeight="1" x14ac:dyDescent="0.3">
      <c r="A20" s="158">
        <f t="shared" si="0"/>
        <v>0</v>
      </c>
      <c r="B20" s="158" t="str">
        <f t="shared" si="1"/>
        <v>0</v>
      </c>
      <c r="C20" s="159" t="str">
        <f>IF('FINAL-SCORE'!V22="","",'FINAL-SCORE'!V22)</f>
        <v/>
      </c>
      <c r="D20" s="159" t="str">
        <f>IF('FINAL-SCORE'!U22="","",'FINAL-SCORE'!U22)</f>
        <v/>
      </c>
      <c r="E20" s="159">
        <f t="shared" si="2"/>
        <v>0</v>
      </c>
      <c r="F20" s="159" t="str">
        <f>IF(C20="","",IF(VLOOKUP(C20,PLAYER!B:G,2,FALSE)="","",VLOOKUP(C20,PLAYER!B:G,2,FALSE)))</f>
        <v/>
      </c>
    </row>
    <row r="21" spans="1:6" ht="12" customHeight="1" x14ac:dyDescent="0.3">
      <c r="A21" s="158">
        <f t="shared" si="0"/>
        <v>0</v>
      </c>
      <c r="B21" s="158" t="str">
        <f t="shared" si="1"/>
        <v>0</v>
      </c>
      <c r="C21" s="159" t="str">
        <f>IF('FINAL-SCORE'!V23="","",'FINAL-SCORE'!V23)</f>
        <v/>
      </c>
      <c r="D21" s="159" t="str">
        <f>IF('FINAL-SCORE'!U23="","",'FINAL-SCORE'!U23)</f>
        <v/>
      </c>
      <c r="E21" s="159">
        <f t="shared" si="2"/>
        <v>0</v>
      </c>
      <c r="F21" s="159" t="str">
        <f>IF(C21="","",IF(VLOOKUP(C21,PLAYER!B:G,2,FALSE)="","",VLOOKUP(C21,PLAYER!B:G,2,FALSE)))</f>
        <v/>
      </c>
    </row>
    <row r="22" spans="1:6" ht="12" customHeight="1" x14ac:dyDescent="0.3">
      <c r="A22" s="158">
        <f t="shared" si="0"/>
        <v>0</v>
      </c>
      <c r="B22" s="158" t="str">
        <f t="shared" si="1"/>
        <v>0</v>
      </c>
      <c r="C22" s="159" t="str">
        <f>IF('FINAL-SCORE'!V24="","",'FINAL-SCORE'!V24)</f>
        <v/>
      </c>
      <c r="D22" s="159" t="str">
        <f>IF('FINAL-SCORE'!U24="","",'FINAL-SCORE'!U24)</f>
        <v/>
      </c>
      <c r="E22" s="159">
        <f t="shared" si="2"/>
        <v>0</v>
      </c>
      <c r="F22" s="159" t="str">
        <f>IF(C22="","",IF(VLOOKUP(C22,PLAYER!B:G,2,FALSE)="","",VLOOKUP(C22,PLAYER!B:G,2,FALSE)))</f>
        <v/>
      </c>
    </row>
    <row r="23" spans="1:6" ht="12" customHeight="1" x14ac:dyDescent="0.3">
      <c r="A23" s="158">
        <f t="shared" si="0"/>
        <v>0</v>
      </c>
      <c r="B23" s="158" t="str">
        <f t="shared" si="1"/>
        <v>0</v>
      </c>
      <c r="C23" s="159" t="str">
        <f>IF('FINAL-SCORE'!V25="","",'FINAL-SCORE'!V25)</f>
        <v/>
      </c>
      <c r="D23" s="159" t="str">
        <f>IF('FINAL-SCORE'!U25="","",'FINAL-SCORE'!U25)</f>
        <v/>
      </c>
      <c r="E23" s="159">
        <f t="shared" si="2"/>
        <v>0</v>
      </c>
      <c r="F23" s="159" t="str">
        <f>IF(C23="","",IF(VLOOKUP(C23,PLAYER!B:G,2,FALSE)="","",VLOOKUP(C23,PLAYER!B:G,2,FALSE)))</f>
        <v/>
      </c>
    </row>
    <row r="24" spans="1:6" ht="12" customHeight="1" x14ac:dyDescent="0.3">
      <c r="A24" s="158">
        <f t="shared" si="0"/>
        <v>0</v>
      </c>
      <c r="B24" s="158" t="str">
        <f t="shared" si="1"/>
        <v>0</v>
      </c>
      <c r="C24" s="159" t="str">
        <f>IF('FINAL-SCORE'!V26="","",'FINAL-SCORE'!V26)</f>
        <v/>
      </c>
      <c r="D24" s="159" t="str">
        <f>IF('FINAL-SCORE'!U26="","",'FINAL-SCORE'!U26)</f>
        <v/>
      </c>
      <c r="E24" s="159">
        <f t="shared" si="2"/>
        <v>0</v>
      </c>
      <c r="F24" s="159" t="str">
        <f>IF(C24="","",IF(VLOOKUP(C24,PLAYER!B:G,2,FALSE)="","",VLOOKUP(C24,PLAYER!B:G,2,FALSE)))</f>
        <v/>
      </c>
    </row>
    <row r="25" spans="1:6" ht="12" customHeight="1" x14ac:dyDescent="0.3">
      <c r="A25" s="158">
        <f t="shared" si="0"/>
        <v>0</v>
      </c>
      <c r="B25" s="158" t="str">
        <f t="shared" si="1"/>
        <v>0</v>
      </c>
      <c r="C25" s="159" t="str">
        <f>IF('FINAL-SCORE'!V27="","",'FINAL-SCORE'!V27)</f>
        <v/>
      </c>
      <c r="D25" s="159" t="str">
        <f>IF('FINAL-SCORE'!U27="","",'FINAL-SCORE'!U27)</f>
        <v/>
      </c>
      <c r="E25" s="159">
        <f t="shared" si="2"/>
        <v>0</v>
      </c>
      <c r="F25" s="159" t="str">
        <f>IF(C25="","",IF(VLOOKUP(C25,PLAYER!B:G,2,FALSE)="","",VLOOKUP(C25,PLAYER!B:G,2,FALSE)))</f>
        <v/>
      </c>
    </row>
    <row r="26" spans="1:6" ht="12" customHeight="1" x14ac:dyDescent="0.3">
      <c r="A26" s="158">
        <f t="shared" si="0"/>
        <v>0</v>
      </c>
      <c r="B26" s="158" t="str">
        <f t="shared" si="1"/>
        <v>0</v>
      </c>
      <c r="C26" s="159" t="str">
        <f>IF('FINAL-SCORE'!V28="","",'FINAL-SCORE'!V28)</f>
        <v/>
      </c>
      <c r="D26" s="159" t="str">
        <f>IF('FINAL-SCORE'!U28="","",'FINAL-SCORE'!U28)</f>
        <v/>
      </c>
      <c r="E26" s="159">
        <f t="shared" si="2"/>
        <v>0</v>
      </c>
      <c r="F26" s="159" t="str">
        <f>IF(C26="","",IF(VLOOKUP(C26,PLAYER!B:G,2,FALSE)="","",VLOOKUP(C26,PLAYER!B:G,2,FALSE)))</f>
        <v/>
      </c>
    </row>
    <row r="27" spans="1:6" ht="12" customHeight="1" x14ac:dyDescent="0.3">
      <c r="A27" s="158">
        <f t="shared" si="0"/>
        <v>0</v>
      </c>
      <c r="B27" s="158" t="str">
        <f t="shared" si="1"/>
        <v>0</v>
      </c>
      <c r="C27" s="159" t="str">
        <f>IF('FINAL-SCORE'!V29="","",'FINAL-SCORE'!V29)</f>
        <v/>
      </c>
      <c r="D27" s="159" t="str">
        <f>IF('FINAL-SCORE'!U29="","",'FINAL-SCORE'!U29)</f>
        <v/>
      </c>
      <c r="E27" s="159">
        <f t="shared" si="2"/>
        <v>0</v>
      </c>
      <c r="F27" s="159" t="str">
        <f>IF(C27="","",IF(VLOOKUP(C27,PLAYER!B:G,2,FALSE)="","",VLOOKUP(C27,PLAYER!B:G,2,FALSE)))</f>
        <v/>
      </c>
    </row>
    <row r="28" spans="1:6" ht="12" customHeight="1" x14ac:dyDescent="0.3">
      <c r="A28" s="158">
        <f t="shared" si="0"/>
        <v>0</v>
      </c>
      <c r="B28" s="158" t="str">
        <f t="shared" si="1"/>
        <v>0</v>
      </c>
      <c r="C28" s="159" t="str">
        <f>IF('FINAL-SCORE'!V30="","",'FINAL-SCORE'!V30)</f>
        <v/>
      </c>
      <c r="D28" s="159" t="str">
        <f>IF('FINAL-SCORE'!U30="","",'FINAL-SCORE'!U30)</f>
        <v/>
      </c>
      <c r="E28" s="159">
        <f t="shared" si="2"/>
        <v>0</v>
      </c>
      <c r="F28" s="159" t="str">
        <f>IF(C28="","",IF(VLOOKUP(C28,PLAYER!B:G,2,FALSE)="","",VLOOKUP(C28,PLAYER!B:G,2,FALSE)))</f>
        <v/>
      </c>
    </row>
    <row r="29" spans="1:6" ht="12" customHeight="1" x14ac:dyDescent="0.3">
      <c r="A29" s="158">
        <f t="shared" si="0"/>
        <v>0</v>
      </c>
      <c r="B29" s="158" t="str">
        <f t="shared" si="1"/>
        <v>0</v>
      </c>
      <c r="C29" s="159" t="str">
        <f>IF('FINAL-SCORE'!V31="","",'FINAL-SCORE'!V31)</f>
        <v/>
      </c>
      <c r="D29" s="159" t="str">
        <f>IF('FINAL-SCORE'!U31="","",'FINAL-SCORE'!U31)</f>
        <v/>
      </c>
      <c r="E29" s="159">
        <f t="shared" si="2"/>
        <v>0</v>
      </c>
      <c r="F29" s="159" t="str">
        <f>IF(C29="","",IF(VLOOKUP(C29,PLAYER!B:G,2,FALSE)="","",VLOOKUP(C29,PLAYER!B:G,2,FALSE)))</f>
        <v/>
      </c>
    </row>
    <row r="30" spans="1:6" ht="12" customHeight="1" x14ac:dyDescent="0.3">
      <c r="A30" s="158">
        <f t="shared" si="0"/>
        <v>0</v>
      </c>
      <c r="B30" s="158" t="str">
        <f t="shared" si="1"/>
        <v>0</v>
      </c>
      <c r="C30" s="159" t="str">
        <f>IF('FINAL-SCORE'!V32="","",'FINAL-SCORE'!V32)</f>
        <v/>
      </c>
      <c r="D30" s="159" t="str">
        <f>IF('FINAL-SCORE'!U32="","",'FINAL-SCORE'!U32)</f>
        <v/>
      </c>
      <c r="E30" s="159">
        <f t="shared" si="2"/>
        <v>0</v>
      </c>
      <c r="F30" s="159" t="str">
        <f>IF(C30="","",IF(VLOOKUP(C30,PLAYER!B:G,2,FALSE)="","",VLOOKUP(C30,PLAYER!B:G,2,FALSE)))</f>
        <v/>
      </c>
    </row>
    <row r="31" spans="1:6" ht="12" customHeight="1" x14ac:dyDescent="0.3">
      <c r="A31" s="158">
        <f t="shared" si="0"/>
        <v>0</v>
      </c>
      <c r="B31" s="158" t="str">
        <f t="shared" si="1"/>
        <v>0</v>
      </c>
      <c r="C31" s="159" t="str">
        <f>IF('FINAL-SCORE'!V33="","",'FINAL-SCORE'!V33)</f>
        <v/>
      </c>
      <c r="D31" s="159" t="str">
        <f>IF('FINAL-SCORE'!U33="","",'FINAL-SCORE'!U33)</f>
        <v/>
      </c>
      <c r="E31" s="159">
        <f t="shared" si="2"/>
        <v>0</v>
      </c>
      <c r="F31" s="159" t="str">
        <f>IF(C31="","",IF(VLOOKUP(C31,PLAYER!B:G,2,FALSE)="","",VLOOKUP(C31,PLAYER!B:G,2,FALSE)))</f>
        <v/>
      </c>
    </row>
    <row r="32" spans="1:6" ht="12" customHeight="1" x14ac:dyDescent="0.3">
      <c r="A32" s="158">
        <f t="shared" si="0"/>
        <v>0</v>
      </c>
      <c r="B32" s="158" t="str">
        <f t="shared" si="1"/>
        <v>0</v>
      </c>
      <c r="C32" s="159" t="str">
        <f>IF('FINAL-SCORE'!V34="","",'FINAL-SCORE'!V34)</f>
        <v/>
      </c>
      <c r="D32" s="159" t="str">
        <f>IF('FINAL-SCORE'!U34="","",'FINAL-SCORE'!U34)</f>
        <v/>
      </c>
      <c r="E32" s="159">
        <f t="shared" si="2"/>
        <v>0</v>
      </c>
      <c r="F32" s="159" t="str">
        <f>IF(C32="","",IF(VLOOKUP(C32,PLAYER!B:G,2,FALSE)="","",VLOOKUP(C32,PLAYER!B:G,2,FALSE)))</f>
        <v/>
      </c>
    </row>
    <row r="33" spans="1:6" ht="12" customHeight="1" x14ac:dyDescent="0.3">
      <c r="A33" s="158">
        <f t="shared" si="0"/>
        <v>0</v>
      </c>
      <c r="B33" s="158" t="str">
        <f t="shared" si="1"/>
        <v>0</v>
      </c>
      <c r="C33" s="159" t="str">
        <f>IF('FINAL-SCORE'!V35="","",'FINAL-SCORE'!V35)</f>
        <v/>
      </c>
      <c r="D33" s="159" t="str">
        <f>IF('FINAL-SCORE'!U35="","",'FINAL-SCORE'!U35)</f>
        <v/>
      </c>
      <c r="E33" s="159">
        <f t="shared" si="2"/>
        <v>0</v>
      </c>
      <c r="F33" s="159" t="str">
        <f>IF(C33="","",IF(VLOOKUP(C33,PLAYER!B:G,2,FALSE)="","",VLOOKUP(C33,PLAYER!B:G,2,FALSE)))</f>
        <v/>
      </c>
    </row>
    <row r="34" spans="1:6" ht="12" customHeight="1" x14ac:dyDescent="0.3">
      <c r="A34" s="158">
        <f t="shared" si="0"/>
        <v>0</v>
      </c>
      <c r="B34" s="158" t="str">
        <f t="shared" si="1"/>
        <v>0</v>
      </c>
      <c r="C34" s="159" t="str">
        <f>IF('FINAL-SCORE'!V36="","",'FINAL-SCORE'!V36)</f>
        <v/>
      </c>
      <c r="D34" s="159" t="str">
        <f>IF('FINAL-SCORE'!U36="","",'FINAL-SCORE'!U36)</f>
        <v/>
      </c>
      <c r="E34" s="159">
        <f t="shared" si="2"/>
        <v>0</v>
      </c>
      <c r="F34" s="159" t="str">
        <f>IF(C34="","",IF(VLOOKUP(C34,PLAYER!B:G,2,FALSE)="","",VLOOKUP(C34,PLAYER!B:G,2,FALSE)))</f>
        <v/>
      </c>
    </row>
    <row r="35" spans="1:6" ht="12" customHeight="1" x14ac:dyDescent="0.3">
      <c r="A35" s="158">
        <f t="shared" si="0"/>
        <v>0</v>
      </c>
      <c r="B35" s="158" t="str">
        <f t="shared" si="1"/>
        <v>0</v>
      </c>
      <c r="C35" s="161" t="str">
        <f>IF('FINAL-SCORE'!V37="","",'FINAL-SCORE'!V37)</f>
        <v/>
      </c>
      <c r="D35" s="161" t="str">
        <f>IF('FINAL-SCORE'!U37="","",'FINAL-SCORE'!U37)</f>
        <v/>
      </c>
      <c r="E35" s="159">
        <f t="shared" si="2"/>
        <v>0</v>
      </c>
      <c r="F35" s="161" t="str">
        <f>IF(C35="","",IF(VLOOKUP(C35,PLAYER!B:G,2,FALSE)="","",VLOOKUP(C35,PLAYER!B:G,2,FALSE)))</f>
        <v/>
      </c>
    </row>
    <row r="36" spans="1:6" ht="12" customHeight="1" x14ac:dyDescent="0.3">
      <c r="A36" s="158">
        <f t="shared" si="0"/>
        <v>0</v>
      </c>
      <c r="B36" s="158" t="str">
        <f t="shared" si="1"/>
        <v>0</v>
      </c>
      <c r="C36" s="162" t="str">
        <f>IF('FINAL-SCORE'!V38="","",'FINAL-SCORE'!V38)</f>
        <v/>
      </c>
      <c r="D36" s="162" t="str">
        <f>IF('FINAL-SCORE'!U38="","",'FINAL-SCORE'!U38)</f>
        <v/>
      </c>
      <c r="E36" s="159">
        <f t="shared" si="2"/>
        <v>0</v>
      </c>
      <c r="F36" s="162" t="str">
        <f>IF(C36="","",IF(VLOOKUP(C36,PLAYER!B:G,2,FALSE)="","",VLOOKUP(C36,PLAYER!B:G,2,FALSE)))</f>
        <v/>
      </c>
    </row>
    <row r="37" spans="1:6" ht="12" customHeight="1" x14ac:dyDescent="0.3">
      <c r="A37" s="158">
        <f t="shared" si="0"/>
        <v>0</v>
      </c>
      <c r="B37" s="158" t="str">
        <f t="shared" si="1"/>
        <v>0</v>
      </c>
      <c r="C37" s="162" t="str">
        <f>IF('FINAL-SCORE'!V39="","",'FINAL-SCORE'!V39)</f>
        <v/>
      </c>
      <c r="D37" s="162" t="str">
        <f>IF('FINAL-SCORE'!U39="","",'FINAL-SCORE'!U39)</f>
        <v/>
      </c>
      <c r="E37" s="159">
        <f t="shared" si="2"/>
        <v>0</v>
      </c>
      <c r="F37" s="162" t="str">
        <f>IF(C37="","",IF(VLOOKUP(C37,PLAYER!B:G,2,FALSE)="","",VLOOKUP(C37,PLAYER!B:G,2,FALSE)))</f>
        <v/>
      </c>
    </row>
    <row r="38" spans="1:6" ht="12" customHeight="1" x14ac:dyDescent="0.3">
      <c r="A38" s="158">
        <f t="shared" si="0"/>
        <v>0</v>
      </c>
      <c r="B38" s="158" t="str">
        <f t="shared" si="1"/>
        <v>0</v>
      </c>
      <c r="C38" s="162" t="str">
        <f>IF('FINAL-SCORE'!V40="","",'FINAL-SCORE'!V40)</f>
        <v/>
      </c>
      <c r="D38" s="162" t="str">
        <f>IF('FINAL-SCORE'!U40="","",'FINAL-SCORE'!U40)</f>
        <v/>
      </c>
      <c r="E38" s="159">
        <f t="shared" si="2"/>
        <v>0</v>
      </c>
      <c r="F38" s="162" t="str">
        <f>IF(C38="","",IF(VLOOKUP(C38,PLAYER!B:G,2,FALSE)="","",VLOOKUP(C38,PLAYER!B:G,2,FALSE)))</f>
        <v/>
      </c>
    </row>
    <row r="39" spans="1:6" ht="12" customHeight="1" x14ac:dyDescent="0.3">
      <c r="A39" s="158">
        <f t="shared" si="0"/>
        <v>0</v>
      </c>
      <c r="B39" s="158" t="str">
        <f t="shared" si="1"/>
        <v>0</v>
      </c>
      <c r="C39" s="162" t="str">
        <f>IF('FINAL-SCORE'!V41="","",'FINAL-SCORE'!V41)</f>
        <v/>
      </c>
      <c r="D39" s="162" t="str">
        <f>IF('FINAL-SCORE'!U41="","",'FINAL-SCORE'!U41)</f>
        <v/>
      </c>
      <c r="E39" s="159">
        <f t="shared" si="2"/>
        <v>0</v>
      </c>
      <c r="F39" s="162" t="str">
        <f>IF(C39="","",IF(VLOOKUP(C39,PLAYER!B:G,2,FALSE)="","",VLOOKUP(C39,PLAYER!B:G,2,FALSE)))</f>
        <v/>
      </c>
    </row>
    <row r="40" spans="1:6" ht="12" customHeight="1" x14ac:dyDescent="0.3">
      <c r="A40" s="158">
        <f t="shared" si="0"/>
        <v>0</v>
      </c>
      <c r="B40" s="158" t="str">
        <f t="shared" si="1"/>
        <v>0</v>
      </c>
      <c r="C40" s="162" t="str">
        <f>IF('FINAL-SCORE'!V42="","",'FINAL-SCORE'!V42)</f>
        <v/>
      </c>
      <c r="D40" s="162" t="str">
        <f>IF('FINAL-SCORE'!U42="","",'FINAL-SCORE'!U42)</f>
        <v/>
      </c>
      <c r="E40" s="159">
        <f t="shared" si="2"/>
        <v>0</v>
      </c>
      <c r="F40" s="162" t="str">
        <f>IF(C40="","",IF(VLOOKUP(C40,PLAYER!B:G,2,FALSE)="","",VLOOKUP(C40,PLAYER!B:G,2,FALSE)))</f>
        <v/>
      </c>
    </row>
    <row r="41" spans="1:6" ht="12" customHeight="1" x14ac:dyDescent="0.3">
      <c r="A41" s="158">
        <f t="shared" si="0"/>
        <v>0</v>
      </c>
      <c r="B41" s="158" t="str">
        <f t="shared" si="1"/>
        <v>0</v>
      </c>
      <c r="C41" s="162" t="str">
        <f>IF('FINAL-SCORE'!V43="","",'FINAL-SCORE'!V43)</f>
        <v/>
      </c>
      <c r="D41" s="162" t="str">
        <f>IF('FINAL-SCORE'!U43="","",'FINAL-SCORE'!U43)</f>
        <v/>
      </c>
      <c r="E41" s="159">
        <f t="shared" si="2"/>
        <v>0</v>
      </c>
      <c r="F41" s="162" t="str">
        <f>IF(C41="","",IF(VLOOKUP(C41,PLAYER!B:G,2,FALSE)="","",VLOOKUP(C41,PLAYER!B:G,2,FALSE)))</f>
        <v/>
      </c>
    </row>
    <row r="42" spans="1:6" ht="12" customHeight="1" x14ac:dyDescent="0.3">
      <c r="A42" s="158">
        <f t="shared" si="0"/>
        <v>0</v>
      </c>
      <c r="B42" s="158" t="str">
        <f t="shared" si="1"/>
        <v>0</v>
      </c>
      <c r="C42" s="162" t="str">
        <f>IF('FINAL-SCORE'!V44="","",'FINAL-SCORE'!V44)</f>
        <v/>
      </c>
      <c r="D42" s="162" t="str">
        <f>IF('FINAL-SCORE'!U44="","",'FINAL-SCORE'!U44)</f>
        <v/>
      </c>
      <c r="E42" s="159">
        <f t="shared" si="2"/>
        <v>0</v>
      </c>
      <c r="F42" s="162" t="str">
        <f>IF(C42="","",IF(VLOOKUP(C42,PLAYER!B:G,2,FALSE)="","",VLOOKUP(C42,PLAYER!B:G,2,FALSE)))</f>
        <v/>
      </c>
    </row>
    <row r="43" spans="1:6" ht="12" customHeight="1" x14ac:dyDescent="0.3">
      <c r="A43" s="158">
        <f t="shared" si="0"/>
        <v>0</v>
      </c>
      <c r="B43" s="158" t="str">
        <f t="shared" si="1"/>
        <v>0</v>
      </c>
      <c r="C43" s="162" t="str">
        <f>IF('FINAL-SCORE'!V45="","",'FINAL-SCORE'!V45)</f>
        <v/>
      </c>
      <c r="D43" s="162" t="str">
        <f>IF('FINAL-SCORE'!U45="","",'FINAL-SCORE'!U45)</f>
        <v/>
      </c>
      <c r="E43" s="159">
        <f t="shared" si="2"/>
        <v>0</v>
      </c>
      <c r="F43" s="162" t="str">
        <f>IF(C43="","",IF(VLOOKUP(C43,PLAYER!B:G,2,FALSE)="","",VLOOKUP(C43,PLAYER!B:G,2,FALSE)))</f>
        <v/>
      </c>
    </row>
    <row r="44" spans="1:6" ht="12" customHeight="1" x14ac:dyDescent="0.3">
      <c r="A44" s="158">
        <f t="shared" si="0"/>
        <v>0</v>
      </c>
      <c r="B44" s="158" t="str">
        <f t="shared" si="1"/>
        <v>0</v>
      </c>
      <c r="C44" s="162" t="str">
        <f>IF('FINAL-SCORE'!V46="","",'FINAL-SCORE'!V46)</f>
        <v/>
      </c>
      <c r="D44" s="162" t="str">
        <f>IF('FINAL-SCORE'!U46="","",'FINAL-SCORE'!U46)</f>
        <v/>
      </c>
      <c r="E44" s="159">
        <f t="shared" si="2"/>
        <v>0</v>
      </c>
      <c r="F44" s="162" t="str">
        <f>IF(C44="","",IF(VLOOKUP(C44,PLAYER!B:G,2,FALSE)="","",VLOOKUP(C44,PLAYER!B:G,2,FALSE)))</f>
        <v/>
      </c>
    </row>
    <row r="45" spans="1:6" ht="12" customHeight="1" x14ac:dyDescent="0.3">
      <c r="A45" s="158">
        <f t="shared" si="0"/>
        <v>0</v>
      </c>
      <c r="B45" s="158" t="str">
        <f t="shared" si="1"/>
        <v>0</v>
      </c>
      <c r="C45" s="162" t="str">
        <f>IF('FINAL-SCORE'!V47="","",'FINAL-SCORE'!V47)</f>
        <v/>
      </c>
      <c r="D45" s="162" t="str">
        <f>IF('FINAL-SCORE'!U47="","",'FINAL-SCORE'!U47)</f>
        <v/>
      </c>
      <c r="E45" s="159">
        <f t="shared" si="2"/>
        <v>0</v>
      </c>
      <c r="F45" s="162" t="str">
        <f>IF(C45="","",IF(VLOOKUP(C45,PLAYER!B:G,2,FALSE)="","",VLOOKUP(C45,PLAYER!B:G,2,FALSE)))</f>
        <v/>
      </c>
    </row>
    <row r="46" spans="1:6" ht="12" customHeight="1" x14ac:dyDescent="0.3">
      <c r="A46" s="158">
        <f t="shared" si="0"/>
        <v>0</v>
      </c>
      <c r="B46" s="158" t="str">
        <f t="shared" si="1"/>
        <v>0</v>
      </c>
      <c r="C46" s="162" t="str">
        <f>IF('FINAL-SCORE'!V48="","",'FINAL-SCORE'!V48)</f>
        <v/>
      </c>
      <c r="D46" s="162" t="str">
        <f>IF('FINAL-SCORE'!U48="","",'FINAL-SCORE'!U48)</f>
        <v/>
      </c>
      <c r="E46" s="159">
        <f t="shared" si="2"/>
        <v>0</v>
      </c>
      <c r="F46" s="162" t="str">
        <f>IF(C46="","",IF(VLOOKUP(C46,PLAYER!B:G,2,FALSE)="","",VLOOKUP(C46,PLAYER!B:G,2,FALSE)))</f>
        <v/>
      </c>
    </row>
    <row r="47" spans="1:6" ht="12" customHeight="1" x14ac:dyDescent="0.3">
      <c r="A47" s="158">
        <f t="shared" si="0"/>
        <v>0</v>
      </c>
      <c r="B47" s="158" t="str">
        <f t="shared" si="1"/>
        <v>0</v>
      </c>
      <c r="C47" s="162" t="str">
        <f>IF('FINAL-SCORE'!V49="","",'FINAL-SCORE'!V49)</f>
        <v/>
      </c>
      <c r="D47" s="162" t="str">
        <f>IF('FINAL-SCORE'!U49="","",'FINAL-SCORE'!U49)</f>
        <v/>
      </c>
      <c r="E47" s="159">
        <f t="shared" si="2"/>
        <v>0</v>
      </c>
      <c r="F47" s="162" t="str">
        <f>IF(C47="","",IF(VLOOKUP(C47,PLAYER!B:G,2,FALSE)="","",VLOOKUP(C47,PLAYER!B:G,2,FALSE)))</f>
        <v/>
      </c>
    </row>
    <row r="48" spans="1:6" ht="12" customHeight="1" x14ac:dyDescent="0.3">
      <c r="A48" s="158">
        <f t="shared" si="0"/>
        <v>0</v>
      </c>
      <c r="B48" s="158" t="str">
        <f t="shared" si="1"/>
        <v>0</v>
      </c>
      <c r="C48" s="162" t="str">
        <f>IF('FINAL-SCORE'!V50="","",'FINAL-SCORE'!V50)</f>
        <v/>
      </c>
      <c r="D48" s="162" t="str">
        <f>IF('FINAL-SCORE'!U50="","",'FINAL-SCORE'!U50)</f>
        <v/>
      </c>
      <c r="E48" s="159">
        <f t="shared" si="2"/>
        <v>0</v>
      </c>
      <c r="F48" s="162" t="str">
        <f>IF(C48="","",IF(VLOOKUP(C48,PLAYER!B:G,2,FALSE)="","",VLOOKUP(C48,PLAYER!B:G,2,FALSE)))</f>
        <v/>
      </c>
    </row>
    <row r="49" spans="1:6" ht="12" customHeight="1" x14ac:dyDescent="0.3">
      <c r="A49" s="158">
        <f t="shared" si="0"/>
        <v>0</v>
      </c>
      <c r="B49" s="158" t="str">
        <f t="shared" si="1"/>
        <v>0</v>
      </c>
      <c r="C49" s="162" t="str">
        <f>IF('FINAL-SCORE'!V51="","",'FINAL-SCORE'!V51)</f>
        <v/>
      </c>
      <c r="D49" s="162" t="str">
        <f>IF('FINAL-SCORE'!U51="","",'FINAL-SCORE'!U51)</f>
        <v/>
      </c>
      <c r="E49" s="159">
        <f t="shared" si="2"/>
        <v>0</v>
      </c>
      <c r="F49" s="162" t="str">
        <f>IF(C49="","",IF(VLOOKUP(C49,PLAYER!B:G,2,FALSE)="","",VLOOKUP(C49,PLAYER!B:G,2,FALSE)))</f>
        <v/>
      </c>
    </row>
    <row r="50" spans="1:6" ht="12" customHeight="1" x14ac:dyDescent="0.3">
      <c r="A50" s="158">
        <f t="shared" si="0"/>
        <v>0</v>
      </c>
      <c r="B50" s="158" t="str">
        <f t="shared" si="1"/>
        <v>0</v>
      </c>
      <c r="C50" s="23" t="str">
        <f>IF('FINAL-SCORE'!V52="","",'FINAL-SCORE'!V52)</f>
        <v/>
      </c>
      <c r="D50" s="23" t="str">
        <f>IF('FINAL-SCORE'!U52="","",'FINAL-SCORE'!U52)</f>
        <v/>
      </c>
      <c r="E50" s="159">
        <f t="shared" si="2"/>
        <v>0</v>
      </c>
      <c r="F50" s="23" t="str">
        <f>IF(C50="","",IF(VLOOKUP(C50,PLAYER!B:G,2,FALSE)="","",VLOOKUP(C50,PLAYER!B:G,2,FALSE)))</f>
        <v/>
      </c>
    </row>
    <row r="51" spans="1:6" ht="12" customHeight="1" x14ac:dyDescent="0.3">
      <c r="A51" s="158">
        <f t="shared" si="0"/>
        <v>0</v>
      </c>
      <c r="B51" s="158" t="str">
        <f t="shared" si="1"/>
        <v>0</v>
      </c>
      <c r="C51" s="23" t="str">
        <f>IF('FINAL-SCORE'!V53="","",'FINAL-SCORE'!V53)</f>
        <v/>
      </c>
      <c r="D51" s="23" t="str">
        <f>IF('FINAL-SCORE'!U53="","",'FINAL-SCORE'!U53)</f>
        <v/>
      </c>
      <c r="E51" s="159">
        <f t="shared" si="2"/>
        <v>0</v>
      </c>
      <c r="F51" s="23" t="str">
        <f>IF(C51="","",IF(VLOOKUP(C51,PLAYER!B:G,2,FALSE)="","",VLOOKUP(C51,PLAYER!B:G,2,FALSE)))</f>
        <v/>
      </c>
    </row>
    <row r="52" spans="1:6" ht="12" customHeight="1" x14ac:dyDescent="0.3">
      <c r="A52" s="158">
        <f t="shared" si="0"/>
        <v>0</v>
      </c>
      <c r="B52" s="158" t="str">
        <f t="shared" si="1"/>
        <v>0</v>
      </c>
      <c r="C52" s="23" t="str">
        <f>IF('FINAL-SCORE'!V54="","",'FINAL-SCORE'!V54)</f>
        <v/>
      </c>
      <c r="D52" s="23" t="str">
        <f>IF('FINAL-SCORE'!U54="","",'FINAL-SCORE'!U54)</f>
        <v/>
      </c>
      <c r="E52" s="159">
        <f t="shared" si="2"/>
        <v>0</v>
      </c>
      <c r="F52" s="23" t="str">
        <f>IF(C52="","",IF(VLOOKUP(C52,PLAYER!B:G,2,FALSE)="","",VLOOKUP(C52,PLAYER!B:G,2,FALSE)))</f>
        <v/>
      </c>
    </row>
    <row r="53" spans="1:6" ht="12" customHeight="1" x14ac:dyDescent="0.3">
      <c r="A53" s="158">
        <f t="shared" si="0"/>
        <v>0</v>
      </c>
      <c r="B53" s="158" t="str">
        <f t="shared" si="1"/>
        <v>0</v>
      </c>
      <c r="C53" s="23" t="str">
        <f>IF('FINAL-SCORE'!V55="","",'FINAL-SCORE'!V55)</f>
        <v/>
      </c>
      <c r="D53" s="23" t="str">
        <f>IF('FINAL-SCORE'!U55="","",'FINAL-SCORE'!U55)</f>
        <v/>
      </c>
      <c r="E53" s="159">
        <f t="shared" si="2"/>
        <v>0</v>
      </c>
      <c r="F53" s="23" t="str">
        <f>IF(C53="","",IF(VLOOKUP(C53,PLAYER!B:G,2,FALSE)="","",VLOOKUP(C53,PLAYER!B:G,2,FALSE)))</f>
        <v/>
      </c>
    </row>
    <row r="54" spans="1:6" ht="12" customHeight="1" x14ac:dyDescent="0.3">
      <c r="A54" s="158">
        <f t="shared" si="0"/>
        <v>0</v>
      </c>
      <c r="B54" s="158" t="str">
        <f t="shared" si="1"/>
        <v>0</v>
      </c>
      <c r="C54" s="23" t="str">
        <f>IF('FINAL-SCORE'!V56="","",'FINAL-SCORE'!V56)</f>
        <v/>
      </c>
      <c r="D54" s="23" t="str">
        <f>IF('FINAL-SCORE'!U56="","",'FINAL-SCORE'!U56)</f>
        <v/>
      </c>
      <c r="E54" s="159">
        <f t="shared" si="2"/>
        <v>0</v>
      </c>
      <c r="F54" s="23" t="str">
        <f>IF(C54="","",IF(VLOOKUP(C54,PLAYER!B:G,2,FALSE)="","",VLOOKUP(C54,PLAYER!B:G,2,FALSE)))</f>
        <v/>
      </c>
    </row>
    <row r="55" spans="1:6" ht="12" customHeight="1" x14ac:dyDescent="0.3">
      <c r="A55" s="158">
        <f t="shared" si="0"/>
        <v>0</v>
      </c>
      <c r="B55" s="158" t="str">
        <f t="shared" si="1"/>
        <v>0</v>
      </c>
      <c r="C55" s="23" t="str">
        <f>IF('FINAL-SCORE'!V57="","",'FINAL-SCORE'!V57)</f>
        <v/>
      </c>
      <c r="D55" s="23" t="str">
        <f>IF('FINAL-SCORE'!U57="","",'FINAL-SCORE'!U57)</f>
        <v/>
      </c>
      <c r="E55" s="159">
        <f t="shared" si="2"/>
        <v>0</v>
      </c>
      <c r="F55" s="23" t="str">
        <f>IF(C55="","",IF(VLOOKUP(C55,PLAYER!B:G,2,FALSE)="","",VLOOKUP(C55,PLAYER!B:G,2,FALSE)))</f>
        <v/>
      </c>
    </row>
    <row r="56" spans="1:6" ht="12" customHeight="1" x14ac:dyDescent="0.3">
      <c r="A56" s="158">
        <f t="shared" si="0"/>
        <v>0</v>
      </c>
      <c r="B56" s="158" t="str">
        <f t="shared" si="1"/>
        <v>0</v>
      </c>
      <c r="C56" s="23" t="str">
        <f>IF('FINAL-SCORE'!V58="","",'FINAL-SCORE'!V58)</f>
        <v/>
      </c>
      <c r="D56" s="23" t="str">
        <f>IF('FINAL-SCORE'!U58="","",'FINAL-SCORE'!U58)</f>
        <v/>
      </c>
      <c r="E56" s="159">
        <f t="shared" si="2"/>
        <v>0</v>
      </c>
      <c r="F56" s="23" t="str">
        <f>IF(C56="","",IF(VLOOKUP(C56,PLAYER!B:G,2,FALSE)="","",VLOOKUP(C56,PLAYER!B:G,2,FALSE)))</f>
        <v/>
      </c>
    </row>
    <row r="57" spans="1:6" ht="12" customHeight="1" x14ac:dyDescent="0.3">
      <c r="A57" s="158">
        <f t="shared" si="0"/>
        <v>0</v>
      </c>
      <c r="B57" s="158" t="str">
        <f t="shared" si="1"/>
        <v>0</v>
      </c>
      <c r="C57" s="23" t="str">
        <f>IF('FINAL-SCORE'!V59="","",'FINAL-SCORE'!V59)</f>
        <v/>
      </c>
      <c r="D57" s="23" t="str">
        <f>IF('FINAL-SCORE'!U59="","",'FINAL-SCORE'!U59)</f>
        <v/>
      </c>
      <c r="E57" s="159">
        <f t="shared" si="2"/>
        <v>0</v>
      </c>
      <c r="F57" s="23" t="str">
        <f>IF(C57="","",IF(VLOOKUP(C57,PLAYER!B:G,2,FALSE)="","",VLOOKUP(C57,PLAYER!B:G,2,FALSE)))</f>
        <v/>
      </c>
    </row>
    <row r="58" spans="1:6" ht="12" customHeight="1" x14ac:dyDescent="0.3">
      <c r="A58" s="158">
        <f t="shared" si="0"/>
        <v>0</v>
      </c>
      <c r="B58" s="158" t="str">
        <f t="shared" si="1"/>
        <v>0</v>
      </c>
      <c r="C58" s="23" t="str">
        <f>IF('FINAL-SCORE'!V60="","",'FINAL-SCORE'!V60)</f>
        <v/>
      </c>
      <c r="D58" s="23" t="str">
        <f>IF('FINAL-SCORE'!U60="","",'FINAL-SCORE'!U60)</f>
        <v/>
      </c>
      <c r="E58" s="159">
        <f t="shared" si="2"/>
        <v>0</v>
      </c>
      <c r="F58" s="23" t="str">
        <f>IF(C58="","",IF(VLOOKUP(C58,PLAYER!B:G,2,FALSE)="","",VLOOKUP(C58,PLAYER!B:G,2,FALSE)))</f>
        <v/>
      </c>
    </row>
    <row r="59" spans="1:6" ht="12" customHeight="1" x14ac:dyDescent="0.3">
      <c r="A59" s="158">
        <f t="shared" si="0"/>
        <v>0</v>
      </c>
      <c r="B59" s="158" t="str">
        <f t="shared" si="1"/>
        <v>0</v>
      </c>
      <c r="C59" s="23" t="str">
        <f>IF('FINAL-SCORE'!V61="","",'FINAL-SCORE'!V61)</f>
        <v/>
      </c>
      <c r="D59" s="23" t="str">
        <f>IF('FINAL-SCORE'!U61="","",'FINAL-SCORE'!U61)</f>
        <v/>
      </c>
      <c r="E59" s="159">
        <f t="shared" si="2"/>
        <v>0</v>
      </c>
      <c r="F59" s="23" t="str">
        <f>IF(C59="","",IF(VLOOKUP(C59,PLAYER!B:G,2,FALSE)="","",VLOOKUP(C59,PLAYER!B:G,2,FALSE)))</f>
        <v/>
      </c>
    </row>
    <row r="60" spans="1:6" ht="12" customHeight="1" x14ac:dyDescent="0.3">
      <c r="A60" s="158">
        <f t="shared" si="0"/>
        <v>0</v>
      </c>
      <c r="B60" s="158" t="str">
        <f t="shared" si="1"/>
        <v>0</v>
      </c>
      <c r="C60" s="23" t="str">
        <f>IF('FINAL-SCORE'!V62="","",'FINAL-SCORE'!V62)</f>
        <v/>
      </c>
      <c r="D60" s="23" t="str">
        <f>IF('FINAL-SCORE'!U62="","",'FINAL-SCORE'!U62)</f>
        <v/>
      </c>
      <c r="E60" s="159">
        <f t="shared" si="2"/>
        <v>0</v>
      </c>
      <c r="F60" s="23" t="str">
        <f>IF(C60="","",IF(VLOOKUP(C60,PLAYER!B:G,2,FALSE)="","",VLOOKUP(C60,PLAYER!B:G,2,FALSE)))</f>
        <v/>
      </c>
    </row>
    <row r="61" spans="1:6" ht="12" customHeight="1" x14ac:dyDescent="0.3">
      <c r="A61" s="158">
        <f t="shared" si="0"/>
        <v>0</v>
      </c>
      <c r="B61" s="158" t="str">
        <f t="shared" si="1"/>
        <v>0</v>
      </c>
      <c r="C61" s="23" t="str">
        <f>IF('FINAL-SCORE'!V63="","",'FINAL-SCORE'!V63)</f>
        <v/>
      </c>
      <c r="D61" s="23" t="str">
        <f>IF('FINAL-SCORE'!U63="","",'FINAL-SCORE'!U63)</f>
        <v/>
      </c>
      <c r="E61" s="159">
        <f t="shared" si="2"/>
        <v>0</v>
      </c>
      <c r="F61" s="23" t="str">
        <f>IF(C61="","",IF(VLOOKUP(C61,PLAYER!B:G,2,FALSE)="","",VLOOKUP(C61,PLAYER!B:G,2,FALSE)))</f>
        <v/>
      </c>
    </row>
    <row r="62" spans="1:6" ht="12" customHeight="1" x14ac:dyDescent="0.3">
      <c r="A62" s="158">
        <f t="shared" si="0"/>
        <v>0</v>
      </c>
      <c r="B62" s="158" t="str">
        <f t="shared" si="1"/>
        <v>0</v>
      </c>
      <c r="C62" s="23" t="str">
        <f>IF('FINAL-SCORE'!V64="","",'FINAL-SCORE'!V64)</f>
        <v/>
      </c>
      <c r="D62" s="23" t="str">
        <f>IF('FINAL-SCORE'!U64="","",'FINAL-SCORE'!U64)</f>
        <v/>
      </c>
      <c r="E62" s="159">
        <f t="shared" si="2"/>
        <v>0</v>
      </c>
      <c r="F62" s="23" t="str">
        <f>IF(C62="","",IF(VLOOKUP(C62,PLAYER!B:G,2,FALSE)="","",VLOOKUP(C62,PLAYER!B:G,2,FALSE)))</f>
        <v/>
      </c>
    </row>
    <row r="63" spans="1:6" ht="12" customHeight="1" x14ac:dyDescent="0.3">
      <c r="A63" s="158">
        <f t="shared" si="0"/>
        <v>0</v>
      </c>
      <c r="B63" s="158" t="str">
        <f t="shared" si="1"/>
        <v>0</v>
      </c>
      <c r="C63" s="23" t="str">
        <f>IF('FINAL-SCORE'!V65="","",'FINAL-SCORE'!V65)</f>
        <v/>
      </c>
      <c r="D63" s="23" t="str">
        <f>IF('FINAL-SCORE'!U65="","",'FINAL-SCORE'!U65)</f>
        <v/>
      </c>
      <c r="E63" s="159">
        <f t="shared" si="2"/>
        <v>0</v>
      </c>
      <c r="F63" s="23" t="str">
        <f>IF(C63="","",IF(VLOOKUP(C63,PLAYER!B:G,2,FALSE)="","",VLOOKUP(C63,PLAYER!B:G,2,FALSE)))</f>
        <v/>
      </c>
    </row>
    <row r="64" spans="1:6" ht="12" customHeight="1" x14ac:dyDescent="0.3">
      <c r="A64" s="158">
        <f t="shared" si="0"/>
        <v>0</v>
      </c>
      <c r="B64" s="158" t="str">
        <f t="shared" si="1"/>
        <v>0</v>
      </c>
      <c r="C64" s="23" t="str">
        <f>IF('FINAL-SCORE'!V66="","",'FINAL-SCORE'!V66)</f>
        <v/>
      </c>
      <c r="D64" s="23" t="str">
        <f>IF('FINAL-SCORE'!U66="","",'FINAL-SCORE'!U66)</f>
        <v/>
      </c>
      <c r="E64" s="159">
        <f t="shared" si="2"/>
        <v>0</v>
      </c>
      <c r="F64" s="23" t="str">
        <f>IF(C64="","",IF(VLOOKUP(C64,PLAYER!B:G,2,FALSE)="","",VLOOKUP(C64,PLAYER!B:G,2,FALSE)))</f>
        <v/>
      </c>
    </row>
    <row r="65" spans="1:6" ht="12" customHeight="1" x14ac:dyDescent="0.3">
      <c r="A65" s="158">
        <f t="shared" si="0"/>
        <v>0</v>
      </c>
      <c r="B65" s="158" t="str">
        <f t="shared" si="1"/>
        <v>0</v>
      </c>
      <c r="C65" s="23" t="str">
        <f>IF('FINAL-SCORE'!V67="","",'FINAL-SCORE'!V67)</f>
        <v/>
      </c>
      <c r="D65" s="23" t="str">
        <f>IF('FINAL-SCORE'!U67="","",'FINAL-SCORE'!U67)</f>
        <v/>
      </c>
      <c r="E65" s="159">
        <f t="shared" si="2"/>
        <v>0</v>
      </c>
      <c r="F65" s="23" t="str">
        <f>IF(C65="","",IF(VLOOKUP(C65,PLAYER!B:G,2,FALSE)="","",VLOOKUP(C65,PLAYER!B:G,2,FALSE)))</f>
        <v/>
      </c>
    </row>
    <row r="66" spans="1:6" ht="12" customHeight="1" x14ac:dyDescent="0.3">
      <c r="A66" s="158">
        <f t="shared" si="0"/>
        <v>0</v>
      </c>
      <c r="B66" s="158" t="str">
        <f t="shared" si="1"/>
        <v>0</v>
      </c>
      <c r="C66" s="23" t="str">
        <f>IF('FINAL-SCORE'!V68="","",'FINAL-SCORE'!V68)</f>
        <v/>
      </c>
      <c r="D66" s="23" t="str">
        <f>IF('FINAL-SCORE'!U68="","",'FINAL-SCORE'!U68)</f>
        <v/>
      </c>
      <c r="E66" s="159">
        <f t="shared" si="2"/>
        <v>0</v>
      </c>
      <c r="F66" s="23" t="str">
        <f>IF(C66="","",IF(VLOOKUP(C66,PLAYER!B:G,2,FALSE)="","",VLOOKUP(C66,PLAYER!B:G,2,FALSE)))</f>
        <v/>
      </c>
    </row>
    <row r="67" spans="1:6" ht="12" customHeight="1" x14ac:dyDescent="0.3">
      <c r="A67" s="158">
        <f t="shared" si="0"/>
        <v>0</v>
      </c>
      <c r="B67" s="158" t="str">
        <f t="shared" si="1"/>
        <v>0</v>
      </c>
      <c r="C67" s="23" t="str">
        <f>IF('FINAL-SCORE'!V69="","",'FINAL-SCORE'!V69)</f>
        <v/>
      </c>
      <c r="D67" s="23" t="str">
        <f>IF('FINAL-SCORE'!U69="","",'FINAL-SCORE'!U69)</f>
        <v/>
      </c>
      <c r="E67" s="159">
        <f t="shared" si="2"/>
        <v>0</v>
      </c>
      <c r="F67" s="23" t="str">
        <f>IF(C67="","",IF(VLOOKUP(C67,PLAYER!B:G,2,FALSE)="","",VLOOKUP(C67,PLAYER!B:G,2,FALSE)))</f>
        <v/>
      </c>
    </row>
    <row r="68" spans="1:6" ht="12" customHeight="1" x14ac:dyDescent="0.3">
      <c r="A68" s="158">
        <f t="shared" si="0"/>
        <v>0</v>
      </c>
      <c r="B68" s="158" t="str">
        <f t="shared" si="1"/>
        <v>0</v>
      </c>
      <c r="C68" s="23" t="str">
        <f>IF('FINAL-SCORE'!V70="","",'FINAL-SCORE'!V70)</f>
        <v/>
      </c>
      <c r="D68" s="23" t="str">
        <f>IF('FINAL-SCORE'!U70="","",'FINAL-SCORE'!U70)</f>
        <v/>
      </c>
      <c r="E68" s="159">
        <f t="shared" si="2"/>
        <v>0</v>
      </c>
      <c r="F68" s="23" t="str">
        <f>IF(C68="","",IF(VLOOKUP(C68,PLAYER!B:G,2,FALSE)="","",VLOOKUP(C68,PLAYER!B:G,2,FALSE)))</f>
        <v/>
      </c>
    </row>
    <row r="69" spans="1:6" ht="12" customHeight="1" x14ac:dyDescent="0.3">
      <c r="A69" s="158">
        <f t="shared" si="0"/>
        <v>0</v>
      </c>
      <c r="B69" s="158" t="str">
        <f t="shared" si="1"/>
        <v>0</v>
      </c>
      <c r="C69" s="23" t="str">
        <f>IF('FINAL-SCORE'!V71="","",'FINAL-SCORE'!V71)</f>
        <v/>
      </c>
      <c r="D69" s="23" t="str">
        <f>IF('FINAL-SCORE'!U71="","",'FINAL-SCORE'!U71)</f>
        <v/>
      </c>
      <c r="E69" s="159">
        <f t="shared" si="2"/>
        <v>0</v>
      </c>
      <c r="F69" s="23" t="str">
        <f>IF(C69="","",IF(VLOOKUP(C69,PLAYER!B:G,2,FALSE)="","",VLOOKUP(C69,PLAYER!B:G,2,FALSE)))</f>
        <v/>
      </c>
    </row>
    <row r="70" spans="1:6" ht="12" customHeight="1" x14ac:dyDescent="0.3">
      <c r="A70" s="158">
        <f t="shared" si="0"/>
        <v>0</v>
      </c>
      <c r="B70" s="158" t="str">
        <f t="shared" si="1"/>
        <v>0</v>
      </c>
      <c r="C70" s="23" t="str">
        <f>IF('FINAL-SCORE'!V72="","",'FINAL-SCORE'!V72)</f>
        <v/>
      </c>
      <c r="D70" s="23" t="str">
        <f>IF('FINAL-SCORE'!U72="","",'FINAL-SCORE'!U72)</f>
        <v/>
      </c>
      <c r="E70" s="159">
        <f t="shared" si="2"/>
        <v>0</v>
      </c>
      <c r="F70" s="23" t="str">
        <f>IF(C70="","",IF(VLOOKUP(C70,PLAYER!B:G,2,FALSE)="","",VLOOKUP(C70,PLAYER!B:G,2,FALSE)))</f>
        <v/>
      </c>
    </row>
    <row r="71" spans="1:6" ht="12" customHeight="1" x14ac:dyDescent="0.3">
      <c r="A71" s="158">
        <f t="shared" si="0"/>
        <v>0</v>
      </c>
      <c r="B71" s="158" t="str">
        <f t="shared" si="1"/>
        <v>0</v>
      </c>
      <c r="C71" s="23" t="str">
        <f>IF('FINAL-SCORE'!V73="","",'FINAL-SCORE'!V73)</f>
        <v/>
      </c>
      <c r="D71" s="23" t="str">
        <f>IF('FINAL-SCORE'!U73="","",'FINAL-SCORE'!U73)</f>
        <v/>
      </c>
      <c r="E71" s="159">
        <f t="shared" si="2"/>
        <v>0</v>
      </c>
      <c r="F71" s="23" t="str">
        <f>IF(C71="","",IF(VLOOKUP(C71,PLAYER!B:G,2,FALSE)="","",VLOOKUP(C71,PLAYER!B:G,2,FALSE)))</f>
        <v/>
      </c>
    </row>
    <row r="72" spans="1:6" ht="12" customHeight="1" x14ac:dyDescent="0.3">
      <c r="A72" s="158">
        <f t="shared" si="0"/>
        <v>0</v>
      </c>
      <c r="B72" s="158" t="str">
        <f t="shared" si="1"/>
        <v>0</v>
      </c>
      <c r="C72" s="23" t="str">
        <f>IF('FINAL-SCORE'!V74="","",'FINAL-SCORE'!V74)</f>
        <v/>
      </c>
      <c r="D72" s="23" t="str">
        <f>IF('FINAL-SCORE'!U74="","",'FINAL-SCORE'!U74)</f>
        <v/>
      </c>
      <c r="E72" s="159">
        <f t="shared" si="2"/>
        <v>0</v>
      </c>
      <c r="F72" s="23" t="str">
        <f>IF(C72="","",IF(VLOOKUP(C72,PLAYER!B:G,2,FALSE)="","",VLOOKUP(C72,PLAYER!B:G,2,FALSE)))</f>
        <v/>
      </c>
    </row>
    <row r="73" spans="1:6" ht="12" customHeight="1" x14ac:dyDescent="0.3">
      <c r="A73" s="158">
        <f t="shared" si="0"/>
        <v>0</v>
      </c>
      <c r="B73" s="158" t="str">
        <f t="shared" si="1"/>
        <v>0</v>
      </c>
      <c r="C73" s="23" t="str">
        <f>IF('FINAL-SCORE'!V75="","",'FINAL-SCORE'!V75)</f>
        <v/>
      </c>
      <c r="D73" s="23" t="str">
        <f>IF('FINAL-SCORE'!U75="","",'FINAL-SCORE'!U75)</f>
        <v/>
      </c>
      <c r="E73" s="159">
        <f t="shared" si="2"/>
        <v>0</v>
      </c>
      <c r="F73" s="23" t="str">
        <f>IF(C73="","",IF(VLOOKUP(C73,PLAYER!B:G,2,FALSE)="","",VLOOKUP(C73,PLAYER!B:G,2,FALSE)))</f>
        <v/>
      </c>
    </row>
    <row r="74" spans="1:6" ht="12" customHeight="1" x14ac:dyDescent="0.3">
      <c r="A74" s="158">
        <f t="shared" si="0"/>
        <v>0</v>
      </c>
      <c r="B74" s="158" t="str">
        <f t="shared" si="1"/>
        <v>0</v>
      </c>
      <c r="C74" s="23" t="str">
        <f>IF('FINAL-SCORE'!V76="","",'FINAL-SCORE'!V76)</f>
        <v/>
      </c>
      <c r="D74" s="23" t="str">
        <f>IF('FINAL-SCORE'!U76="","",'FINAL-SCORE'!U76)</f>
        <v/>
      </c>
      <c r="E74" s="159">
        <f t="shared" si="2"/>
        <v>0</v>
      </c>
      <c r="F74" s="23" t="str">
        <f>IF(C74="","",IF(VLOOKUP(C74,PLAYER!B:G,2,FALSE)="","",VLOOKUP(C74,PLAYER!B:G,2,FALSE)))</f>
        <v/>
      </c>
    </row>
    <row r="75" spans="1:6" ht="12" customHeight="1" x14ac:dyDescent="0.3">
      <c r="A75" s="158">
        <f t="shared" si="0"/>
        <v>0</v>
      </c>
      <c r="B75" s="158" t="str">
        <f t="shared" si="1"/>
        <v>0</v>
      </c>
      <c r="C75" s="23" t="str">
        <f>IF('FINAL-SCORE'!V77="","",'FINAL-SCORE'!V77)</f>
        <v/>
      </c>
      <c r="D75" s="23" t="str">
        <f>IF('FINAL-SCORE'!U77="","",'FINAL-SCORE'!U77)</f>
        <v/>
      </c>
      <c r="E75" s="159">
        <f t="shared" si="2"/>
        <v>0</v>
      </c>
      <c r="F75" s="23" t="str">
        <f>IF(C75="","",IF(VLOOKUP(C75,PLAYER!B:G,2,FALSE)="","",VLOOKUP(C75,PLAYER!B:G,2,FALSE)))</f>
        <v/>
      </c>
    </row>
    <row r="76" spans="1:6" ht="12" customHeight="1" x14ac:dyDescent="0.3">
      <c r="A76" s="158">
        <f t="shared" si="0"/>
        <v>0</v>
      </c>
      <c r="B76" s="158" t="str">
        <f t="shared" si="1"/>
        <v>0</v>
      </c>
      <c r="C76" s="23" t="str">
        <f>IF('FINAL-SCORE'!V78="","",'FINAL-SCORE'!V78)</f>
        <v/>
      </c>
      <c r="D76" s="23" t="str">
        <f>IF('FINAL-SCORE'!U78="","",'FINAL-SCORE'!U78)</f>
        <v/>
      </c>
      <c r="E76" s="159">
        <f t="shared" si="2"/>
        <v>0</v>
      </c>
      <c r="F76" s="23" t="str">
        <f>IF(C76="","",IF(VLOOKUP(C76,PLAYER!B:G,2,FALSE)="","",VLOOKUP(C76,PLAYER!B:G,2,FALSE)))</f>
        <v/>
      </c>
    </row>
    <row r="77" spans="1:6" ht="12" customHeight="1" x14ac:dyDescent="0.3">
      <c r="A77" s="158">
        <f t="shared" si="0"/>
        <v>0</v>
      </c>
      <c r="B77" s="158" t="str">
        <f t="shared" si="1"/>
        <v>0</v>
      </c>
      <c r="C77" s="23" t="str">
        <f>IF('FINAL-SCORE'!V79="","",'FINAL-SCORE'!V79)</f>
        <v/>
      </c>
      <c r="D77" s="23" t="str">
        <f>IF('FINAL-SCORE'!U79="","",'FINAL-SCORE'!U79)</f>
        <v/>
      </c>
      <c r="E77" s="159">
        <f t="shared" si="2"/>
        <v>0</v>
      </c>
      <c r="F77" s="23" t="str">
        <f>IF(C77="","",IF(VLOOKUP(C77,PLAYER!B:G,2,FALSE)="","",VLOOKUP(C77,PLAYER!B:G,2,FALSE)))</f>
        <v/>
      </c>
    </row>
    <row r="78" spans="1:6" ht="12" customHeight="1" x14ac:dyDescent="0.3">
      <c r="A78" s="158">
        <f t="shared" si="0"/>
        <v>0</v>
      </c>
      <c r="B78" s="158" t="str">
        <f t="shared" si="1"/>
        <v>0</v>
      </c>
      <c r="C78" s="23" t="str">
        <f>IF('FINAL-SCORE'!V80="","",'FINAL-SCORE'!V80)</f>
        <v/>
      </c>
      <c r="D78" s="23" t="str">
        <f>IF('FINAL-SCORE'!U80="","",'FINAL-SCORE'!U80)</f>
        <v/>
      </c>
      <c r="E78" s="159">
        <f t="shared" si="2"/>
        <v>0</v>
      </c>
      <c r="F78" s="23" t="str">
        <f>IF(C78="","",IF(VLOOKUP(C78,PLAYER!B:G,2,FALSE)="","",VLOOKUP(C78,PLAYER!B:G,2,FALSE)))</f>
        <v/>
      </c>
    </row>
    <row r="79" spans="1:6" ht="12" customHeight="1" x14ac:dyDescent="0.3">
      <c r="A79" s="158">
        <f t="shared" si="0"/>
        <v>0</v>
      </c>
      <c r="B79" s="158" t="str">
        <f t="shared" si="1"/>
        <v>0</v>
      </c>
      <c r="C79" s="23" t="str">
        <f>IF('FINAL-SCORE'!V81="","",'FINAL-SCORE'!V81)</f>
        <v/>
      </c>
      <c r="D79" s="23" t="str">
        <f>IF('FINAL-SCORE'!U81="","",'FINAL-SCORE'!U81)</f>
        <v/>
      </c>
      <c r="E79" s="159">
        <f t="shared" si="2"/>
        <v>0</v>
      </c>
      <c r="F79" s="23" t="str">
        <f>IF(C79="","",IF(VLOOKUP(C79,PLAYER!B:G,2,FALSE)="","",VLOOKUP(C79,PLAYER!B:G,2,FALSE)))</f>
        <v/>
      </c>
    </row>
    <row r="80" spans="1:6" ht="12" customHeight="1" x14ac:dyDescent="0.3">
      <c r="A80" s="158">
        <f t="shared" si="0"/>
        <v>0</v>
      </c>
      <c r="B80" s="158" t="str">
        <f t="shared" si="1"/>
        <v>0</v>
      </c>
      <c r="C80" s="23" t="str">
        <f>IF('FINAL-SCORE'!V82="","",'FINAL-SCORE'!V82)</f>
        <v/>
      </c>
      <c r="D80" s="23" t="str">
        <f>IF('FINAL-SCORE'!U82="","",'FINAL-SCORE'!U82)</f>
        <v/>
      </c>
      <c r="E80" s="159">
        <f t="shared" si="2"/>
        <v>0</v>
      </c>
      <c r="F80" s="23" t="str">
        <f>IF(C80="","",IF(VLOOKUP(C80,PLAYER!B:G,2,FALSE)="","",VLOOKUP(C80,PLAYER!B:G,2,FALSE)))</f>
        <v/>
      </c>
    </row>
    <row r="81" spans="1:6" ht="12" customHeight="1" x14ac:dyDescent="0.3">
      <c r="A81" s="158">
        <f t="shared" si="0"/>
        <v>0</v>
      </c>
      <c r="B81" s="158" t="str">
        <f t="shared" si="1"/>
        <v>0</v>
      </c>
      <c r="C81" s="23" t="str">
        <f>IF('FINAL-SCORE'!V83="","",'FINAL-SCORE'!V83)</f>
        <v/>
      </c>
      <c r="D81" s="23" t="str">
        <f>IF('FINAL-SCORE'!U83="","",'FINAL-SCORE'!U83)</f>
        <v/>
      </c>
      <c r="E81" s="159">
        <f t="shared" si="2"/>
        <v>0</v>
      </c>
      <c r="F81" s="23" t="str">
        <f>IF(C81="","",IF(VLOOKUP(C81,PLAYER!B:G,2,FALSE)="","",VLOOKUP(C81,PLAYER!B:G,2,FALSE)))</f>
        <v/>
      </c>
    </row>
    <row r="82" spans="1:6" ht="12" customHeight="1" x14ac:dyDescent="0.3">
      <c r="A82" s="158">
        <f t="shared" si="0"/>
        <v>0</v>
      </c>
      <c r="B82" s="158" t="str">
        <f t="shared" si="1"/>
        <v>0</v>
      </c>
      <c r="C82" s="23" t="str">
        <f>IF('FINAL-SCORE'!V84="","",'FINAL-SCORE'!V84)</f>
        <v/>
      </c>
      <c r="D82" s="23" t="str">
        <f>IF('FINAL-SCORE'!U84="","",'FINAL-SCORE'!U84)</f>
        <v/>
      </c>
      <c r="E82" s="159">
        <f t="shared" si="2"/>
        <v>0</v>
      </c>
      <c r="F82" s="23" t="str">
        <f>IF(C82="","",IF(VLOOKUP(C82,PLAYER!B:G,2,FALSE)="","",VLOOKUP(C82,PLAYER!B:G,2,FALSE)))</f>
        <v/>
      </c>
    </row>
    <row r="83" spans="1:6" ht="12" customHeight="1" x14ac:dyDescent="0.3">
      <c r="A83" s="158">
        <f t="shared" si="0"/>
        <v>0</v>
      </c>
      <c r="B83" s="158" t="str">
        <f t="shared" si="1"/>
        <v>0</v>
      </c>
      <c r="C83" s="23" t="str">
        <f>IF('FINAL-SCORE'!V85="","",'FINAL-SCORE'!V85)</f>
        <v/>
      </c>
      <c r="D83" s="23" t="str">
        <f>IF('FINAL-SCORE'!U85="","",'FINAL-SCORE'!U85)</f>
        <v/>
      </c>
      <c r="E83" s="159">
        <f t="shared" si="2"/>
        <v>0</v>
      </c>
      <c r="F83" s="23" t="str">
        <f>IF(C83="","",IF(VLOOKUP(C83,PLAYER!B:G,2,FALSE)="","",VLOOKUP(C83,PLAYER!B:G,2,FALSE)))</f>
        <v/>
      </c>
    </row>
    <row r="84" spans="1:6" ht="12" customHeight="1" x14ac:dyDescent="0.3">
      <c r="A84" s="158">
        <f t="shared" si="0"/>
        <v>0</v>
      </c>
      <c r="B84" s="158" t="str">
        <f t="shared" si="1"/>
        <v>0</v>
      </c>
      <c r="C84" s="23" t="str">
        <f>IF('FINAL-SCORE'!V86="","",'FINAL-SCORE'!V86)</f>
        <v/>
      </c>
      <c r="D84" s="23" t="str">
        <f>IF('FINAL-SCORE'!U86="","",'FINAL-SCORE'!U86)</f>
        <v/>
      </c>
      <c r="E84" s="159">
        <f t="shared" si="2"/>
        <v>0</v>
      </c>
      <c r="F84" s="23" t="str">
        <f>IF(C84="","",IF(VLOOKUP(C84,PLAYER!B:G,2,FALSE)="","",VLOOKUP(C84,PLAYER!B:G,2,FALSE)))</f>
        <v/>
      </c>
    </row>
    <row r="85" spans="1:6" ht="12" customHeight="1" x14ac:dyDescent="0.3">
      <c r="A85" s="158">
        <f t="shared" si="0"/>
        <v>0</v>
      </c>
      <c r="B85" s="158" t="str">
        <f t="shared" si="1"/>
        <v>0</v>
      </c>
      <c r="C85" s="23" t="str">
        <f>IF('FINAL-SCORE'!V87="","",'FINAL-SCORE'!V87)</f>
        <v/>
      </c>
      <c r="D85" s="23" t="str">
        <f>IF('FINAL-SCORE'!U87="","",'FINAL-SCORE'!U87)</f>
        <v/>
      </c>
      <c r="E85" s="159">
        <f t="shared" si="2"/>
        <v>0</v>
      </c>
      <c r="F85" s="23" t="str">
        <f>IF(C85="","",IF(VLOOKUP(C85,PLAYER!B:G,2,FALSE)="","",VLOOKUP(C85,PLAYER!B:G,2,FALSE)))</f>
        <v/>
      </c>
    </row>
    <row r="86" spans="1:6" ht="12" customHeight="1" x14ac:dyDescent="0.3">
      <c r="A86" s="158">
        <f t="shared" si="0"/>
        <v>0</v>
      </c>
      <c r="B86" s="158" t="str">
        <f t="shared" si="1"/>
        <v>0</v>
      </c>
      <c r="C86" s="23" t="str">
        <f>IF('FINAL-SCORE'!V88="","",'FINAL-SCORE'!V88)</f>
        <v/>
      </c>
      <c r="D86" s="23" t="str">
        <f>IF('FINAL-SCORE'!U88="","",'FINAL-SCORE'!U88)</f>
        <v/>
      </c>
      <c r="E86" s="159">
        <f t="shared" si="2"/>
        <v>0</v>
      </c>
      <c r="F86" s="23" t="str">
        <f>IF(C86="","",IF(VLOOKUP(C86,PLAYER!B:G,2,FALSE)="","",VLOOKUP(C86,PLAYER!B:G,2,FALSE)))</f>
        <v/>
      </c>
    </row>
    <row r="87" spans="1:6" ht="12" customHeight="1" x14ac:dyDescent="0.3">
      <c r="A87" s="158">
        <f t="shared" si="0"/>
        <v>0</v>
      </c>
      <c r="B87" s="158" t="str">
        <f t="shared" si="1"/>
        <v>0</v>
      </c>
      <c r="C87" s="23" t="str">
        <f>IF('FINAL-SCORE'!V89="","",'FINAL-SCORE'!V89)</f>
        <v/>
      </c>
      <c r="D87" s="23" t="str">
        <f>IF('FINAL-SCORE'!U89="","",'FINAL-SCORE'!U89)</f>
        <v/>
      </c>
      <c r="E87" s="159">
        <f t="shared" si="2"/>
        <v>0</v>
      </c>
      <c r="F87" s="23" t="str">
        <f>IF(C87="","",IF(VLOOKUP(C87,PLAYER!B:G,2,FALSE)="","",VLOOKUP(C87,PLAYER!B:G,2,FALSE)))</f>
        <v/>
      </c>
    </row>
    <row r="88" spans="1:6" ht="12" customHeight="1" x14ac:dyDescent="0.3">
      <c r="A88" s="158">
        <f t="shared" si="0"/>
        <v>0</v>
      </c>
      <c r="B88" s="158" t="str">
        <f t="shared" si="1"/>
        <v>0</v>
      </c>
      <c r="C88" s="23" t="str">
        <f>IF('FINAL-SCORE'!V90="","",'FINAL-SCORE'!V90)</f>
        <v/>
      </c>
      <c r="D88" s="23" t="str">
        <f>IF('FINAL-SCORE'!U90="","",'FINAL-SCORE'!U90)</f>
        <v/>
      </c>
      <c r="E88" s="159">
        <f t="shared" si="2"/>
        <v>0</v>
      </c>
      <c r="F88" s="23" t="str">
        <f>IF(C88="","",IF(VLOOKUP(C88,PLAYER!B:G,2,FALSE)="","",VLOOKUP(C88,PLAYER!B:G,2,FALSE)))</f>
        <v/>
      </c>
    </row>
    <row r="89" spans="1:6" ht="12" customHeight="1" x14ac:dyDescent="0.3">
      <c r="A89" s="158">
        <f t="shared" si="0"/>
        <v>0</v>
      </c>
      <c r="B89" s="158" t="str">
        <f t="shared" si="1"/>
        <v>0</v>
      </c>
      <c r="C89" s="23" t="str">
        <f>IF('FINAL-SCORE'!V91="","",'FINAL-SCORE'!V91)</f>
        <v/>
      </c>
      <c r="D89" s="23" t="str">
        <f>IF('FINAL-SCORE'!U91="","",'FINAL-SCORE'!U91)</f>
        <v/>
      </c>
      <c r="E89" s="159">
        <f t="shared" si="2"/>
        <v>0</v>
      </c>
      <c r="F89" s="23" t="str">
        <f>IF(C89="","",IF(VLOOKUP(C89,PLAYER!B:G,2,FALSE)="","",VLOOKUP(C89,PLAYER!B:G,2,FALSE)))</f>
        <v/>
      </c>
    </row>
    <row r="90" spans="1:6" ht="12" customHeight="1" x14ac:dyDescent="0.3">
      <c r="A90" s="158">
        <f t="shared" si="0"/>
        <v>0</v>
      </c>
      <c r="B90" s="158" t="str">
        <f t="shared" si="1"/>
        <v>0</v>
      </c>
      <c r="C90" s="23" t="str">
        <f>IF('FINAL-SCORE'!V92="","",'FINAL-SCORE'!V92)</f>
        <v/>
      </c>
      <c r="D90" s="23" t="str">
        <f>IF('FINAL-SCORE'!U92="","",'FINAL-SCORE'!U92)</f>
        <v/>
      </c>
      <c r="E90" s="159">
        <f t="shared" si="2"/>
        <v>0</v>
      </c>
      <c r="F90" s="23" t="str">
        <f>IF(C90="","",IF(VLOOKUP(C90,PLAYER!B:G,2,FALSE)="","",VLOOKUP(C90,PLAYER!B:G,2,FALSE)))</f>
        <v/>
      </c>
    </row>
    <row r="91" spans="1:6" ht="12" customHeight="1" x14ac:dyDescent="0.3">
      <c r="A91" s="158">
        <f t="shared" si="0"/>
        <v>0</v>
      </c>
      <c r="B91" s="158" t="str">
        <f t="shared" si="1"/>
        <v>0</v>
      </c>
      <c r="C91" s="23" t="str">
        <f>IF('FINAL-SCORE'!V93="","",'FINAL-SCORE'!V93)</f>
        <v/>
      </c>
      <c r="D91" s="23" t="str">
        <f>IF('FINAL-SCORE'!U93="","",'FINAL-SCORE'!U93)</f>
        <v/>
      </c>
      <c r="E91" s="159">
        <f t="shared" si="2"/>
        <v>0</v>
      </c>
      <c r="F91" s="23" t="str">
        <f>IF(C91="","",IF(VLOOKUP(C91,PLAYER!B:G,2,FALSE)="","",VLOOKUP(C91,PLAYER!B:G,2,FALSE)))</f>
        <v/>
      </c>
    </row>
    <row r="92" spans="1:6" ht="12" customHeight="1" x14ac:dyDescent="0.3">
      <c r="A92" s="158">
        <f t="shared" si="0"/>
        <v>0</v>
      </c>
      <c r="B92" s="158" t="str">
        <f t="shared" si="1"/>
        <v>0</v>
      </c>
      <c r="C92" s="23" t="str">
        <f>IF('FINAL-SCORE'!V94="","",'FINAL-SCORE'!V94)</f>
        <v/>
      </c>
      <c r="D92" s="23" t="str">
        <f>IF('FINAL-SCORE'!U94="","",'FINAL-SCORE'!U94)</f>
        <v/>
      </c>
      <c r="E92" s="159">
        <f t="shared" si="2"/>
        <v>0</v>
      </c>
      <c r="F92" s="23" t="str">
        <f>IF(C92="","",IF(VLOOKUP(C92,PLAYER!B:G,2,FALSE)="","",VLOOKUP(C92,PLAYER!B:G,2,FALSE)))</f>
        <v/>
      </c>
    </row>
    <row r="93" spans="1:6" ht="12" customHeight="1" x14ac:dyDescent="0.3">
      <c r="A93" s="158">
        <f t="shared" si="0"/>
        <v>0</v>
      </c>
      <c r="B93" s="158" t="str">
        <f t="shared" si="1"/>
        <v>0</v>
      </c>
      <c r="C93" s="23" t="str">
        <f>IF('FINAL-SCORE'!V95="","",'FINAL-SCORE'!V95)</f>
        <v/>
      </c>
      <c r="D93" s="23" t="str">
        <f>IF('FINAL-SCORE'!U95="","",'FINAL-SCORE'!U95)</f>
        <v/>
      </c>
      <c r="E93" s="159">
        <f t="shared" si="2"/>
        <v>0</v>
      </c>
      <c r="F93" s="23" t="str">
        <f>IF(C93="","",IF(VLOOKUP(C93,PLAYER!B:G,2,FALSE)="","",VLOOKUP(C93,PLAYER!B:G,2,FALSE)))</f>
        <v/>
      </c>
    </row>
    <row r="94" spans="1:6" ht="12" customHeight="1" x14ac:dyDescent="0.3">
      <c r="A94" s="158">
        <f t="shared" si="0"/>
        <v>0</v>
      </c>
      <c r="B94" s="158" t="str">
        <f t="shared" si="1"/>
        <v>0</v>
      </c>
      <c r="C94" s="23" t="str">
        <f>IF('FINAL-SCORE'!V96="","",'FINAL-SCORE'!V96)</f>
        <v/>
      </c>
      <c r="D94" s="23" t="str">
        <f>IF('FINAL-SCORE'!U96="","",'FINAL-SCORE'!U96)</f>
        <v/>
      </c>
      <c r="E94" s="159">
        <f t="shared" si="2"/>
        <v>0</v>
      </c>
      <c r="F94" s="23" t="str">
        <f>IF(C94="","",IF(VLOOKUP(C94,PLAYER!B:G,2,FALSE)="","",VLOOKUP(C94,PLAYER!B:G,2,FALSE)))</f>
        <v/>
      </c>
    </row>
    <row r="95" spans="1:6" ht="12" customHeight="1" x14ac:dyDescent="0.3">
      <c r="A95" s="158">
        <f t="shared" si="0"/>
        <v>0</v>
      </c>
      <c r="B95" s="158" t="str">
        <f t="shared" si="1"/>
        <v>0</v>
      </c>
      <c r="C95" s="23" t="str">
        <f>IF('FINAL-SCORE'!V97="","",'FINAL-SCORE'!V97)</f>
        <v/>
      </c>
      <c r="D95" s="23" t="str">
        <f>IF('FINAL-SCORE'!U97="","",'FINAL-SCORE'!U97)</f>
        <v/>
      </c>
      <c r="E95" s="159">
        <f t="shared" si="2"/>
        <v>0</v>
      </c>
      <c r="F95" s="23" t="str">
        <f>IF(C95="","",IF(VLOOKUP(C95,PLAYER!B:G,2,FALSE)="","",VLOOKUP(C95,PLAYER!B:G,2,FALSE)))</f>
        <v/>
      </c>
    </row>
    <row r="96" spans="1:6" ht="12" customHeight="1" x14ac:dyDescent="0.3">
      <c r="A96" s="158">
        <f t="shared" si="0"/>
        <v>0</v>
      </c>
      <c r="B96" s="158" t="str">
        <f t="shared" si="1"/>
        <v>0</v>
      </c>
      <c r="C96" s="23" t="str">
        <f>IF('FINAL-SCORE'!V98="","",'FINAL-SCORE'!V98)</f>
        <v/>
      </c>
      <c r="D96" s="23" t="str">
        <f>IF('FINAL-SCORE'!U98="","",'FINAL-SCORE'!U98)</f>
        <v/>
      </c>
      <c r="E96" s="159">
        <f t="shared" si="2"/>
        <v>0</v>
      </c>
      <c r="F96" s="23" t="str">
        <f>IF(C96="","",IF(VLOOKUP(C96,PLAYER!B:G,2,FALSE)="","",VLOOKUP(C96,PLAYER!B:G,2,FALSE)))</f>
        <v/>
      </c>
    </row>
    <row r="97" spans="1:6" ht="12" customHeight="1" x14ac:dyDescent="0.3">
      <c r="A97" s="158">
        <f t="shared" si="0"/>
        <v>0</v>
      </c>
      <c r="B97" s="158" t="str">
        <f t="shared" si="1"/>
        <v>0</v>
      </c>
      <c r="C97" s="23" t="str">
        <f>IF('FINAL-SCORE'!V99="","",'FINAL-SCORE'!V99)</f>
        <v/>
      </c>
      <c r="D97" s="23" t="str">
        <f>IF('FINAL-SCORE'!U99="","",'FINAL-SCORE'!U99)</f>
        <v/>
      </c>
      <c r="E97" s="159">
        <f t="shared" si="2"/>
        <v>0</v>
      </c>
      <c r="F97" s="23" t="str">
        <f>IF(C97="","",IF(VLOOKUP(C97,PLAYER!B:G,2,FALSE)="","",VLOOKUP(C97,PLAYER!B:G,2,FALSE)))</f>
        <v/>
      </c>
    </row>
    <row r="98" spans="1:6" ht="12" customHeight="1" x14ac:dyDescent="0.3">
      <c r="A98" s="158">
        <f t="shared" si="0"/>
        <v>0</v>
      </c>
      <c r="B98" s="158" t="str">
        <f t="shared" si="1"/>
        <v>0</v>
      </c>
      <c r="C98" s="23" t="str">
        <f>IF('FINAL-SCORE'!V100="","",'FINAL-SCORE'!V100)</f>
        <v/>
      </c>
      <c r="D98" s="23" t="str">
        <f>IF('FINAL-SCORE'!U100="","",'FINAL-SCORE'!U100)</f>
        <v/>
      </c>
      <c r="E98" s="159">
        <f t="shared" si="2"/>
        <v>0</v>
      </c>
      <c r="F98" s="23" t="str">
        <f>IF(C98="","",IF(VLOOKUP(C98,PLAYER!B:G,2,FALSE)="","",VLOOKUP(C98,PLAYER!B:G,2,FALSE)))</f>
        <v/>
      </c>
    </row>
    <row r="99" spans="1:6" ht="12" customHeight="1" x14ac:dyDescent="0.3">
      <c r="A99" s="158">
        <f t="shared" si="0"/>
        <v>0</v>
      </c>
      <c r="B99" s="158" t="str">
        <f t="shared" si="1"/>
        <v>0</v>
      </c>
      <c r="C99" s="23" t="str">
        <f>IF('FINAL-SCORE'!V101="","",'FINAL-SCORE'!V101)</f>
        <v/>
      </c>
      <c r="D99" s="23" t="str">
        <f>IF('FINAL-SCORE'!U101="","",'FINAL-SCORE'!U101)</f>
        <v/>
      </c>
      <c r="E99" s="159">
        <f t="shared" si="2"/>
        <v>0</v>
      </c>
      <c r="F99" s="23" t="str">
        <f>IF(C99="","",IF(VLOOKUP(C99,PLAYER!B:G,2,FALSE)="","",VLOOKUP(C99,PLAYER!B:G,2,FALSE)))</f>
        <v/>
      </c>
    </row>
    <row r="100" spans="1:6" ht="12" customHeight="1" x14ac:dyDescent="0.3">
      <c r="A100" s="158">
        <f t="shared" si="0"/>
        <v>0</v>
      </c>
      <c r="B100" s="158" t="str">
        <f t="shared" si="1"/>
        <v>0</v>
      </c>
      <c r="C100" s="23" t="str">
        <f>IF('FINAL-SCORE'!V102="","",'FINAL-SCORE'!V102)</f>
        <v/>
      </c>
      <c r="D100" s="23" t="str">
        <f>IF('FINAL-SCORE'!U102="","",'FINAL-SCORE'!U102)</f>
        <v/>
      </c>
      <c r="E100" s="159">
        <f t="shared" si="2"/>
        <v>0</v>
      </c>
      <c r="F100" s="23" t="str">
        <f>IF(C100="","",IF(VLOOKUP(C100,PLAYER!B:G,2,FALSE)="","",VLOOKUP(C100,PLAYER!B:G,2,FALSE)))</f>
        <v/>
      </c>
    </row>
    <row r="101" spans="1:6" ht="12" customHeight="1" x14ac:dyDescent="0.3">
      <c r="A101" s="158">
        <f t="shared" si="0"/>
        <v>0</v>
      </c>
      <c r="B101" s="158" t="str">
        <f t="shared" si="1"/>
        <v>0</v>
      </c>
      <c r="C101" s="23" t="str">
        <f>IF('FINAL-SCORE'!V103="","",'FINAL-SCORE'!V103)</f>
        <v/>
      </c>
      <c r="D101" s="23" t="str">
        <f>IF('FINAL-SCORE'!U103="","",'FINAL-SCORE'!U103)</f>
        <v/>
      </c>
      <c r="E101" s="159">
        <f t="shared" si="2"/>
        <v>0</v>
      </c>
      <c r="F101" s="23" t="str">
        <f>IF(C101="","",IF(VLOOKUP(C101,PLAYER!B:G,2,FALSE)="","",VLOOKUP(C101,PLAYER!B:G,2,FALSE)))</f>
        <v/>
      </c>
    </row>
    <row r="102" spans="1:6" ht="12" customHeight="1" x14ac:dyDescent="0.3">
      <c r="A102" s="158">
        <f t="shared" si="0"/>
        <v>0</v>
      </c>
      <c r="B102" s="158" t="str">
        <f t="shared" si="1"/>
        <v>0</v>
      </c>
      <c r="C102" s="23" t="str">
        <f>IF('FINAL-SCORE'!V104="","",'FINAL-SCORE'!V104)</f>
        <v/>
      </c>
      <c r="D102" s="23" t="str">
        <f>IF('FINAL-SCORE'!U104="","",'FINAL-SCORE'!U104)</f>
        <v/>
      </c>
      <c r="E102" s="159">
        <f t="shared" si="2"/>
        <v>0</v>
      </c>
      <c r="F102" s="23" t="str">
        <f>IF(C102="","",IF(VLOOKUP(C102,PLAYER!B:G,2,FALSE)="","",VLOOKUP(C102,PLAYER!B:G,2,FALSE)))</f>
        <v/>
      </c>
    </row>
    <row r="103" spans="1:6" ht="12" customHeight="1" x14ac:dyDescent="0.3">
      <c r="A103" s="158">
        <f t="shared" si="0"/>
        <v>0</v>
      </c>
      <c r="B103" s="158" t="str">
        <f t="shared" si="1"/>
        <v>0</v>
      </c>
      <c r="C103" s="23" t="str">
        <f>IF('FINAL-SCORE'!V105="","",'FINAL-SCORE'!V105)</f>
        <v/>
      </c>
      <c r="D103" s="23" t="str">
        <f>IF('FINAL-SCORE'!U105="","",'FINAL-SCORE'!U105)</f>
        <v/>
      </c>
      <c r="E103" s="159">
        <f t="shared" si="2"/>
        <v>0</v>
      </c>
      <c r="F103" s="23" t="str">
        <f>IF(C103="","",IF(VLOOKUP(C103,PLAYER!B:G,2,FALSE)="","",VLOOKUP(C103,PLAYER!B:G,2,FALSE)))</f>
        <v/>
      </c>
    </row>
    <row r="104" spans="1:6" ht="12" customHeight="1" x14ac:dyDescent="0.3">
      <c r="A104" s="158">
        <f t="shared" si="0"/>
        <v>0</v>
      </c>
      <c r="B104" s="158" t="str">
        <f t="shared" si="1"/>
        <v>0</v>
      </c>
      <c r="C104" s="23" t="str">
        <f>IF('FINAL-SCORE'!V106="","",'FINAL-SCORE'!V106)</f>
        <v/>
      </c>
      <c r="D104" s="23" t="str">
        <f>IF('FINAL-SCORE'!U106="","",'FINAL-SCORE'!U106)</f>
        <v/>
      </c>
      <c r="E104" s="159">
        <f t="shared" si="2"/>
        <v>0</v>
      </c>
      <c r="F104" s="23" t="str">
        <f>IF(C104="","",IF(VLOOKUP(C104,PLAYER!B:G,2,FALSE)="","",VLOOKUP(C104,PLAYER!B:G,2,FALSE)))</f>
        <v/>
      </c>
    </row>
    <row r="105" spans="1:6" ht="12" customHeight="1" x14ac:dyDescent="0.3">
      <c r="A105" s="158">
        <f t="shared" si="0"/>
        <v>0</v>
      </c>
      <c r="B105" s="158" t="str">
        <f t="shared" si="1"/>
        <v>0</v>
      </c>
      <c r="C105" s="23" t="str">
        <f>IF('FINAL-SCORE'!V107="","",'FINAL-SCORE'!V107)</f>
        <v/>
      </c>
      <c r="D105" s="23" t="str">
        <f>IF('FINAL-SCORE'!U107="","",'FINAL-SCORE'!U107)</f>
        <v/>
      </c>
      <c r="E105" s="159">
        <f t="shared" si="2"/>
        <v>0</v>
      </c>
      <c r="F105" s="23" t="str">
        <f>IF(C105="","",IF(VLOOKUP(C105,PLAYER!B:G,2,FALSE)="","",VLOOKUP(C105,PLAYER!B:G,2,FALSE)))</f>
        <v/>
      </c>
    </row>
    <row r="106" spans="1:6" ht="12" customHeight="1" x14ac:dyDescent="0.3">
      <c r="A106" s="158">
        <f t="shared" si="0"/>
        <v>0</v>
      </c>
      <c r="B106" s="158" t="str">
        <f t="shared" si="1"/>
        <v>0</v>
      </c>
      <c r="C106" s="23" t="str">
        <f>IF('FINAL-SCORE'!V108="","",'FINAL-SCORE'!V108)</f>
        <v/>
      </c>
      <c r="D106" s="23" t="str">
        <f>IF('FINAL-SCORE'!U108="","",'FINAL-SCORE'!U108)</f>
        <v/>
      </c>
      <c r="E106" s="159">
        <f t="shared" si="2"/>
        <v>0</v>
      </c>
      <c r="F106" s="23" t="str">
        <f>IF(C106="","",IF(VLOOKUP(C106,PLAYER!B:G,2,FALSE)="","",VLOOKUP(C106,PLAYER!B:G,2,FALSE)))</f>
        <v/>
      </c>
    </row>
    <row r="107" spans="1:6" ht="12" customHeight="1" x14ac:dyDescent="0.3">
      <c r="A107" s="158">
        <f t="shared" si="0"/>
        <v>0</v>
      </c>
      <c r="B107" s="158" t="str">
        <f t="shared" si="1"/>
        <v>0</v>
      </c>
      <c r="C107" s="23" t="str">
        <f>IF('FINAL-SCORE'!V109="","",'FINAL-SCORE'!V109)</f>
        <v/>
      </c>
      <c r="D107" s="23" t="str">
        <f>IF('FINAL-SCORE'!U109="","",'FINAL-SCORE'!U109)</f>
        <v/>
      </c>
      <c r="E107" s="159">
        <f t="shared" si="2"/>
        <v>0</v>
      </c>
      <c r="F107" s="23" t="str">
        <f>IF(C107="","",IF(VLOOKUP(C107,PLAYER!B:G,2,FALSE)="","",VLOOKUP(C107,PLAYER!B:G,2,FALSE)))</f>
        <v/>
      </c>
    </row>
    <row r="108" spans="1:6" ht="12" customHeight="1" x14ac:dyDescent="0.3">
      <c r="A108" s="158">
        <f t="shared" si="0"/>
        <v>0</v>
      </c>
      <c r="B108" s="158" t="str">
        <f t="shared" si="1"/>
        <v>0</v>
      </c>
      <c r="C108" s="23" t="str">
        <f>IF('FINAL-SCORE'!V110="","",'FINAL-SCORE'!V110)</f>
        <v/>
      </c>
      <c r="D108" s="23" t="str">
        <f>IF('FINAL-SCORE'!U110="","",'FINAL-SCORE'!U110)</f>
        <v/>
      </c>
      <c r="E108" s="159">
        <f t="shared" si="2"/>
        <v>0</v>
      </c>
      <c r="F108" s="23" t="str">
        <f>IF(C108="","",IF(VLOOKUP(C108,PLAYER!B:G,2,FALSE)="","",VLOOKUP(C108,PLAYER!B:G,2,FALSE)))</f>
        <v/>
      </c>
    </row>
    <row r="109" spans="1:6" ht="12" customHeight="1" x14ac:dyDescent="0.3">
      <c r="A109" s="158">
        <f t="shared" si="0"/>
        <v>0</v>
      </c>
      <c r="B109" s="158" t="str">
        <f t="shared" si="1"/>
        <v>0</v>
      </c>
      <c r="C109" s="23" t="str">
        <f>IF('FINAL-SCORE'!V111="","",'FINAL-SCORE'!V111)</f>
        <v/>
      </c>
      <c r="D109" s="23" t="str">
        <f>IF('FINAL-SCORE'!U111="","",'FINAL-SCORE'!U111)</f>
        <v/>
      </c>
      <c r="E109" s="159">
        <f t="shared" si="2"/>
        <v>0</v>
      </c>
      <c r="F109" s="23" t="str">
        <f>IF(C109="","",IF(VLOOKUP(C109,PLAYER!B:G,2,FALSE)="","",VLOOKUP(C109,PLAYER!B:G,2,FALSE)))</f>
        <v/>
      </c>
    </row>
    <row r="110" spans="1:6" ht="12" customHeight="1" x14ac:dyDescent="0.3">
      <c r="A110" s="158">
        <f t="shared" si="0"/>
        <v>0</v>
      </c>
      <c r="B110" s="158" t="str">
        <f t="shared" si="1"/>
        <v>0</v>
      </c>
      <c r="C110" s="23" t="str">
        <f>IF('FINAL-SCORE'!V112="","",'FINAL-SCORE'!V112)</f>
        <v/>
      </c>
      <c r="D110" s="23" t="str">
        <f>IF('FINAL-SCORE'!U112="","",'FINAL-SCORE'!U112)</f>
        <v/>
      </c>
      <c r="E110" s="159">
        <f t="shared" si="2"/>
        <v>0</v>
      </c>
      <c r="F110" s="23" t="str">
        <f>IF(C110="","",IF(VLOOKUP(C110,PLAYER!B:G,2,FALSE)="","",VLOOKUP(C110,PLAYER!B:G,2,FALSE)))</f>
        <v/>
      </c>
    </row>
    <row r="111" spans="1:6" ht="12" customHeight="1" x14ac:dyDescent="0.3">
      <c r="A111" s="158">
        <f t="shared" si="0"/>
        <v>0</v>
      </c>
      <c r="B111" s="158" t="str">
        <f t="shared" si="1"/>
        <v>0</v>
      </c>
      <c r="C111" s="23" t="str">
        <f>IF('FINAL-SCORE'!V113="","",'FINAL-SCORE'!V113)</f>
        <v/>
      </c>
      <c r="D111" s="23" t="str">
        <f>IF('FINAL-SCORE'!U113="","",'FINAL-SCORE'!U113)</f>
        <v/>
      </c>
      <c r="E111" s="159">
        <f t="shared" si="2"/>
        <v>0</v>
      </c>
      <c r="F111" s="23" t="str">
        <f>IF(C111="","",IF(VLOOKUP(C111,PLAYER!B:G,2,FALSE)="","",VLOOKUP(C111,PLAYER!B:G,2,FALSE)))</f>
        <v/>
      </c>
    </row>
    <row r="112" spans="1:6" ht="12" customHeight="1" x14ac:dyDescent="0.3">
      <c r="A112" s="158">
        <f t="shared" si="0"/>
        <v>0</v>
      </c>
      <c r="B112" s="158" t="str">
        <f t="shared" si="1"/>
        <v>0</v>
      </c>
      <c r="C112" s="23" t="str">
        <f>IF('FINAL-SCORE'!V114="","",'FINAL-SCORE'!V114)</f>
        <v/>
      </c>
      <c r="D112" s="23" t="str">
        <f>IF('FINAL-SCORE'!U114="","",'FINAL-SCORE'!U114)</f>
        <v/>
      </c>
      <c r="E112" s="159">
        <f t="shared" si="2"/>
        <v>0</v>
      </c>
      <c r="F112" s="23" t="str">
        <f>IF(C112="","",IF(VLOOKUP(C112,PLAYER!B:G,2,FALSE)="","",VLOOKUP(C112,PLAYER!B:G,2,FALSE)))</f>
        <v/>
      </c>
    </row>
    <row r="113" spans="1:6" ht="12" customHeight="1" x14ac:dyDescent="0.3">
      <c r="A113" s="158">
        <f t="shared" si="0"/>
        <v>0</v>
      </c>
      <c r="B113" s="158" t="str">
        <f t="shared" si="1"/>
        <v>0</v>
      </c>
      <c r="C113" s="23" t="str">
        <f>IF('FINAL-SCORE'!V115="","",'FINAL-SCORE'!V115)</f>
        <v/>
      </c>
      <c r="D113" s="23" t="str">
        <f>IF('FINAL-SCORE'!U115="","",'FINAL-SCORE'!U115)</f>
        <v/>
      </c>
      <c r="E113" s="159">
        <f t="shared" si="2"/>
        <v>0</v>
      </c>
      <c r="F113" s="23" t="str">
        <f>IF(C113="","",IF(VLOOKUP(C113,PLAYER!B:G,2,FALSE)="","",VLOOKUP(C113,PLAYER!B:G,2,FALSE)))</f>
        <v/>
      </c>
    </row>
    <row r="114" spans="1:6" ht="12" customHeight="1" x14ac:dyDescent="0.3">
      <c r="A114" s="158">
        <f t="shared" si="0"/>
        <v>0</v>
      </c>
      <c r="B114" s="158" t="str">
        <f t="shared" si="1"/>
        <v>0</v>
      </c>
      <c r="C114" s="23" t="str">
        <f>IF('FINAL-SCORE'!V116="","",'FINAL-SCORE'!V116)</f>
        <v/>
      </c>
      <c r="D114" s="23" t="str">
        <f>IF('FINAL-SCORE'!U116="","",'FINAL-SCORE'!U116)</f>
        <v/>
      </c>
      <c r="E114" s="159">
        <f t="shared" si="2"/>
        <v>0</v>
      </c>
      <c r="F114" s="23" t="str">
        <f>IF(C114="","",IF(VLOOKUP(C114,PLAYER!B:G,2,FALSE)="","",VLOOKUP(C114,PLAYER!B:G,2,FALSE)))</f>
        <v/>
      </c>
    </row>
    <row r="115" spans="1:6" ht="12" customHeight="1" x14ac:dyDescent="0.3">
      <c r="A115" s="158">
        <f t="shared" si="0"/>
        <v>0</v>
      </c>
      <c r="B115" s="158" t="str">
        <f t="shared" si="1"/>
        <v>0</v>
      </c>
      <c r="C115" s="23" t="str">
        <f>IF('FINAL-SCORE'!V117="","",'FINAL-SCORE'!V117)</f>
        <v/>
      </c>
      <c r="D115" s="23" t="str">
        <f>IF('FINAL-SCORE'!U117="","",'FINAL-SCORE'!U117)</f>
        <v/>
      </c>
      <c r="E115" s="159">
        <f t="shared" si="2"/>
        <v>0</v>
      </c>
      <c r="F115" s="23" t="str">
        <f>IF(C115="","",IF(VLOOKUP(C115,PLAYER!B:G,2,FALSE)="","",VLOOKUP(C115,PLAYER!B:G,2,FALSE)))</f>
        <v/>
      </c>
    </row>
    <row r="116" spans="1:6" ht="12" customHeight="1" x14ac:dyDescent="0.3">
      <c r="A116" s="158">
        <f t="shared" si="0"/>
        <v>0</v>
      </c>
      <c r="B116" s="158" t="str">
        <f t="shared" si="1"/>
        <v>0</v>
      </c>
      <c r="C116" s="23" t="str">
        <f>IF('FINAL-SCORE'!V118="","",'FINAL-SCORE'!V118)</f>
        <v/>
      </c>
      <c r="D116" s="23" t="str">
        <f>IF('FINAL-SCORE'!U118="","",'FINAL-SCORE'!U118)</f>
        <v/>
      </c>
      <c r="E116" s="159">
        <f t="shared" si="2"/>
        <v>0</v>
      </c>
      <c r="F116" s="23" t="str">
        <f>IF(C116="","",IF(VLOOKUP(C116,PLAYER!B:G,2,FALSE)="","",VLOOKUP(C116,PLAYER!B:G,2,FALSE)))</f>
        <v/>
      </c>
    </row>
    <row r="117" spans="1:6" ht="12" customHeight="1" x14ac:dyDescent="0.3">
      <c r="A117" s="158">
        <f t="shared" si="0"/>
        <v>0</v>
      </c>
      <c r="B117" s="158" t="str">
        <f t="shared" si="1"/>
        <v>0</v>
      </c>
      <c r="C117" s="23" t="str">
        <f>IF('FINAL-SCORE'!V119="","",'FINAL-SCORE'!V119)</f>
        <v/>
      </c>
      <c r="D117" s="23" t="str">
        <f>IF('FINAL-SCORE'!U119="","",'FINAL-SCORE'!U119)</f>
        <v/>
      </c>
      <c r="E117" s="159">
        <f t="shared" si="2"/>
        <v>0</v>
      </c>
      <c r="F117" s="23" t="str">
        <f>IF(C117="","",IF(VLOOKUP(C117,PLAYER!B:G,2,FALSE)="","",VLOOKUP(C117,PLAYER!B:G,2,FALSE)))</f>
        <v/>
      </c>
    </row>
    <row r="118" spans="1:6" ht="12" customHeight="1" x14ac:dyDescent="0.3">
      <c r="A118" s="158">
        <f t="shared" si="0"/>
        <v>0</v>
      </c>
      <c r="B118" s="158" t="str">
        <f t="shared" si="1"/>
        <v>0</v>
      </c>
      <c r="C118" s="23" t="str">
        <f>IF('FINAL-SCORE'!V120="","",'FINAL-SCORE'!V120)</f>
        <v/>
      </c>
      <c r="D118" s="23" t="str">
        <f>IF('FINAL-SCORE'!U120="","",'FINAL-SCORE'!U120)</f>
        <v/>
      </c>
      <c r="E118" s="159">
        <f t="shared" si="2"/>
        <v>0</v>
      </c>
      <c r="F118" s="23" t="str">
        <f>IF(C118="","",IF(VLOOKUP(C118,PLAYER!B:G,2,FALSE)="","",VLOOKUP(C118,PLAYER!B:G,2,FALSE)))</f>
        <v/>
      </c>
    </row>
    <row r="119" spans="1:6" ht="12" customHeight="1" x14ac:dyDescent="0.3">
      <c r="A119" s="158">
        <f t="shared" si="0"/>
        <v>0</v>
      </c>
      <c r="B119" s="158" t="str">
        <f t="shared" si="1"/>
        <v>0</v>
      </c>
      <c r="C119" s="23" t="str">
        <f>IF('FINAL-SCORE'!V121="","",'FINAL-SCORE'!V121)</f>
        <v/>
      </c>
      <c r="D119" s="23" t="str">
        <f>IF('FINAL-SCORE'!U121="","",'FINAL-SCORE'!U121)</f>
        <v/>
      </c>
      <c r="E119" s="159">
        <f t="shared" si="2"/>
        <v>0</v>
      </c>
      <c r="F119" s="23" t="str">
        <f>IF(C119="","",IF(VLOOKUP(C119,PLAYER!B:G,2,FALSE)="","",VLOOKUP(C119,PLAYER!B:G,2,FALSE)))</f>
        <v/>
      </c>
    </row>
    <row r="120" spans="1:6" ht="12" customHeight="1" x14ac:dyDescent="0.3">
      <c r="A120" s="158">
        <f t="shared" si="0"/>
        <v>0</v>
      </c>
      <c r="B120" s="158" t="str">
        <f t="shared" si="1"/>
        <v>0</v>
      </c>
      <c r="C120" s="23" t="str">
        <f>IF('FINAL-SCORE'!V122="","",'FINAL-SCORE'!V122)</f>
        <v/>
      </c>
      <c r="D120" s="23" t="str">
        <f>IF('FINAL-SCORE'!U122="","",'FINAL-SCORE'!U122)</f>
        <v/>
      </c>
      <c r="E120" s="159">
        <f t="shared" si="2"/>
        <v>0</v>
      </c>
      <c r="F120" s="23" t="str">
        <f>IF(C120="","",IF(VLOOKUP(C120,PLAYER!B:G,2,FALSE)="","",VLOOKUP(C120,PLAYER!B:G,2,FALSE)))</f>
        <v/>
      </c>
    </row>
    <row r="121" spans="1:6" ht="12" customHeight="1" x14ac:dyDescent="0.3">
      <c r="A121" s="158">
        <f t="shared" si="0"/>
        <v>0</v>
      </c>
      <c r="B121" s="158" t="str">
        <f t="shared" si="1"/>
        <v>0</v>
      </c>
      <c r="C121" s="23" t="str">
        <f>IF('FINAL-SCORE'!V123="","",'FINAL-SCORE'!V123)</f>
        <v/>
      </c>
      <c r="D121" s="23" t="str">
        <f>IF('FINAL-SCORE'!U123="","",'FINAL-SCORE'!U123)</f>
        <v/>
      </c>
      <c r="E121" s="159">
        <f t="shared" si="2"/>
        <v>0</v>
      </c>
      <c r="F121" s="23" t="str">
        <f>IF(C121="","",IF(VLOOKUP(C121,PLAYER!B:G,2,FALSE)="","",VLOOKUP(C121,PLAYER!B:G,2,FALSE)))</f>
        <v/>
      </c>
    </row>
    <row r="122" spans="1:6" ht="12" customHeight="1" x14ac:dyDescent="0.3">
      <c r="A122" s="158">
        <f t="shared" si="0"/>
        <v>0</v>
      </c>
      <c r="B122" s="158" t="str">
        <f t="shared" si="1"/>
        <v>0</v>
      </c>
      <c r="C122" s="23" t="str">
        <f>IF('FINAL-SCORE'!V124="","",'FINAL-SCORE'!V124)</f>
        <v/>
      </c>
      <c r="D122" s="23" t="str">
        <f>IF('FINAL-SCORE'!U124="","",'FINAL-SCORE'!U124)</f>
        <v/>
      </c>
      <c r="E122" s="159">
        <f t="shared" si="2"/>
        <v>0</v>
      </c>
      <c r="F122" s="23" t="str">
        <f>IF(C122="","",IF(VLOOKUP(C122,PLAYER!B:G,2,FALSE)="","",VLOOKUP(C122,PLAYER!B:G,2,FALSE)))</f>
        <v/>
      </c>
    </row>
    <row r="123" spans="1:6" ht="12" customHeight="1" x14ac:dyDescent="0.3">
      <c r="A123" s="158">
        <f t="shared" si="0"/>
        <v>0</v>
      </c>
      <c r="B123" s="158" t="str">
        <f t="shared" si="1"/>
        <v>0</v>
      </c>
      <c r="C123" s="23" t="str">
        <f>IF('FINAL-SCORE'!V125="","",'FINAL-SCORE'!V125)</f>
        <v/>
      </c>
      <c r="D123" s="23" t="str">
        <f>IF('FINAL-SCORE'!U125="","",'FINAL-SCORE'!U125)</f>
        <v/>
      </c>
      <c r="E123" s="159">
        <f t="shared" si="2"/>
        <v>0</v>
      </c>
      <c r="F123" s="23" t="str">
        <f>IF(C123="","",IF(VLOOKUP(C123,PLAYER!B:G,2,FALSE)="","",VLOOKUP(C123,PLAYER!B:G,2,FALSE)))</f>
        <v/>
      </c>
    </row>
    <row r="124" spans="1:6" ht="12" customHeight="1" x14ac:dyDescent="0.3">
      <c r="A124" s="158">
        <f t="shared" si="0"/>
        <v>0</v>
      </c>
      <c r="B124" s="158" t="str">
        <f t="shared" si="1"/>
        <v>0</v>
      </c>
      <c r="C124" s="23" t="str">
        <f>IF('FINAL-SCORE'!V126="","",'FINAL-SCORE'!V126)</f>
        <v/>
      </c>
      <c r="D124" s="23" t="str">
        <f>IF('FINAL-SCORE'!U126="","",'FINAL-SCORE'!U126)</f>
        <v/>
      </c>
      <c r="E124" s="159">
        <f t="shared" si="2"/>
        <v>0</v>
      </c>
      <c r="F124" s="23" t="str">
        <f>IF(C124="","",IF(VLOOKUP(C124,PLAYER!B:G,2,FALSE)="","",VLOOKUP(C124,PLAYER!B:G,2,FALSE)))</f>
        <v/>
      </c>
    </row>
    <row r="125" spans="1:6" ht="12" customHeight="1" x14ac:dyDescent="0.3">
      <c r="A125" s="158">
        <f t="shared" si="0"/>
        <v>0</v>
      </c>
      <c r="B125" s="158" t="str">
        <f t="shared" si="1"/>
        <v>0</v>
      </c>
      <c r="C125" s="23" t="str">
        <f>IF('FINAL-SCORE'!V127="","",'FINAL-SCORE'!V127)</f>
        <v/>
      </c>
      <c r="D125" s="23" t="str">
        <f>IF('FINAL-SCORE'!U127="","",'FINAL-SCORE'!U127)</f>
        <v/>
      </c>
      <c r="E125" s="159">
        <f t="shared" si="2"/>
        <v>0</v>
      </c>
      <c r="F125" s="23" t="str">
        <f>IF(C125="","",IF(VLOOKUP(C125,PLAYER!B:G,2,FALSE)="","",VLOOKUP(C125,PLAYER!B:G,2,FALSE)))</f>
        <v/>
      </c>
    </row>
    <row r="126" spans="1:6" ht="12" customHeight="1" x14ac:dyDescent="0.3">
      <c r="A126" s="158">
        <f t="shared" si="0"/>
        <v>0</v>
      </c>
      <c r="B126" s="158" t="str">
        <f t="shared" si="1"/>
        <v>0</v>
      </c>
      <c r="C126" s="23" t="str">
        <f>IF('FINAL-SCORE'!V128="","",'FINAL-SCORE'!V128)</f>
        <v/>
      </c>
      <c r="D126" s="23" t="str">
        <f>IF('FINAL-SCORE'!U128="","",'FINAL-SCORE'!U128)</f>
        <v/>
      </c>
      <c r="E126" s="159">
        <f t="shared" si="2"/>
        <v>0</v>
      </c>
      <c r="F126" s="23" t="str">
        <f>IF(C126="","",IF(VLOOKUP(C126,PLAYER!B:G,2,FALSE)="","",VLOOKUP(C126,PLAYER!B:G,2,FALSE)))</f>
        <v/>
      </c>
    </row>
    <row r="127" spans="1:6" ht="12" customHeight="1" x14ac:dyDescent="0.3">
      <c r="A127" s="158">
        <f t="shared" si="0"/>
        <v>0</v>
      </c>
      <c r="B127" s="158" t="str">
        <f t="shared" si="1"/>
        <v>0</v>
      </c>
      <c r="C127" s="23" t="str">
        <f>IF('FINAL-SCORE'!V129="","",'FINAL-SCORE'!V129)</f>
        <v/>
      </c>
      <c r="D127" s="23" t="str">
        <f>IF('FINAL-SCORE'!U129="","",'FINAL-SCORE'!U129)</f>
        <v/>
      </c>
      <c r="E127" s="159">
        <f t="shared" si="2"/>
        <v>0</v>
      </c>
      <c r="F127" s="23" t="str">
        <f>IF(C127="","",IF(VLOOKUP(C127,PLAYER!B:G,2,FALSE)="","",VLOOKUP(C127,PLAYER!B:G,2,FALSE)))</f>
        <v/>
      </c>
    </row>
    <row r="128" spans="1:6" ht="12" customHeight="1" x14ac:dyDescent="0.3">
      <c r="A128" s="158">
        <f t="shared" si="0"/>
        <v>0</v>
      </c>
      <c r="B128" s="158" t="str">
        <f t="shared" si="1"/>
        <v>0</v>
      </c>
      <c r="C128" s="23" t="str">
        <f>IF('FINAL-SCORE'!V130="","",'FINAL-SCORE'!V130)</f>
        <v/>
      </c>
      <c r="D128" s="23" t="str">
        <f>IF('FINAL-SCORE'!U130="","",'FINAL-SCORE'!U130)</f>
        <v/>
      </c>
      <c r="E128" s="159">
        <f t="shared" si="2"/>
        <v>0</v>
      </c>
      <c r="F128" s="23" t="str">
        <f>IF(C128="","",IF(VLOOKUP(C128,PLAYER!B:G,2,FALSE)="","",VLOOKUP(C128,PLAYER!B:G,2,FALSE)))</f>
        <v/>
      </c>
    </row>
    <row r="129" spans="1:6" ht="12" customHeight="1" x14ac:dyDescent="0.3">
      <c r="A129" s="158">
        <f t="shared" si="0"/>
        <v>0</v>
      </c>
      <c r="B129" s="158" t="str">
        <f t="shared" si="1"/>
        <v>0</v>
      </c>
      <c r="C129" s="23" t="str">
        <f>IF('FINAL-SCORE'!V131="","",'FINAL-SCORE'!V131)</f>
        <v/>
      </c>
      <c r="D129" s="23" t="str">
        <f>IF('FINAL-SCORE'!U131="","",'FINAL-SCORE'!U131)</f>
        <v/>
      </c>
      <c r="E129" s="159">
        <f t="shared" si="2"/>
        <v>0</v>
      </c>
      <c r="F129" s="23" t="str">
        <f>IF(C129="","",IF(VLOOKUP(C129,PLAYER!B:G,2,FALSE)="","",VLOOKUP(C129,PLAYER!B:G,2,FALSE)))</f>
        <v/>
      </c>
    </row>
    <row r="130" spans="1:6" ht="12" customHeight="1" x14ac:dyDescent="0.3">
      <c r="A130" s="158">
        <f t="shared" si="0"/>
        <v>0</v>
      </c>
      <c r="B130" s="158" t="str">
        <f t="shared" si="1"/>
        <v>0</v>
      </c>
      <c r="C130" s="23" t="str">
        <f>IF('FINAL-SCORE'!V132="","",'FINAL-SCORE'!V132)</f>
        <v/>
      </c>
      <c r="D130" s="23" t="str">
        <f>IF('FINAL-SCORE'!U132="","",'FINAL-SCORE'!U132)</f>
        <v/>
      </c>
      <c r="E130" s="159">
        <f t="shared" si="2"/>
        <v>0</v>
      </c>
      <c r="F130" s="23" t="str">
        <f>IF(C130="","",IF(VLOOKUP(C130,PLAYER!B:G,2,FALSE)="","",VLOOKUP(C130,PLAYER!B:G,2,FALSE)))</f>
        <v/>
      </c>
    </row>
    <row r="131" spans="1:6" ht="12" customHeight="1" x14ac:dyDescent="0.3">
      <c r="A131" s="158">
        <f t="shared" si="0"/>
        <v>0</v>
      </c>
      <c r="B131" s="158" t="str">
        <f t="shared" si="1"/>
        <v>0</v>
      </c>
      <c r="C131" s="23" t="str">
        <f>IF('FINAL-SCORE'!V133="","",'FINAL-SCORE'!V133)</f>
        <v/>
      </c>
      <c r="D131" s="23" t="str">
        <f>IF('FINAL-SCORE'!U133="","",'FINAL-SCORE'!U133)</f>
        <v/>
      </c>
      <c r="E131" s="159">
        <f t="shared" si="2"/>
        <v>0</v>
      </c>
      <c r="F131" s="23" t="str">
        <f>IF(C131="","",IF(VLOOKUP(C131,PLAYER!B:G,2,FALSE)="","",VLOOKUP(C131,PLAYER!B:G,2,FALSE)))</f>
        <v/>
      </c>
    </row>
    <row r="132" spans="1:6" ht="12" customHeight="1" x14ac:dyDescent="0.3">
      <c r="A132" s="158">
        <f t="shared" si="0"/>
        <v>0</v>
      </c>
      <c r="B132" s="158" t="str">
        <f t="shared" si="1"/>
        <v>0</v>
      </c>
      <c r="C132" s="23" t="str">
        <f>IF('FINAL-SCORE'!V134="","",'FINAL-SCORE'!V134)</f>
        <v/>
      </c>
      <c r="D132" s="23" t="str">
        <f>IF('FINAL-SCORE'!U134="","",'FINAL-SCORE'!U134)</f>
        <v/>
      </c>
      <c r="E132" s="159">
        <f t="shared" si="2"/>
        <v>0</v>
      </c>
      <c r="F132" s="23" t="str">
        <f>IF(C132="","",IF(VLOOKUP(C132,PLAYER!B:G,2,FALSE)="","",VLOOKUP(C132,PLAYER!B:G,2,FALSE)))</f>
        <v/>
      </c>
    </row>
    <row r="133" spans="1:6" ht="12" customHeight="1" x14ac:dyDescent="0.3">
      <c r="A133" s="158">
        <f t="shared" si="0"/>
        <v>0</v>
      </c>
      <c r="B133" s="158" t="str">
        <f t="shared" si="1"/>
        <v>0</v>
      </c>
      <c r="C133" s="23" t="str">
        <f>IF('FINAL-SCORE'!V135="","",'FINAL-SCORE'!V135)</f>
        <v/>
      </c>
      <c r="D133" s="23" t="str">
        <f>IF('FINAL-SCORE'!U135="","",'FINAL-SCORE'!U135)</f>
        <v/>
      </c>
      <c r="E133" s="159">
        <f t="shared" si="2"/>
        <v>0</v>
      </c>
      <c r="F133" s="23" t="str">
        <f>IF(C133="","",IF(VLOOKUP(C133,PLAYER!B:G,2,FALSE)="","",VLOOKUP(C133,PLAYER!B:G,2,FALSE)))</f>
        <v/>
      </c>
    </row>
    <row r="134" spans="1:6" ht="12" customHeight="1" x14ac:dyDescent="0.3">
      <c r="A134" s="158">
        <f t="shared" si="0"/>
        <v>0</v>
      </c>
      <c r="B134" s="158" t="str">
        <f t="shared" si="1"/>
        <v>0</v>
      </c>
      <c r="C134" s="23" t="str">
        <f>IF('FINAL-SCORE'!V136="","",'FINAL-SCORE'!V136)</f>
        <v/>
      </c>
      <c r="D134" s="23" t="str">
        <f>IF('FINAL-SCORE'!U136="","",'FINAL-SCORE'!U136)</f>
        <v/>
      </c>
      <c r="E134" s="159">
        <f t="shared" si="2"/>
        <v>0</v>
      </c>
      <c r="F134" s="23" t="str">
        <f>IF(C134="","",IF(VLOOKUP(C134,PLAYER!B:G,2,FALSE)="","",VLOOKUP(C134,PLAYER!B:G,2,FALSE)))</f>
        <v/>
      </c>
    </row>
    <row r="135" spans="1:6" ht="12" customHeight="1" x14ac:dyDescent="0.3">
      <c r="A135" s="158">
        <f t="shared" si="0"/>
        <v>0</v>
      </c>
      <c r="B135" s="158" t="str">
        <f t="shared" si="1"/>
        <v>0</v>
      </c>
      <c r="C135" s="23" t="str">
        <f>IF('FINAL-SCORE'!V137="","",'FINAL-SCORE'!V137)</f>
        <v/>
      </c>
      <c r="D135" s="23" t="str">
        <f>IF('FINAL-SCORE'!U137="","",'FINAL-SCORE'!U137)</f>
        <v/>
      </c>
      <c r="E135" s="159">
        <f t="shared" si="2"/>
        <v>0</v>
      </c>
      <c r="F135" s="23" t="str">
        <f>IF(C135="","",IF(VLOOKUP(C135,PLAYER!B:G,2,FALSE)="","",VLOOKUP(C135,PLAYER!B:G,2,FALSE)))</f>
        <v/>
      </c>
    </row>
    <row r="136" spans="1:6" ht="12" customHeight="1" x14ac:dyDescent="0.3">
      <c r="A136" s="158">
        <f t="shared" si="0"/>
        <v>0</v>
      </c>
      <c r="B136" s="158" t="str">
        <f t="shared" si="1"/>
        <v>0</v>
      </c>
      <c r="C136" s="23" t="str">
        <f>IF('FINAL-SCORE'!V138="","",'FINAL-SCORE'!V138)</f>
        <v/>
      </c>
      <c r="D136" s="23" t="str">
        <f>IF('FINAL-SCORE'!U138="","",'FINAL-SCORE'!U138)</f>
        <v/>
      </c>
      <c r="E136" s="159">
        <f t="shared" si="2"/>
        <v>0</v>
      </c>
      <c r="F136" s="23" t="str">
        <f>IF(C136="","",IF(VLOOKUP(C136,PLAYER!B:G,2,FALSE)="","",VLOOKUP(C136,PLAYER!B:G,2,FALSE)))</f>
        <v/>
      </c>
    </row>
    <row r="137" spans="1:6" ht="12" customHeight="1" x14ac:dyDescent="0.3">
      <c r="A137" s="158">
        <f t="shared" si="0"/>
        <v>0</v>
      </c>
      <c r="B137" s="158" t="str">
        <f t="shared" si="1"/>
        <v>0</v>
      </c>
      <c r="C137" s="23" t="str">
        <f>IF('FINAL-SCORE'!V139="","",'FINAL-SCORE'!V139)</f>
        <v/>
      </c>
      <c r="D137" s="23" t="str">
        <f>IF('FINAL-SCORE'!U139="","",'FINAL-SCORE'!U139)</f>
        <v/>
      </c>
      <c r="E137" s="159">
        <f t="shared" si="2"/>
        <v>0</v>
      </c>
      <c r="F137" s="23" t="str">
        <f>IF(C137="","",IF(VLOOKUP(C137,PLAYER!B:G,2,FALSE)="","",VLOOKUP(C137,PLAYER!B:G,2,FALSE)))</f>
        <v/>
      </c>
    </row>
    <row r="138" spans="1:6" ht="12" customHeight="1" x14ac:dyDescent="0.3">
      <c r="A138" s="158">
        <f t="shared" si="0"/>
        <v>0</v>
      </c>
      <c r="B138" s="158" t="str">
        <f t="shared" si="1"/>
        <v>0</v>
      </c>
      <c r="C138" s="23" t="str">
        <f>IF('FINAL-SCORE'!V140="","",'FINAL-SCORE'!V140)</f>
        <v/>
      </c>
      <c r="D138" s="23" t="str">
        <f>IF('FINAL-SCORE'!U140="","",'FINAL-SCORE'!U140)</f>
        <v/>
      </c>
      <c r="E138" s="159">
        <f t="shared" si="2"/>
        <v>0</v>
      </c>
      <c r="F138" s="23" t="str">
        <f>IF(C138="","",IF(VLOOKUP(C138,PLAYER!B:G,2,FALSE)="","",VLOOKUP(C138,PLAYER!B:G,2,FALSE)))</f>
        <v/>
      </c>
    </row>
    <row r="139" spans="1:6" ht="12" customHeight="1" x14ac:dyDescent="0.3">
      <c r="A139" s="158">
        <f t="shared" si="0"/>
        <v>0</v>
      </c>
      <c r="B139" s="158" t="str">
        <f t="shared" si="1"/>
        <v>0</v>
      </c>
      <c r="C139" s="23" t="str">
        <f>IF('FINAL-SCORE'!V141="","",'FINAL-SCORE'!V141)</f>
        <v/>
      </c>
      <c r="D139" s="23" t="str">
        <f>IF('FINAL-SCORE'!U141="","",'FINAL-SCORE'!U141)</f>
        <v/>
      </c>
      <c r="E139" s="159">
        <f t="shared" si="2"/>
        <v>0</v>
      </c>
      <c r="F139" s="23" t="str">
        <f>IF(C139="","",IF(VLOOKUP(C139,PLAYER!B:G,2,FALSE)="","",VLOOKUP(C139,PLAYER!B:G,2,FALSE)))</f>
        <v/>
      </c>
    </row>
    <row r="140" spans="1:6" ht="12" customHeight="1" x14ac:dyDescent="0.3">
      <c r="A140" s="158">
        <f t="shared" si="0"/>
        <v>0</v>
      </c>
      <c r="B140" s="158" t="str">
        <f t="shared" si="1"/>
        <v>0</v>
      </c>
      <c r="C140" s="23" t="str">
        <f>IF('FINAL-SCORE'!V142="","",'FINAL-SCORE'!V142)</f>
        <v/>
      </c>
      <c r="D140" s="23" t="str">
        <f>IF('FINAL-SCORE'!U142="","",'FINAL-SCORE'!U142)</f>
        <v/>
      </c>
      <c r="E140" s="159">
        <f t="shared" si="2"/>
        <v>0</v>
      </c>
      <c r="F140" s="23" t="str">
        <f>IF(C140="","",IF(VLOOKUP(C140,PLAYER!B:G,2,FALSE)="","",VLOOKUP(C140,PLAYER!B:G,2,FALSE)))</f>
        <v/>
      </c>
    </row>
    <row r="141" spans="1:6" ht="12" customHeight="1" x14ac:dyDescent="0.3">
      <c r="A141" s="158">
        <f t="shared" si="0"/>
        <v>0</v>
      </c>
      <c r="B141" s="158" t="str">
        <f t="shared" si="1"/>
        <v>0</v>
      </c>
      <c r="C141" s="23" t="str">
        <f>IF('FINAL-SCORE'!V143="","",'FINAL-SCORE'!V143)</f>
        <v/>
      </c>
      <c r="D141" s="23" t="str">
        <f>IF('FINAL-SCORE'!U143="","",'FINAL-SCORE'!U143)</f>
        <v/>
      </c>
      <c r="E141" s="159">
        <f t="shared" si="2"/>
        <v>0</v>
      </c>
      <c r="F141" s="23" t="str">
        <f>IF(C141="","",IF(VLOOKUP(C141,PLAYER!B:G,2,FALSE)="","",VLOOKUP(C141,PLAYER!B:G,2,FALSE)))</f>
        <v/>
      </c>
    </row>
    <row r="142" spans="1:6" ht="12" customHeight="1" x14ac:dyDescent="0.3">
      <c r="A142" s="158">
        <f t="shared" si="0"/>
        <v>0</v>
      </c>
      <c r="B142" s="158" t="str">
        <f t="shared" si="1"/>
        <v>0</v>
      </c>
      <c r="C142" s="23" t="str">
        <f>IF('FINAL-SCORE'!V144="","",'FINAL-SCORE'!V144)</f>
        <v/>
      </c>
      <c r="D142" s="23" t="str">
        <f>IF('FINAL-SCORE'!U144="","",'FINAL-SCORE'!U144)</f>
        <v/>
      </c>
      <c r="E142" s="159">
        <f t="shared" si="2"/>
        <v>0</v>
      </c>
      <c r="F142" s="23" t="str">
        <f>IF(C142="","",IF(VLOOKUP(C142,PLAYER!B:G,2,FALSE)="","",VLOOKUP(C142,PLAYER!B:G,2,FALSE)))</f>
        <v/>
      </c>
    </row>
    <row r="143" spans="1:6" ht="12" customHeight="1" x14ac:dyDescent="0.3">
      <c r="A143" s="158">
        <f t="shared" si="0"/>
        <v>0</v>
      </c>
      <c r="B143" s="158" t="str">
        <f t="shared" si="1"/>
        <v>0</v>
      </c>
      <c r="C143" s="23" t="str">
        <f>IF('FINAL-SCORE'!V145="","",'FINAL-SCORE'!V145)</f>
        <v/>
      </c>
      <c r="D143" s="23" t="str">
        <f>IF('FINAL-SCORE'!U145="","",'FINAL-SCORE'!U145)</f>
        <v/>
      </c>
      <c r="E143" s="159">
        <f t="shared" si="2"/>
        <v>0</v>
      </c>
      <c r="F143" s="23" t="str">
        <f>IF(C143="","",IF(VLOOKUP(C143,PLAYER!B:G,2,FALSE)="","",VLOOKUP(C143,PLAYER!B:G,2,FALSE)))</f>
        <v/>
      </c>
    </row>
    <row r="144" spans="1:6" ht="12" customHeight="1" x14ac:dyDescent="0.3">
      <c r="A144" s="158">
        <f t="shared" si="0"/>
        <v>0</v>
      </c>
      <c r="B144" s="158" t="str">
        <f t="shared" si="1"/>
        <v>0</v>
      </c>
      <c r="C144" s="23" t="str">
        <f>IF('FINAL-SCORE'!V146="","",'FINAL-SCORE'!V146)</f>
        <v/>
      </c>
      <c r="D144" s="23" t="str">
        <f>IF('FINAL-SCORE'!U146="","",'FINAL-SCORE'!U146)</f>
        <v/>
      </c>
      <c r="E144" s="159">
        <f t="shared" si="2"/>
        <v>0</v>
      </c>
      <c r="F144" s="23" t="str">
        <f>IF(C144="","",IF(VLOOKUP(C144,PLAYER!B:G,2,FALSE)="","",VLOOKUP(C144,PLAYER!B:G,2,FALSE)))</f>
        <v/>
      </c>
    </row>
    <row r="145" spans="1:6" ht="12" customHeight="1" x14ac:dyDescent="0.3">
      <c r="A145" s="158">
        <f t="shared" si="0"/>
        <v>0</v>
      </c>
      <c r="B145" s="158" t="str">
        <f t="shared" si="1"/>
        <v>0</v>
      </c>
      <c r="C145" s="23" t="str">
        <f>IF('FINAL-SCORE'!V147="","",'FINAL-SCORE'!V147)</f>
        <v/>
      </c>
      <c r="D145" s="23" t="str">
        <f>IF('FINAL-SCORE'!U147="","",'FINAL-SCORE'!U147)</f>
        <v/>
      </c>
      <c r="E145" s="159">
        <f t="shared" si="2"/>
        <v>0</v>
      </c>
      <c r="F145" s="23" t="str">
        <f>IF(C145="","",IF(VLOOKUP(C145,PLAYER!B:G,2,FALSE)="","",VLOOKUP(C145,PLAYER!B:G,2,FALSE)))</f>
        <v/>
      </c>
    </row>
    <row r="146" spans="1:6" ht="12" customHeight="1" x14ac:dyDescent="0.3">
      <c r="A146" s="158">
        <f t="shared" si="0"/>
        <v>0</v>
      </c>
      <c r="B146" s="158" t="str">
        <f t="shared" si="1"/>
        <v>0</v>
      </c>
      <c r="C146" s="23" t="str">
        <f>IF('FINAL-SCORE'!V148="","",'FINAL-SCORE'!V148)</f>
        <v/>
      </c>
      <c r="D146" s="23" t="str">
        <f>IF('FINAL-SCORE'!U148="","",'FINAL-SCORE'!U148)</f>
        <v/>
      </c>
      <c r="E146" s="159">
        <f t="shared" si="2"/>
        <v>0</v>
      </c>
      <c r="F146" s="23" t="str">
        <f>IF(C146="","",IF(VLOOKUP(C146,PLAYER!B:G,2,FALSE)="","",VLOOKUP(C146,PLAYER!B:G,2,FALSE)))</f>
        <v/>
      </c>
    </row>
    <row r="147" spans="1:6" ht="12" customHeight="1" x14ac:dyDescent="0.3">
      <c r="A147" s="158">
        <f t="shared" si="0"/>
        <v>0</v>
      </c>
      <c r="B147" s="158" t="str">
        <f t="shared" si="1"/>
        <v>0</v>
      </c>
      <c r="C147" s="23" t="str">
        <f>IF('FINAL-SCORE'!V149="","",'FINAL-SCORE'!V149)</f>
        <v/>
      </c>
      <c r="D147" s="23" t="str">
        <f>IF('FINAL-SCORE'!U149="","",'FINAL-SCORE'!U149)</f>
        <v/>
      </c>
      <c r="E147" s="159">
        <f t="shared" si="2"/>
        <v>0</v>
      </c>
      <c r="F147" s="23" t="str">
        <f>IF(C147="","",IF(VLOOKUP(C147,PLAYER!B:G,2,FALSE)="","",VLOOKUP(C147,PLAYER!B:G,2,FALSE)))</f>
        <v/>
      </c>
    </row>
    <row r="148" spans="1:6" ht="12" customHeight="1" x14ac:dyDescent="0.3">
      <c r="A148" s="158">
        <f t="shared" si="0"/>
        <v>0</v>
      </c>
      <c r="B148" s="158" t="str">
        <f t="shared" si="1"/>
        <v>0</v>
      </c>
      <c r="C148" s="23" t="str">
        <f>IF('FINAL-SCORE'!V150="","",'FINAL-SCORE'!V150)</f>
        <v/>
      </c>
      <c r="D148" s="23" t="str">
        <f>IF('FINAL-SCORE'!U150="","",'FINAL-SCORE'!U150)</f>
        <v/>
      </c>
      <c r="E148" s="159">
        <f t="shared" si="2"/>
        <v>0</v>
      </c>
      <c r="F148" s="23" t="str">
        <f>IF(C148="","",IF(VLOOKUP(C148,PLAYER!B:G,2,FALSE)="","",VLOOKUP(C148,PLAYER!B:G,2,FALSE)))</f>
        <v/>
      </c>
    </row>
    <row r="149" spans="1:6" ht="12" customHeight="1" x14ac:dyDescent="0.3">
      <c r="A149" s="158">
        <f t="shared" si="0"/>
        <v>0</v>
      </c>
      <c r="B149" s="158" t="str">
        <f t="shared" si="1"/>
        <v>0</v>
      </c>
      <c r="C149" s="23" t="str">
        <f>IF('FINAL-SCORE'!V151="","",'FINAL-SCORE'!V151)</f>
        <v/>
      </c>
      <c r="D149" s="23" t="str">
        <f>IF('FINAL-SCORE'!U151="","",'FINAL-SCORE'!U151)</f>
        <v/>
      </c>
      <c r="E149" s="159">
        <f t="shared" si="2"/>
        <v>0</v>
      </c>
      <c r="F149" s="23" t="str">
        <f>IF(C149="","",IF(VLOOKUP(C149,PLAYER!B:G,2,FALSE)="","",VLOOKUP(C149,PLAYER!B:G,2,FALSE)))</f>
        <v/>
      </c>
    </row>
    <row r="150" spans="1:6" ht="12" customHeight="1" x14ac:dyDescent="0.3">
      <c r="A150" s="158">
        <f t="shared" si="0"/>
        <v>0</v>
      </c>
      <c r="B150" s="158" t="str">
        <f t="shared" si="1"/>
        <v>0</v>
      </c>
      <c r="C150" s="23" t="str">
        <f>IF('FINAL-SCORE'!V152="","",'FINAL-SCORE'!V152)</f>
        <v/>
      </c>
      <c r="D150" s="23" t="str">
        <f>IF('FINAL-SCORE'!U152="","",'FINAL-SCORE'!U152)</f>
        <v/>
      </c>
      <c r="E150" s="159">
        <f t="shared" si="2"/>
        <v>0</v>
      </c>
      <c r="F150" s="23" t="str">
        <f>IF(C150="","",IF(VLOOKUP(C150,PLAYER!B:G,2,FALSE)="","",VLOOKUP(C150,PLAYER!B:G,2,FALSE)))</f>
        <v/>
      </c>
    </row>
    <row r="151" spans="1:6" ht="12" customHeight="1" x14ac:dyDescent="0.3">
      <c r="A151" s="158">
        <f t="shared" si="0"/>
        <v>0</v>
      </c>
      <c r="B151" s="158" t="str">
        <f t="shared" si="1"/>
        <v>0</v>
      </c>
      <c r="C151" s="23" t="str">
        <f>IF('FINAL-SCORE'!V153="","",'FINAL-SCORE'!V153)</f>
        <v/>
      </c>
      <c r="D151" s="23" t="str">
        <f>IF('FINAL-SCORE'!U153="","",'FINAL-SCORE'!U153)</f>
        <v/>
      </c>
      <c r="E151" s="159">
        <f t="shared" si="2"/>
        <v>0</v>
      </c>
      <c r="F151" s="23" t="str">
        <f>IF(C151="","",IF(VLOOKUP(C151,PLAYER!B:G,2,FALSE)="","",VLOOKUP(C151,PLAYER!B:G,2,FALSE)))</f>
        <v/>
      </c>
    </row>
    <row r="152" spans="1:6" ht="12" customHeight="1" x14ac:dyDescent="0.3">
      <c r="A152" s="158">
        <f t="shared" si="0"/>
        <v>0</v>
      </c>
      <c r="B152" s="158" t="str">
        <f t="shared" si="1"/>
        <v>0</v>
      </c>
      <c r="C152" s="23" t="str">
        <f>IF('FINAL-SCORE'!V154="","",'FINAL-SCORE'!V154)</f>
        <v/>
      </c>
      <c r="D152" s="23" t="str">
        <f>IF('FINAL-SCORE'!U154="","",'FINAL-SCORE'!U154)</f>
        <v/>
      </c>
      <c r="E152" s="159">
        <f t="shared" si="2"/>
        <v>0</v>
      </c>
      <c r="F152" s="23" t="str">
        <f>IF(C152="","",IF(VLOOKUP(C152,PLAYER!B:G,2,FALSE)="","",VLOOKUP(C152,PLAYER!B:G,2,FALSE)))</f>
        <v/>
      </c>
    </row>
    <row r="153" spans="1:6" ht="12" customHeight="1" x14ac:dyDescent="0.3">
      <c r="A153" s="158">
        <f t="shared" si="0"/>
        <v>0</v>
      </c>
      <c r="B153" s="158" t="str">
        <f t="shared" si="1"/>
        <v>0</v>
      </c>
      <c r="C153" s="23" t="str">
        <f>IF('FINAL-SCORE'!V155="","",'FINAL-SCORE'!V155)</f>
        <v/>
      </c>
      <c r="D153" s="23" t="str">
        <f>IF('FINAL-SCORE'!U155="","",'FINAL-SCORE'!U155)</f>
        <v/>
      </c>
      <c r="E153" s="159">
        <f t="shared" si="2"/>
        <v>0</v>
      </c>
      <c r="F153" s="23" t="str">
        <f>IF(C153="","",IF(VLOOKUP(C153,PLAYER!B:G,2,FALSE)="","",VLOOKUP(C153,PLAYER!B:G,2,FALSE)))</f>
        <v/>
      </c>
    </row>
    <row r="154" spans="1:6" ht="12" customHeight="1" x14ac:dyDescent="0.3">
      <c r="A154" s="158">
        <f t="shared" si="0"/>
        <v>0</v>
      </c>
      <c r="B154" s="158" t="str">
        <f t="shared" si="1"/>
        <v>0</v>
      </c>
      <c r="C154" s="23" t="str">
        <f>IF('FINAL-SCORE'!V156="","",'FINAL-SCORE'!V156)</f>
        <v/>
      </c>
      <c r="D154" s="23" t="str">
        <f>IF('FINAL-SCORE'!U156="","",'FINAL-SCORE'!U156)</f>
        <v/>
      </c>
      <c r="E154" s="159">
        <f t="shared" si="2"/>
        <v>0</v>
      </c>
      <c r="F154" s="23" t="str">
        <f>IF(C154="","",IF(VLOOKUP(C154,PLAYER!B:G,2,FALSE)="","",VLOOKUP(C154,PLAYER!B:G,2,FALSE)))</f>
        <v/>
      </c>
    </row>
    <row r="155" spans="1:6" ht="12" customHeight="1" x14ac:dyDescent="0.3">
      <c r="A155" s="158">
        <f t="shared" si="0"/>
        <v>0</v>
      </c>
      <c r="B155" s="158" t="str">
        <f t="shared" si="1"/>
        <v>0</v>
      </c>
      <c r="C155" s="23" t="str">
        <f>IF('FINAL-SCORE'!V157="","",'FINAL-SCORE'!V157)</f>
        <v/>
      </c>
      <c r="D155" s="23" t="str">
        <f>IF('FINAL-SCORE'!U157="","",'FINAL-SCORE'!U157)</f>
        <v/>
      </c>
      <c r="E155" s="159">
        <f t="shared" si="2"/>
        <v>0</v>
      </c>
      <c r="F155" s="23" t="str">
        <f>IF(C155="","",IF(VLOOKUP(C155,PLAYER!B:G,2,FALSE)="","",VLOOKUP(C155,PLAYER!B:G,2,FALSE)))</f>
        <v/>
      </c>
    </row>
    <row r="156" spans="1:6" ht="12" customHeight="1" x14ac:dyDescent="0.3">
      <c r="A156" s="158">
        <f t="shared" si="0"/>
        <v>0</v>
      </c>
      <c r="B156" s="158" t="str">
        <f t="shared" si="1"/>
        <v>0</v>
      </c>
      <c r="C156" s="23" t="str">
        <f>IF('FINAL-SCORE'!V158="","",'FINAL-SCORE'!V158)</f>
        <v/>
      </c>
      <c r="D156" s="23" t="str">
        <f>IF('FINAL-SCORE'!U158="","",'FINAL-SCORE'!U158)</f>
        <v/>
      </c>
      <c r="E156" s="159">
        <f t="shared" si="2"/>
        <v>0</v>
      </c>
      <c r="F156" s="23" t="str">
        <f>IF(C156="","",IF(VLOOKUP(C156,PLAYER!B:G,2,FALSE)="","",VLOOKUP(C156,PLAYER!B:G,2,FALSE)))</f>
        <v/>
      </c>
    </row>
    <row r="157" spans="1:6" ht="12" customHeight="1" x14ac:dyDescent="0.3">
      <c r="A157" s="158">
        <f t="shared" si="0"/>
        <v>0</v>
      </c>
      <c r="B157" s="158" t="str">
        <f t="shared" si="1"/>
        <v>0</v>
      </c>
      <c r="C157" s="23" t="str">
        <f>IF('FINAL-SCORE'!V159="","",'FINAL-SCORE'!V159)</f>
        <v/>
      </c>
      <c r="D157" s="23" t="str">
        <f>IF('FINAL-SCORE'!U159="","",'FINAL-SCORE'!U159)</f>
        <v/>
      </c>
      <c r="E157" s="159">
        <f t="shared" si="2"/>
        <v>0</v>
      </c>
      <c r="F157" s="23" t="str">
        <f>IF(C157="","",IF(VLOOKUP(C157,PLAYER!B:G,2,FALSE)="","",VLOOKUP(C157,PLAYER!B:G,2,FALSE)))</f>
        <v/>
      </c>
    </row>
    <row r="158" spans="1:6" ht="12" customHeight="1" x14ac:dyDescent="0.3">
      <c r="A158" s="158">
        <f t="shared" si="0"/>
        <v>0</v>
      </c>
      <c r="B158" s="158" t="str">
        <f t="shared" si="1"/>
        <v>0</v>
      </c>
      <c r="C158" s="23" t="str">
        <f>IF('FINAL-SCORE'!V160="","",'FINAL-SCORE'!V160)</f>
        <v/>
      </c>
      <c r="D158" s="23" t="str">
        <f>IF('FINAL-SCORE'!U160="","",'FINAL-SCORE'!U160)</f>
        <v/>
      </c>
      <c r="E158" s="159">
        <f t="shared" si="2"/>
        <v>0</v>
      </c>
      <c r="F158" s="23" t="str">
        <f>IF(C158="","",IF(VLOOKUP(C158,PLAYER!B:G,2,FALSE)="","",VLOOKUP(C158,PLAYER!B:G,2,FALSE)))</f>
        <v/>
      </c>
    </row>
    <row r="159" spans="1:6" ht="12" customHeight="1" x14ac:dyDescent="0.3">
      <c r="A159" s="158">
        <f t="shared" si="0"/>
        <v>0</v>
      </c>
      <c r="B159" s="158" t="str">
        <f t="shared" si="1"/>
        <v>0</v>
      </c>
      <c r="C159" s="23" t="str">
        <f>IF('FINAL-SCORE'!V161="","",'FINAL-SCORE'!V161)</f>
        <v/>
      </c>
      <c r="D159" s="23" t="str">
        <f>IF('FINAL-SCORE'!U161="","",'FINAL-SCORE'!U161)</f>
        <v/>
      </c>
      <c r="E159" s="159">
        <f t="shared" si="2"/>
        <v>0</v>
      </c>
      <c r="F159" s="23" t="str">
        <f>IF(C159="","",IF(VLOOKUP(C159,PLAYER!B:G,2,FALSE)="","",VLOOKUP(C159,PLAYER!B:G,2,FALSE)))</f>
        <v/>
      </c>
    </row>
    <row r="160" spans="1:6" ht="12" customHeight="1" x14ac:dyDescent="0.3">
      <c r="A160" s="158">
        <f t="shared" si="0"/>
        <v>0</v>
      </c>
      <c r="B160" s="158" t="str">
        <f t="shared" si="1"/>
        <v>0</v>
      </c>
      <c r="C160" s="23" t="str">
        <f>IF('FINAL-SCORE'!V162="","",'FINAL-SCORE'!V162)</f>
        <v/>
      </c>
      <c r="D160" s="23" t="str">
        <f>IF('FINAL-SCORE'!U162="","",'FINAL-SCORE'!U162)</f>
        <v/>
      </c>
      <c r="E160" s="159">
        <f t="shared" si="2"/>
        <v>0</v>
      </c>
      <c r="F160" s="23" t="str">
        <f>IF(C160="","",IF(VLOOKUP(C160,PLAYER!B:G,2,FALSE)="","",VLOOKUP(C160,PLAYER!B:G,2,FALSE)))</f>
        <v/>
      </c>
    </row>
    <row r="161" spans="1:6" ht="12" customHeight="1" x14ac:dyDescent="0.3">
      <c r="A161" s="158">
        <f t="shared" si="0"/>
        <v>0</v>
      </c>
      <c r="B161" s="158" t="str">
        <f t="shared" si="1"/>
        <v>0</v>
      </c>
      <c r="C161" s="23" t="str">
        <f>IF('FINAL-SCORE'!V163="","",'FINAL-SCORE'!V163)</f>
        <v/>
      </c>
      <c r="D161" s="23" t="str">
        <f>IF('FINAL-SCORE'!U163="","",'FINAL-SCORE'!U163)</f>
        <v/>
      </c>
      <c r="E161" s="159">
        <f t="shared" si="2"/>
        <v>0</v>
      </c>
      <c r="F161" s="23" t="str">
        <f>IF(C161="","",IF(VLOOKUP(C161,PLAYER!B:G,2,FALSE)="","",VLOOKUP(C161,PLAYER!B:G,2,FALSE)))</f>
        <v/>
      </c>
    </row>
    <row r="162" spans="1:6" ht="12" customHeight="1" x14ac:dyDescent="0.3">
      <c r="A162" s="158">
        <f t="shared" si="0"/>
        <v>0</v>
      </c>
      <c r="B162" s="158" t="str">
        <f t="shared" si="1"/>
        <v>0</v>
      </c>
      <c r="C162" s="23" t="str">
        <f>IF('FINAL-SCORE'!V164="","",'FINAL-SCORE'!V164)</f>
        <v/>
      </c>
      <c r="D162" s="23" t="str">
        <f>IF('FINAL-SCORE'!U164="","",'FINAL-SCORE'!U164)</f>
        <v/>
      </c>
      <c r="E162" s="159">
        <f t="shared" si="2"/>
        <v>0</v>
      </c>
      <c r="F162" s="23" t="str">
        <f>IF(C162="","",IF(VLOOKUP(C162,PLAYER!B:G,2,FALSE)="","",VLOOKUP(C162,PLAYER!B:G,2,FALSE)))</f>
        <v/>
      </c>
    </row>
    <row r="163" spans="1:6" ht="12" customHeight="1" x14ac:dyDescent="0.3">
      <c r="A163" s="158">
        <f t="shared" si="0"/>
        <v>0</v>
      </c>
      <c r="B163" s="158" t="str">
        <f t="shared" si="1"/>
        <v>0</v>
      </c>
      <c r="C163" s="23" t="str">
        <f>IF('FINAL-SCORE'!V165="","",'FINAL-SCORE'!V165)</f>
        <v/>
      </c>
      <c r="D163" s="23" t="str">
        <f>IF('FINAL-SCORE'!U165="","",'FINAL-SCORE'!U165)</f>
        <v/>
      </c>
      <c r="E163" s="159">
        <f t="shared" si="2"/>
        <v>0</v>
      </c>
      <c r="F163" s="23" t="str">
        <f>IF(C163="","",IF(VLOOKUP(C163,PLAYER!B:G,2,FALSE)="","",VLOOKUP(C163,PLAYER!B:G,2,FALSE)))</f>
        <v/>
      </c>
    </row>
    <row r="164" spans="1:6" ht="12" customHeight="1" x14ac:dyDescent="0.3">
      <c r="A164" s="158">
        <f t="shared" si="0"/>
        <v>0</v>
      </c>
      <c r="B164" s="158" t="str">
        <f t="shared" si="1"/>
        <v>0</v>
      </c>
      <c r="C164" s="23" t="str">
        <f>IF('FINAL-SCORE'!V166="","",'FINAL-SCORE'!V166)</f>
        <v/>
      </c>
      <c r="D164" s="23" t="str">
        <f>IF('FINAL-SCORE'!U166="","",'FINAL-SCORE'!U166)</f>
        <v/>
      </c>
      <c r="E164" s="159">
        <f t="shared" si="2"/>
        <v>0</v>
      </c>
      <c r="F164" s="23" t="str">
        <f>IF(C164="","",IF(VLOOKUP(C164,PLAYER!B:G,2,FALSE)="","",VLOOKUP(C164,PLAYER!B:G,2,FALSE)))</f>
        <v/>
      </c>
    </row>
    <row r="165" spans="1:6" ht="12" customHeight="1" x14ac:dyDescent="0.3">
      <c r="A165" s="158">
        <f t="shared" si="0"/>
        <v>0</v>
      </c>
      <c r="B165" s="158" t="str">
        <f t="shared" si="1"/>
        <v>0</v>
      </c>
      <c r="C165" s="23" t="str">
        <f>IF('FINAL-SCORE'!V167="","",'FINAL-SCORE'!V167)</f>
        <v/>
      </c>
      <c r="D165" s="23" t="str">
        <f>IF('FINAL-SCORE'!U167="","",'FINAL-SCORE'!U167)</f>
        <v/>
      </c>
      <c r="E165" s="159">
        <f t="shared" si="2"/>
        <v>0</v>
      </c>
      <c r="F165" s="23" t="str">
        <f>IF(C165="","",IF(VLOOKUP(C165,PLAYER!B:G,2,FALSE)="","",VLOOKUP(C165,PLAYER!B:G,2,FALSE)))</f>
        <v/>
      </c>
    </row>
    <row r="166" spans="1:6" ht="12" customHeight="1" x14ac:dyDescent="0.3">
      <c r="A166" s="158">
        <f t="shared" si="0"/>
        <v>0</v>
      </c>
      <c r="B166" s="158" t="str">
        <f t="shared" si="1"/>
        <v>0</v>
      </c>
      <c r="C166" s="23" t="str">
        <f>IF('FINAL-SCORE'!V168="","",'FINAL-SCORE'!V168)</f>
        <v/>
      </c>
      <c r="D166" s="23" t="str">
        <f>IF('FINAL-SCORE'!U168="","",'FINAL-SCORE'!U168)</f>
        <v/>
      </c>
      <c r="E166" s="159">
        <f t="shared" si="2"/>
        <v>0</v>
      </c>
      <c r="F166" s="23" t="str">
        <f>IF(C166="","",IF(VLOOKUP(C166,PLAYER!B:G,2,FALSE)="","",VLOOKUP(C166,PLAYER!B:G,2,FALSE)))</f>
        <v/>
      </c>
    </row>
    <row r="167" spans="1:6" ht="12" customHeight="1" x14ac:dyDescent="0.3">
      <c r="A167" s="158">
        <f t="shared" si="0"/>
        <v>0</v>
      </c>
      <c r="B167" s="158" t="str">
        <f t="shared" si="1"/>
        <v>0</v>
      </c>
      <c r="C167" s="23" t="str">
        <f>IF('FINAL-SCORE'!V169="","",'FINAL-SCORE'!V169)</f>
        <v/>
      </c>
      <c r="D167" s="23" t="str">
        <f>IF('FINAL-SCORE'!U169="","",'FINAL-SCORE'!U169)</f>
        <v/>
      </c>
      <c r="E167" s="159">
        <f t="shared" si="2"/>
        <v>0</v>
      </c>
      <c r="F167" s="23" t="str">
        <f>IF(C167="","",IF(VLOOKUP(C167,PLAYER!B:G,2,FALSE)="","",VLOOKUP(C167,PLAYER!B:G,2,FALSE)))</f>
        <v/>
      </c>
    </row>
    <row r="168" spans="1:6" ht="12" customHeight="1" x14ac:dyDescent="0.3">
      <c r="A168" s="158">
        <f t="shared" si="0"/>
        <v>0</v>
      </c>
      <c r="B168" s="158" t="str">
        <f t="shared" si="1"/>
        <v>0</v>
      </c>
      <c r="C168" s="23" t="str">
        <f>IF('FINAL-SCORE'!V170="","",'FINAL-SCORE'!V170)</f>
        <v/>
      </c>
      <c r="D168" s="23" t="str">
        <f>IF('FINAL-SCORE'!U170="","",'FINAL-SCORE'!U170)</f>
        <v/>
      </c>
      <c r="E168" s="159">
        <f t="shared" si="2"/>
        <v>0</v>
      </c>
      <c r="F168" s="23" t="str">
        <f>IF(C168="","",IF(VLOOKUP(C168,PLAYER!B:G,2,FALSE)="","",VLOOKUP(C168,PLAYER!B:G,2,FALSE)))</f>
        <v/>
      </c>
    </row>
    <row r="169" spans="1:6" ht="12" customHeight="1" x14ac:dyDescent="0.3">
      <c r="A169" s="158">
        <f t="shared" si="0"/>
        <v>0</v>
      </c>
      <c r="B169" s="158" t="str">
        <f t="shared" si="1"/>
        <v>0</v>
      </c>
      <c r="C169" s="23" t="str">
        <f>IF('FINAL-SCORE'!V171="","",'FINAL-SCORE'!V171)</f>
        <v/>
      </c>
      <c r="D169" s="23" t="str">
        <f>IF('FINAL-SCORE'!U171="","",'FINAL-SCORE'!U171)</f>
        <v/>
      </c>
      <c r="E169" s="159">
        <f t="shared" si="2"/>
        <v>0</v>
      </c>
      <c r="F169" s="23" t="str">
        <f>IF(C169="","",IF(VLOOKUP(C169,PLAYER!B:G,2,FALSE)="","",VLOOKUP(C169,PLAYER!B:G,2,FALSE)))</f>
        <v/>
      </c>
    </row>
    <row r="170" spans="1:6" ht="12" customHeight="1" x14ac:dyDescent="0.3">
      <c r="A170" s="158">
        <f t="shared" si="0"/>
        <v>0</v>
      </c>
      <c r="B170" s="158" t="str">
        <f t="shared" si="1"/>
        <v>0</v>
      </c>
      <c r="C170" s="23" t="str">
        <f>IF('FINAL-SCORE'!V172="","",'FINAL-SCORE'!V172)</f>
        <v/>
      </c>
      <c r="D170" s="23" t="str">
        <f>IF('FINAL-SCORE'!U172="","",'FINAL-SCORE'!U172)</f>
        <v/>
      </c>
      <c r="E170" s="159">
        <f t="shared" si="2"/>
        <v>0</v>
      </c>
      <c r="F170" s="23" t="str">
        <f>IF(C170="","",IF(VLOOKUP(C170,PLAYER!B:G,2,FALSE)="","",VLOOKUP(C170,PLAYER!B:G,2,FALSE)))</f>
        <v/>
      </c>
    </row>
    <row r="171" spans="1:6" ht="12" customHeight="1" x14ac:dyDescent="0.3">
      <c r="A171" s="158">
        <f t="shared" si="0"/>
        <v>0</v>
      </c>
      <c r="B171" s="158" t="str">
        <f t="shared" si="1"/>
        <v>0</v>
      </c>
      <c r="C171" s="23" t="str">
        <f>IF('FINAL-SCORE'!V173="","",'FINAL-SCORE'!V173)</f>
        <v/>
      </c>
      <c r="D171" s="23" t="str">
        <f>IF('FINAL-SCORE'!U173="","",'FINAL-SCORE'!U173)</f>
        <v/>
      </c>
      <c r="E171" s="159">
        <f t="shared" si="2"/>
        <v>0</v>
      </c>
      <c r="F171" s="23" t="str">
        <f>IF(C171="","",IF(VLOOKUP(C171,PLAYER!B:G,2,FALSE)="","",VLOOKUP(C171,PLAYER!B:G,2,FALSE)))</f>
        <v/>
      </c>
    </row>
    <row r="172" spans="1:6" ht="12" customHeight="1" x14ac:dyDescent="0.3">
      <c r="A172" s="158">
        <f t="shared" si="0"/>
        <v>0</v>
      </c>
      <c r="B172" s="158" t="str">
        <f t="shared" si="1"/>
        <v>0</v>
      </c>
      <c r="C172" s="23" t="str">
        <f>IF('FINAL-SCORE'!V174="","",'FINAL-SCORE'!V174)</f>
        <v/>
      </c>
      <c r="D172" s="23" t="str">
        <f>IF('FINAL-SCORE'!U174="","",'FINAL-SCORE'!U174)</f>
        <v/>
      </c>
      <c r="E172" s="159">
        <f t="shared" si="2"/>
        <v>0</v>
      </c>
      <c r="F172" s="23" t="str">
        <f>IF(C172="","",IF(VLOOKUP(C172,PLAYER!B:G,2,FALSE)="","",VLOOKUP(C172,PLAYER!B:G,2,FALSE)))</f>
        <v/>
      </c>
    </row>
    <row r="173" spans="1:6" ht="12" customHeight="1" x14ac:dyDescent="0.3">
      <c r="A173" s="158">
        <f t="shared" si="0"/>
        <v>0</v>
      </c>
      <c r="B173" s="158" t="str">
        <f t="shared" si="1"/>
        <v>0</v>
      </c>
      <c r="C173" s="23" t="str">
        <f>IF('FINAL-SCORE'!V175="","",'FINAL-SCORE'!V175)</f>
        <v/>
      </c>
      <c r="D173" s="23" t="str">
        <f>IF('FINAL-SCORE'!U175="","",'FINAL-SCORE'!U175)</f>
        <v/>
      </c>
      <c r="E173" s="159">
        <f t="shared" si="2"/>
        <v>0</v>
      </c>
      <c r="F173" s="23" t="str">
        <f>IF(C173="","",IF(VLOOKUP(C173,PLAYER!B:G,2,FALSE)="","",VLOOKUP(C173,PLAYER!B:G,2,FALSE)))</f>
        <v/>
      </c>
    </row>
    <row r="174" spans="1:6" ht="12" customHeight="1" x14ac:dyDescent="0.3">
      <c r="A174" s="158">
        <f t="shared" si="0"/>
        <v>0</v>
      </c>
      <c r="B174" s="158" t="str">
        <f t="shared" si="1"/>
        <v>0</v>
      </c>
      <c r="C174" s="23" t="str">
        <f>IF('FINAL-SCORE'!V176="","",'FINAL-SCORE'!V176)</f>
        <v/>
      </c>
      <c r="D174" s="23" t="str">
        <f>IF('FINAL-SCORE'!U176="","",'FINAL-SCORE'!U176)</f>
        <v/>
      </c>
      <c r="E174" s="159">
        <f t="shared" si="2"/>
        <v>0</v>
      </c>
      <c r="F174" s="23" t="str">
        <f>IF(C174="","",IF(VLOOKUP(C174,PLAYER!B:G,2,FALSE)="","",VLOOKUP(C174,PLAYER!B:G,2,FALSE)))</f>
        <v/>
      </c>
    </row>
    <row r="175" spans="1:6" ht="12" customHeight="1" x14ac:dyDescent="0.3">
      <c r="A175" s="158">
        <f t="shared" si="0"/>
        <v>0</v>
      </c>
      <c r="B175" s="158" t="str">
        <f t="shared" si="1"/>
        <v>0</v>
      </c>
      <c r="C175" s="23" t="str">
        <f>IF('FINAL-SCORE'!V177="","",'FINAL-SCORE'!V177)</f>
        <v/>
      </c>
      <c r="D175" s="23" t="str">
        <f>IF('FINAL-SCORE'!U177="","",'FINAL-SCORE'!U177)</f>
        <v/>
      </c>
      <c r="E175" s="159">
        <f t="shared" si="2"/>
        <v>0</v>
      </c>
      <c r="F175" s="23" t="str">
        <f>IF(C175="","",IF(VLOOKUP(C175,PLAYER!B:G,2,FALSE)="","",VLOOKUP(C175,PLAYER!B:G,2,FALSE)))</f>
        <v/>
      </c>
    </row>
    <row r="176" spans="1:6" ht="12" customHeight="1" x14ac:dyDescent="0.3">
      <c r="A176" s="158">
        <f t="shared" si="0"/>
        <v>0</v>
      </c>
      <c r="B176" s="158" t="str">
        <f t="shared" si="1"/>
        <v>0</v>
      </c>
      <c r="C176" s="23" t="str">
        <f>IF('FINAL-SCORE'!V178="","",'FINAL-SCORE'!V178)</f>
        <v/>
      </c>
      <c r="D176" s="23" t="str">
        <f>IF('FINAL-SCORE'!U178="","",'FINAL-SCORE'!U178)</f>
        <v/>
      </c>
      <c r="E176" s="159">
        <f t="shared" si="2"/>
        <v>0</v>
      </c>
      <c r="F176" s="23" t="str">
        <f>IF(C176="","",IF(VLOOKUP(C176,PLAYER!B:G,2,FALSE)="","",VLOOKUP(C176,PLAYER!B:G,2,FALSE)))</f>
        <v/>
      </c>
    </row>
    <row r="177" spans="1:6" ht="12" customHeight="1" x14ac:dyDescent="0.3">
      <c r="A177" s="158">
        <f t="shared" si="0"/>
        <v>0</v>
      </c>
      <c r="B177" s="158" t="str">
        <f t="shared" si="1"/>
        <v>0</v>
      </c>
      <c r="C177" s="23" t="str">
        <f>IF('FINAL-SCORE'!V179="","",'FINAL-SCORE'!V179)</f>
        <v/>
      </c>
      <c r="D177" s="23" t="str">
        <f>IF('FINAL-SCORE'!U179="","",'FINAL-SCORE'!U179)</f>
        <v/>
      </c>
      <c r="E177" s="159">
        <f t="shared" si="2"/>
        <v>0</v>
      </c>
      <c r="F177" s="23" t="str">
        <f>IF(C177="","",IF(VLOOKUP(C177,PLAYER!B:G,2,FALSE)="","",VLOOKUP(C177,PLAYER!B:G,2,FALSE)))</f>
        <v/>
      </c>
    </row>
    <row r="178" spans="1:6" ht="12" customHeight="1" x14ac:dyDescent="0.3">
      <c r="A178" s="158">
        <f t="shared" si="0"/>
        <v>0</v>
      </c>
      <c r="B178" s="158" t="str">
        <f t="shared" si="1"/>
        <v>0</v>
      </c>
      <c r="C178" s="23" t="str">
        <f>IF('FINAL-SCORE'!V180="","",'FINAL-SCORE'!V180)</f>
        <v/>
      </c>
      <c r="D178" s="23" t="str">
        <f>IF('FINAL-SCORE'!U180="","",'FINAL-SCORE'!U180)</f>
        <v/>
      </c>
      <c r="E178" s="159">
        <f t="shared" si="2"/>
        <v>0</v>
      </c>
      <c r="F178" s="23" t="str">
        <f>IF(C178="","",IF(VLOOKUP(C178,PLAYER!B:G,2,FALSE)="","",VLOOKUP(C178,PLAYER!B:G,2,FALSE)))</f>
        <v/>
      </c>
    </row>
    <row r="179" spans="1:6" ht="12" customHeight="1" x14ac:dyDescent="0.3">
      <c r="A179" s="158">
        <f t="shared" si="0"/>
        <v>0</v>
      </c>
      <c r="B179" s="158" t="str">
        <f t="shared" si="1"/>
        <v>0</v>
      </c>
      <c r="C179" s="23" t="str">
        <f>IF('FINAL-SCORE'!V181="","",'FINAL-SCORE'!V181)</f>
        <v/>
      </c>
      <c r="D179" s="23" t="str">
        <f>IF('FINAL-SCORE'!U181="","",'FINAL-SCORE'!U181)</f>
        <v/>
      </c>
      <c r="E179" s="159">
        <f t="shared" si="2"/>
        <v>0</v>
      </c>
      <c r="F179" s="23" t="str">
        <f>IF(C179="","",IF(VLOOKUP(C179,PLAYER!B:G,2,FALSE)="","",VLOOKUP(C179,PLAYER!B:G,2,FALSE)))</f>
        <v/>
      </c>
    </row>
    <row r="180" spans="1:6" ht="12" customHeight="1" x14ac:dyDescent="0.3">
      <c r="A180" s="158">
        <f t="shared" si="0"/>
        <v>0</v>
      </c>
      <c r="B180" s="158" t="str">
        <f t="shared" si="1"/>
        <v>0</v>
      </c>
      <c r="C180" s="23" t="str">
        <f>IF('FINAL-SCORE'!V182="","",'FINAL-SCORE'!V182)</f>
        <v/>
      </c>
      <c r="D180" s="23" t="str">
        <f>IF('FINAL-SCORE'!U182="","",'FINAL-SCORE'!U182)</f>
        <v/>
      </c>
      <c r="E180" s="159">
        <f t="shared" si="2"/>
        <v>0</v>
      </c>
      <c r="F180" s="23" t="str">
        <f>IF(C180="","",IF(VLOOKUP(C180,PLAYER!B:G,2,FALSE)="","",VLOOKUP(C180,PLAYER!B:G,2,FALSE)))</f>
        <v/>
      </c>
    </row>
    <row r="181" spans="1:6" ht="12" customHeight="1" x14ac:dyDescent="0.3">
      <c r="A181" s="158">
        <f t="shared" si="0"/>
        <v>0</v>
      </c>
      <c r="B181" s="158" t="str">
        <f t="shared" si="1"/>
        <v>0</v>
      </c>
      <c r="C181" s="23" t="str">
        <f>IF('FINAL-SCORE'!V183="","",'FINAL-SCORE'!V183)</f>
        <v/>
      </c>
      <c r="D181" s="23" t="str">
        <f>IF('FINAL-SCORE'!U183="","",'FINAL-SCORE'!U183)</f>
        <v/>
      </c>
      <c r="E181" s="159">
        <f t="shared" si="2"/>
        <v>0</v>
      </c>
      <c r="F181" s="23" t="str">
        <f>IF(C181="","",IF(VLOOKUP(C181,PLAYER!B:G,2,FALSE)="","",VLOOKUP(C181,PLAYER!B:G,2,FALSE)))</f>
        <v/>
      </c>
    </row>
    <row r="182" spans="1:6" ht="12" customHeight="1" x14ac:dyDescent="0.3">
      <c r="A182" s="158">
        <f t="shared" si="0"/>
        <v>0</v>
      </c>
      <c r="B182" s="158" t="str">
        <f t="shared" si="1"/>
        <v>0</v>
      </c>
      <c r="C182" s="23" t="str">
        <f>IF('FINAL-SCORE'!V184="","",'FINAL-SCORE'!V184)</f>
        <v/>
      </c>
      <c r="D182" s="23" t="str">
        <f>IF('FINAL-SCORE'!U184="","",'FINAL-SCORE'!U184)</f>
        <v/>
      </c>
      <c r="E182" s="159">
        <f t="shared" si="2"/>
        <v>0</v>
      </c>
      <c r="F182" s="23" t="str">
        <f>IF(C182="","",IF(VLOOKUP(C182,PLAYER!B:G,2,FALSE)="","",VLOOKUP(C182,PLAYER!B:G,2,FALSE)))</f>
        <v/>
      </c>
    </row>
    <row r="183" spans="1:6" ht="12" customHeight="1" x14ac:dyDescent="0.3">
      <c r="A183" s="158">
        <f t="shared" si="0"/>
        <v>0</v>
      </c>
      <c r="B183" s="158" t="str">
        <f t="shared" si="1"/>
        <v>0</v>
      </c>
      <c r="C183" s="23" t="str">
        <f>IF('FINAL-SCORE'!V185="","",'FINAL-SCORE'!V185)</f>
        <v/>
      </c>
      <c r="D183" s="23" t="str">
        <f>IF('FINAL-SCORE'!U185="","",'FINAL-SCORE'!U185)</f>
        <v/>
      </c>
      <c r="E183" s="159">
        <f t="shared" si="2"/>
        <v>0</v>
      </c>
      <c r="F183" s="23" t="str">
        <f>IF(C183="","",IF(VLOOKUP(C183,PLAYER!B:G,2,FALSE)="","",VLOOKUP(C183,PLAYER!B:G,2,FALSE)))</f>
        <v/>
      </c>
    </row>
    <row r="184" spans="1:6" ht="12" customHeight="1" x14ac:dyDescent="0.3">
      <c r="A184" s="158">
        <f t="shared" si="0"/>
        <v>0</v>
      </c>
      <c r="B184" s="158" t="str">
        <f t="shared" si="1"/>
        <v>0</v>
      </c>
      <c r="C184" s="23" t="str">
        <f>IF('FINAL-SCORE'!V186="","",'FINAL-SCORE'!V186)</f>
        <v/>
      </c>
      <c r="D184" s="23" t="str">
        <f>IF('FINAL-SCORE'!U186="","",'FINAL-SCORE'!U186)</f>
        <v/>
      </c>
      <c r="E184" s="159">
        <f t="shared" si="2"/>
        <v>0</v>
      </c>
      <c r="F184" s="23" t="str">
        <f>IF(C184="","",IF(VLOOKUP(C184,PLAYER!B:G,2,FALSE)="","",VLOOKUP(C184,PLAYER!B:G,2,FALSE)))</f>
        <v/>
      </c>
    </row>
    <row r="185" spans="1:6" ht="12" customHeight="1" x14ac:dyDescent="0.3">
      <c r="A185" s="158">
        <f t="shared" si="0"/>
        <v>0</v>
      </c>
      <c r="B185" s="158" t="str">
        <f t="shared" si="1"/>
        <v>0</v>
      </c>
      <c r="C185" s="23" t="str">
        <f>IF('FINAL-SCORE'!V187="","",'FINAL-SCORE'!V187)</f>
        <v/>
      </c>
      <c r="D185" s="23" t="str">
        <f>IF('FINAL-SCORE'!U187="","",'FINAL-SCORE'!U187)</f>
        <v/>
      </c>
      <c r="E185" s="159">
        <f t="shared" si="2"/>
        <v>0</v>
      </c>
      <c r="F185" s="23" t="str">
        <f>IF(C185="","",IF(VLOOKUP(C185,PLAYER!B:G,2,FALSE)="","",VLOOKUP(C185,PLAYER!B:G,2,FALSE)))</f>
        <v/>
      </c>
    </row>
    <row r="186" spans="1:6" ht="12" customHeight="1" x14ac:dyDescent="0.3">
      <c r="A186" s="158">
        <f t="shared" si="0"/>
        <v>0</v>
      </c>
      <c r="B186" s="158" t="str">
        <f t="shared" si="1"/>
        <v>0</v>
      </c>
      <c r="C186" s="23" t="str">
        <f>IF('FINAL-SCORE'!V188="","",'FINAL-SCORE'!V188)</f>
        <v/>
      </c>
      <c r="D186" s="23" t="str">
        <f>IF('FINAL-SCORE'!U188="","",'FINAL-SCORE'!U188)</f>
        <v/>
      </c>
      <c r="E186" s="159">
        <f t="shared" si="2"/>
        <v>0</v>
      </c>
      <c r="F186" s="23" t="str">
        <f>IF(C186="","",IF(VLOOKUP(C186,PLAYER!B:G,2,FALSE)="","",VLOOKUP(C186,PLAYER!B:G,2,FALSE)))</f>
        <v/>
      </c>
    </row>
    <row r="187" spans="1:6" ht="12" customHeight="1" x14ac:dyDescent="0.3">
      <c r="A187" s="158">
        <f t="shared" si="0"/>
        <v>0</v>
      </c>
      <c r="B187" s="158" t="str">
        <f t="shared" si="1"/>
        <v>0</v>
      </c>
      <c r="C187" s="23" t="str">
        <f>IF('FINAL-SCORE'!V189="","",'FINAL-SCORE'!V189)</f>
        <v/>
      </c>
      <c r="D187" s="23" t="str">
        <f>IF('FINAL-SCORE'!U189="","",'FINAL-SCORE'!U189)</f>
        <v/>
      </c>
      <c r="E187" s="159">
        <f t="shared" si="2"/>
        <v>0</v>
      </c>
      <c r="F187" s="23" t="str">
        <f>IF(C187="","",IF(VLOOKUP(C187,PLAYER!B:G,2,FALSE)="","",VLOOKUP(C187,PLAYER!B:G,2,FALSE)))</f>
        <v/>
      </c>
    </row>
    <row r="188" spans="1:6" ht="12" customHeight="1" x14ac:dyDescent="0.3">
      <c r="A188" s="158">
        <f t="shared" si="0"/>
        <v>0</v>
      </c>
      <c r="B188" s="158" t="str">
        <f t="shared" si="1"/>
        <v>0</v>
      </c>
      <c r="C188" s="23" t="str">
        <f>IF('FINAL-SCORE'!V190="","",'FINAL-SCORE'!V190)</f>
        <v/>
      </c>
      <c r="D188" s="23" t="str">
        <f>IF('FINAL-SCORE'!U190="","",'FINAL-SCORE'!U190)</f>
        <v/>
      </c>
      <c r="E188" s="159">
        <f t="shared" si="2"/>
        <v>0</v>
      </c>
      <c r="F188" s="23" t="str">
        <f>IF(C188="","",IF(VLOOKUP(C188,PLAYER!B:G,2,FALSE)="","",VLOOKUP(C188,PLAYER!B:G,2,FALSE)))</f>
        <v/>
      </c>
    </row>
    <row r="189" spans="1:6" ht="12" customHeight="1" x14ac:dyDescent="0.3">
      <c r="A189" s="158">
        <f t="shared" si="0"/>
        <v>0</v>
      </c>
      <c r="B189" s="158" t="str">
        <f t="shared" si="1"/>
        <v>0</v>
      </c>
      <c r="C189" s="23" t="str">
        <f>IF('FINAL-SCORE'!V191="","",'FINAL-SCORE'!V191)</f>
        <v/>
      </c>
      <c r="D189" s="23" t="str">
        <f>IF('FINAL-SCORE'!U191="","",'FINAL-SCORE'!U191)</f>
        <v/>
      </c>
      <c r="E189" s="159">
        <f t="shared" si="2"/>
        <v>0</v>
      </c>
      <c r="F189" s="23" t="str">
        <f>IF(C189="","",IF(VLOOKUP(C189,PLAYER!B:G,2,FALSE)="","",VLOOKUP(C189,PLAYER!B:G,2,FALSE)))</f>
        <v/>
      </c>
    </row>
    <row r="190" spans="1:6" ht="12" customHeight="1" x14ac:dyDescent="0.3">
      <c r="A190" s="158">
        <f t="shared" si="0"/>
        <v>0</v>
      </c>
      <c r="B190" s="158" t="str">
        <f t="shared" si="1"/>
        <v>0</v>
      </c>
      <c r="C190" s="23" t="str">
        <f>IF('FINAL-SCORE'!V192="","",'FINAL-SCORE'!V192)</f>
        <v/>
      </c>
      <c r="D190" s="23" t="str">
        <f>IF('FINAL-SCORE'!U192="","",'FINAL-SCORE'!U192)</f>
        <v/>
      </c>
      <c r="E190" s="159">
        <f t="shared" si="2"/>
        <v>0</v>
      </c>
      <c r="F190" s="23" t="str">
        <f>IF(C190="","",IF(VLOOKUP(C190,PLAYER!B:G,2,FALSE)="","",VLOOKUP(C190,PLAYER!B:G,2,FALSE)))</f>
        <v/>
      </c>
    </row>
    <row r="191" spans="1:6" ht="12" customHeight="1" x14ac:dyDescent="0.3">
      <c r="A191" s="158">
        <f t="shared" si="0"/>
        <v>0</v>
      </c>
      <c r="B191" s="158" t="str">
        <f t="shared" si="1"/>
        <v>0</v>
      </c>
      <c r="C191" s="23" t="str">
        <f>IF('FINAL-SCORE'!V193="","",'FINAL-SCORE'!V193)</f>
        <v/>
      </c>
      <c r="D191" s="23" t="str">
        <f>IF('FINAL-SCORE'!U193="","",'FINAL-SCORE'!U193)</f>
        <v/>
      </c>
      <c r="E191" s="159">
        <f t="shared" si="2"/>
        <v>0</v>
      </c>
      <c r="F191" s="23" t="str">
        <f>IF(C191="","",IF(VLOOKUP(C191,PLAYER!B:G,2,FALSE)="","",VLOOKUP(C191,PLAYER!B:G,2,FALSE)))</f>
        <v/>
      </c>
    </row>
    <row r="192" spans="1:6" ht="12" customHeight="1" x14ac:dyDescent="0.3">
      <c r="A192" s="158">
        <f t="shared" si="0"/>
        <v>0</v>
      </c>
      <c r="B192" s="158" t="str">
        <f t="shared" si="1"/>
        <v>0</v>
      </c>
      <c r="C192" s="23" t="str">
        <f>IF('FINAL-SCORE'!V194="","",'FINAL-SCORE'!V194)</f>
        <v/>
      </c>
      <c r="D192" s="23" t="str">
        <f>IF('FINAL-SCORE'!U194="","",'FINAL-SCORE'!U194)</f>
        <v/>
      </c>
      <c r="E192" s="159">
        <f t="shared" si="2"/>
        <v>0</v>
      </c>
      <c r="F192" s="23" t="str">
        <f>IF(C192="","",IF(VLOOKUP(C192,PLAYER!B:G,2,FALSE)="","",VLOOKUP(C192,PLAYER!B:G,2,FALSE)))</f>
        <v/>
      </c>
    </row>
    <row r="193" spans="1:6" ht="12" customHeight="1" x14ac:dyDescent="0.3">
      <c r="A193" s="158">
        <f t="shared" si="0"/>
        <v>0</v>
      </c>
      <c r="B193" s="158" t="str">
        <f t="shared" si="1"/>
        <v>0</v>
      </c>
      <c r="C193" s="23" t="str">
        <f>IF('FINAL-SCORE'!V195="","",'FINAL-SCORE'!V195)</f>
        <v/>
      </c>
      <c r="D193" s="23" t="str">
        <f>IF('FINAL-SCORE'!U195="","",'FINAL-SCORE'!U195)</f>
        <v/>
      </c>
      <c r="E193" s="159">
        <f t="shared" si="2"/>
        <v>0</v>
      </c>
      <c r="F193" s="23" t="str">
        <f>IF(C193="","",IF(VLOOKUP(C193,PLAYER!B:G,2,FALSE)="","",VLOOKUP(C193,PLAYER!B:G,2,FALSE)))</f>
        <v/>
      </c>
    </row>
    <row r="194" spans="1:6" ht="12" customHeight="1" x14ac:dyDescent="0.3">
      <c r="A194" s="158">
        <f t="shared" si="0"/>
        <v>0</v>
      </c>
      <c r="B194" s="158" t="str">
        <f t="shared" si="1"/>
        <v>0</v>
      </c>
      <c r="C194" s="23" t="str">
        <f>IF('FINAL-SCORE'!V196="","",'FINAL-SCORE'!V196)</f>
        <v/>
      </c>
      <c r="D194" s="23" t="str">
        <f>IF('FINAL-SCORE'!U196="","",'FINAL-SCORE'!U196)</f>
        <v/>
      </c>
      <c r="E194" s="159">
        <f t="shared" si="2"/>
        <v>0</v>
      </c>
      <c r="F194" s="23" t="str">
        <f>IF(C194="","",IF(VLOOKUP(C194,PLAYER!B:G,2,FALSE)="","",VLOOKUP(C194,PLAYER!B:G,2,FALSE)))</f>
        <v/>
      </c>
    </row>
    <row r="195" spans="1:6" ht="12" customHeight="1" x14ac:dyDescent="0.3">
      <c r="A195" s="158">
        <f t="shared" si="0"/>
        <v>0</v>
      </c>
      <c r="B195" s="158" t="str">
        <f t="shared" si="1"/>
        <v>0</v>
      </c>
      <c r="C195" s="23" t="str">
        <f>IF('FINAL-SCORE'!V197="","",'FINAL-SCORE'!V197)</f>
        <v/>
      </c>
      <c r="D195" s="23" t="str">
        <f>IF('FINAL-SCORE'!U197="","",'FINAL-SCORE'!U197)</f>
        <v/>
      </c>
      <c r="E195" s="159">
        <f t="shared" si="2"/>
        <v>0</v>
      </c>
      <c r="F195" s="23" t="str">
        <f>IF(C195="","",IF(VLOOKUP(C195,PLAYER!B:G,2,FALSE)="","",VLOOKUP(C195,PLAYER!B:G,2,FALSE)))</f>
        <v/>
      </c>
    </row>
    <row r="196" spans="1:6" ht="12" customHeight="1" x14ac:dyDescent="0.3">
      <c r="A196" s="158">
        <f t="shared" si="0"/>
        <v>0</v>
      </c>
      <c r="B196" s="158" t="str">
        <f t="shared" si="1"/>
        <v>0</v>
      </c>
      <c r="C196" s="23" t="str">
        <f>IF('FINAL-SCORE'!V198="","",'FINAL-SCORE'!V198)</f>
        <v/>
      </c>
      <c r="D196" s="23" t="str">
        <f>IF('FINAL-SCORE'!U198="","",'FINAL-SCORE'!U198)</f>
        <v/>
      </c>
      <c r="E196" s="159">
        <f t="shared" si="2"/>
        <v>0</v>
      </c>
      <c r="F196" s="23" t="str">
        <f>IF(C196="","",IF(VLOOKUP(C196,PLAYER!B:G,2,FALSE)="","",VLOOKUP(C196,PLAYER!B:G,2,FALSE)))</f>
        <v/>
      </c>
    </row>
    <row r="197" spans="1:6" ht="12" customHeight="1" x14ac:dyDescent="0.3">
      <c r="A197" s="158">
        <f t="shared" si="0"/>
        <v>0</v>
      </c>
      <c r="B197" s="158" t="str">
        <f t="shared" si="1"/>
        <v>0</v>
      </c>
      <c r="C197" s="23" t="str">
        <f>IF('FINAL-SCORE'!V199="","",'FINAL-SCORE'!V199)</f>
        <v/>
      </c>
      <c r="D197" s="23" t="str">
        <f>IF('FINAL-SCORE'!U199="","",'FINAL-SCORE'!U199)</f>
        <v/>
      </c>
      <c r="E197" s="159">
        <f t="shared" si="2"/>
        <v>0</v>
      </c>
      <c r="F197" s="23" t="str">
        <f>IF(C197="","",IF(VLOOKUP(C197,PLAYER!B:G,2,FALSE)="","",VLOOKUP(C197,PLAYER!B:G,2,FALSE)))</f>
        <v/>
      </c>
    </row>
    <row r="198" spans="1:6" ht="12" customHeight="1" x14ac:dyDescent="0.3">
      <c r="A198" s="158">
        <f t="shared" si="0"/>
        <v>0</v>
      </c>
      <c r="B198" s="158" t="str">
        <f t="shared" si="1"/>
        <v>0</v>
      </c>
      <c r="C198" s="23" t="str">
        <f>IF('FINAL-SCORE'!V200="","",'FINAL-SCORE'!V200)</f>
        <v/>
      </c>
      <c r="D198" s="23" t="str">
        <f>IF('FINAL-SCORE'!U200="","",'FINAL-SCORE'!U200)</f>
        <v/>
      </c>
      <c r="E198" s="159">
        <f t="shared" si="2"/>
        <v>0</v>
      </c>
      <c r="F198" s="23" t="str">
        <f>IF(C198="","",IF(VLOOKUP(C198,PLAYER!B:G,2,FALSE)="","",VLOOKUP(C198,PLAYER!B:G,2,FALSE)))</f>
        <v/>
      </c>
    </row>
    <row r="199" spans="1:6" ht="12" customHeight="1" x14ac:dyDescent="0.3">
      <c r="A199" s="158">
        <f t="shared" si="0"/>
        <v>0</v>
      </c>
      <c r="B199" s="158" t="str">
        <f t="shared" si="1"/>
        <v>0</v>
      </c>
      <c r="C199" s="23" t="str">
        <f>IF('FINAL-SCORE'!V201="","",'FINAL-SCORE'!V201)</f>
        <v/>
      </c>
      <c r="D199" s="23" t="str">
        <f>IF('FINAL-SCORE'!U201="","",'FINAL-SCORE'!U201)</f>
        <v/>
      </c>
      <c r="E199" s="159">
        <f t="shared" si="2"/>
        <v>0</v>
      </c>
      <c r="F199" s="23" t="str">
        <f>IF(C199="","",IF(VLOOKUP(C199,PLAYER!B:G,2,FALSE)="","",VLOOKUP(C199,PLAYER!B:G,2,FALSE)))</f>
        <v/>
      </c>
    </row>
    <row r="200" spans="1:6" ht="12" customHeight="1" x14ac:dyDescent="0.3">
      <c r="A200" s="158">
        <f t="shared" si="0"/>
        <v>0</v>
      </c>
      <c r="B200" s="158" t="str">
        <f t="shared" si="1"/>
        <v>0</v>
      </c>
      <c r="C200" s="23" t="str">
        <f>IF('FINAL-SCORE'!V202="","",'FINAL-SCORE'!V202)</f>
        <v/>
      </c>
      <c r="D200" s="23" t="str">
        <f>IF('FINAL-SCORE'!U202="","",'FINAL-SCORE'!U202)</f>
        <v/>
      </c>
      <c r="E200" s="159">
        <f t="shared" si="2"/>
        <v>0</v>
      </c>
      <c r="F200" s="23" t="str">
        <f>IF(C200="","",IF(VLOOKUP(C200,PLAYER!B:G,2,FALSE)="","",VLOOKUP(C200,PLAYER!B:G,2,FALSE)))</f>
        <v/>
      </c>
    </row>
    <row r="201" spans="1:6" ht="12" customHeight="1" x14ac:dyDescent="0.3">
      <c r="A201" s="158">
        <f t="shared" si="0"/>
        <v>0</v>
      </c>
      <c r="B201" s="158" t="str">
        <f t="shared" si="1"/>
        <v>0</v>
      </c>
      <c r="C201" s="23"/>
      <c r="D201" s="23"/>
      <c r="E201" s="159">
        <f t="shared" si="2"/>
        <v>0</v>
      </c>
      <c r="F201" s="23"/>
    </row>
    <row r="202" spans="1:6" ht="12" customHeight="1" x14ac:dyDescent="0.3">
      <c r="A202" s="158">
        <f t="shared" si="0"/>
        <v>0</v>
      </c>
      <c r="B202" s="158" t="str">
        <f t="shared" si="1"/>
        <v>0</v>
      </c>
      <c r="C202" s="23"/>
      <c r="D202" s="23"/>
      <c r="E202" s="159">
        <f t="shared" si="2"/>
        <v>0</v>
      </c>
      <c r="F202" s="23"/>
    </row>
    <row r="203" spans="1:6" ht="12" customHeight="1" x14ac:dyDescent="0.3">
      <c r="A203" s="158">
        <f t="shared" si="0"/>
        <v>0</v>
      </c>
      <c r="B203" s="158" t="str">
        <f t="shared" si="1"/>
        <v>0</v>
      </c>
      <c r="C203" s="23"/>
      <c r="D203" s="23"/>
      <c r="E203" s="159">
        <f t="shared" si="2"/>
        <v>0</v>
      </c>
      <c r="F203" s="23"/>
    </row>
    <row r="204" spans="1:6" ht="12" customHeight="1" x14ac:dyDescent="0.3">
      <c r="A204" s="158">
        <f t="shared" si="0"/>
        <v>0</v>
      </c>
      <c r="B204" s="158" t="str">
        <f t="shared" si="1"/>
        <v>0</v>
      </c>
      <c r="C204" s="23"/>
      <c r="D204" s="23"/>
      <c r="E204" s="159">
        <f t="shared" si="2"/>
        <v>0</v>
      </c>
      <c r="F204" s="23"/>
    </row>
    <row r="205" spans="1:6" ht="12" customHeight="1" x14ac:dyDescent="0.3">
      <c r="A205" s="158">
        <f t="shared" si="0"/>
        <v>0</v>
      </c>
      <c r="B205" s="158" t="str">
        <f t="shared" si="1"/>
        <v>0</v>
      </c>
      <c r="C205" s="23"/>
      <c r="D205" s="23"/>
      <c r="E205" s="159">
        <f t="shared" si="2"/>
        <v>0</v>
      </c>
      <c r="F205" s="23"/>
    </row>
    <row r="206" spans="1:6" ht="12" customHeight="1" x14ac:dyDescent="0.3">
      <c r="A206" s="158">
        <f t="shared" si="0"/>
        <v>0</v>
      </c>
      <c r="B206" s="158" t="str">
        <f t="shared" si="1"/>
        <v>0</v>
      </c>
      <c r="C206" s="23"/>
      <c r="D206" s="23"/>
      <c r="E206" s="159">
        <f t="shared" si="2"/>
        <v>0</v>
      </c>
      <c r="F206" s="23"/>
    </row>
    <row r="207" spans="1:6" ht="12" customHeight="1" x14ac:dyDescent="0.3">
      <c r="A207" s="158">
        <f t="shared" si="0"/>
        <v>0</v>
      </c>
      <c r="B207" s="158" t="str">
        <f t="shared" si="1"/>
        <v>0</v>
      </c>
      <c r="C207" s="23"/>
      <c r="D207" s="23"/>
      <c r="E207" s="159">
        <f t="shared" si="2"/>
        <v>0</v>
      </c>
      <c r="F207" s="23"/>
    </row>
    <row r="208" spans="1:6" ht="12" customHeight="1" x14ac:dyDescent="0.3">
      <c r="A208" s="158">
        <f t="shared" si="0"/>
        <v>0</v>
      </c>
      <c r="B208" s="158" t="str">
        <f t="shared" si="1"/>
        <v>0</v>
      </c>
      <c r="C208" s="23"/>
      <c r="D208" s="23"/>
      <c r="E208" s="159">
        <f t="shared" si="2"/>
        <v>0</v>
      </c>
      <c r="F208" s="23"/>
    </row>
    <row r="209" spans="1:6" ht="12" customHeight="1" x14ac:dyDescent="0.3">
      <c r="A209" s="158">
        <f t="shared" si="0"/>
        <v>0</v>
      </c>
      <c r="B209" s="158" t="str">
        <f t="shared" si="1"/>
        <v>0</v>
      </c>
      <c r="C209" s="23"/>
      <c r="D209" s="23"/>
      <c r="E209" s="159">
        <f t="shared" si="2"/>
        <v>0</v>
      </c>
      <c r="F209" s="23"/>
    </row>
    <row r="210" spans="1:6" ht="12" customHeight="1" x14ac:dyDescent="0.3">
      <c r="A210" s="158">
        <f t="shared" si="0"/>
        <v>0</v>
      </c>
      <c r="B210" s="158" t="str">
        <f t="shared" si="1"/>
        <v>0</v>
      </c>
      <c r="C210" s="23"/>
      <c r="D210" s="23"/>
      <c r="E210" s="159">
        <f t="shared" si="2"/>
        <v>0</v>
      </c>
      <c r="F210" s="23"/>
    </row>
    <row r="211" spans="1:6" ht="12" customHeight="1" x14ac:dyDescent="0.3">
      <c r="A211" s="158">
        <f t="shared" si="0"/>
        <v>0</v>
      </c>
      <c r="B211" s="158" t="str">
        <f t="shared" si="1"/>
        <v>0</v>
      </c>
      <c r="C211" s="23"/>
      <c r="D211" s="23"/>
      <c r="E211" s="159">
        <f t="shared" si="2"/>
        <v>0</v>
      </c>
      <c r="F211" s="23"/>
    </row>
    <row r="212" spans="1:6" ht="12" customHeight="1" x14ac:dyDescent="0.3">
      <c r="A212" s="158">
        <f t="shared" si="0"/>
        <v>0</v>
      </c>
      <c r="B212" s="158" t="str">
        <f t="shared" si="1"/>
        <v>0</v>
      </c>
      <c r="C212" s="23"/>
      <c r="D212" s="23"/>
      <c r="E212" s="159">
        <f t="shared" si="2"/>
        <v>0</v>
      </c>
      <c r="F212" s="23"/>
    </row>
    <row r="213" spans="1:6" ht="12" customHeight="1" x14ac:dyDescent="0.3">
      <c r="A213" s="158">
        <f t="shared" si="0"/>
        <v>0</v>
      </c>
      <c r="B213" s="158" t="str">
        <f t="shared" si="1"/>
        <v>0</v>
      </c>
      <c r="C213" s="23"/>
      <c r="D213" s="23"/>
      <c r="E213" s="159">
        <f t="shared" si="2"/>
        <v>0</v>
      </c>
      <c r="F213" s="23"/>
    </row>
    <row r="214" spans="1:6" ht="12" customHeight="1" x14ac:dyDescent="0.3">
      <c r="A214" s="158">
        <f t="shared" si="0"/>
        <v>0</v>
      </c>
      <c r="B214" s="158" t="str">
        <f t="shared" si="1"/>
        <v>0</v>
      </c>
      <c r="C214" s="23"/>
      <c r="D214" s="23"/>
      <c r="E214" s="159">
        <f t="shared" si="2"/>
        <v>0</v>
      </c>
      <c r="F214" s="23"/>
    </row>
    <row r="215" spans="1:6" ht="12" customHeight="1" x14ac:dyDescent="0.3">
      <c r="A215" s="158">
        <f t="shared" si="0"/>
        <v>0</v>
      </c>
      <c r="B215" s="158" t="str">
        <f t="shared" si="1"/>
        <v>0</v>
      </c>
      <c r="C215" s="23"/>
      <c r="D215" s="23"/>
      <c r="E215" s="159">
        <f t="shared" si="2"/>
        <v>0</v>
      </c>
      <c r="F215" s="23"/>
    </row>
    <row r="216" spans="1:6" ht="12" customHeight="1" x14ac:dyDescent="0.3">
      <c r="A216" s="158">
        <f t="shared" si="0"/>
        <v>0</v>
      </c>
      <c r="B216" s="158" t="str">
        <f t="shared" si="1"/>
        <v>0</v>
      </c>
      <c r="C216" s="23"/>
      <c r="D216" s="23"/>
      <c r="E216" s="159">
        <f t="shared" si="2"/>
        <v>0</v>
      </c>
      <c r="F216" s="23"/>
    </row>
    <row r="217" spans="1:6" ht="12" customHeight="1" x14ac:dyDescent="0.3">
      <c r="A217" s="158">
        <f t="shared" si="0"/>
        <v>0</v>
      </c>
      <c r="B217" s="158" t="str">
        <f t="shared" si="1"/>
        <v>0</v>
      </c>
      <c r="C217" s="23"/>
      <c r="D217" s="23"/>
      <c r="E217" s="159">
        <f t="shared" si="2"/>
        <v>0</v>
      </c>
      <c r="F217" s="23"/>
    </row>
    <row r="218" spans="1:6" ht="12" customHeight="1" x14ac:dyDescent="0.3">
      <c r="A218" s="158">
        <f t="shared" si="0"/>
        <v>0</v>
      </c>
      <c r="B218" s="158" t="str">
        <f t="shared" si="1"/>
        <v>0</v>
      </c>
      <c r="C218" s="23"/>
      <c r="D218" s="23"/>
      <c r="E218" s="159">
        <f t="shared" si="2"/>
        <v>0</v>
      </c>
      <c r="F218" s="23"/>
    </row>
    <row r="219" spans="1:6" ht="12" customHeight="1" x14ac:dyDescent="0.3">
      <c r="A219" s="158">
        <f t="shared" si="0"/>
        <v>0</v>
      </c>
      <c r="B219" s="158" t="str">
        <f t="shared" si="1"/>
        <v>0</v>
      </c>
      <c r="C219" s="23"/>
      <c r="D219" s="23"/>
      <c r="E219" s="159">
        <f t="shared" si="2"/>
        <v>0</v>
      </c>
      <c r="F219" s="23"/>
    </row>
    <row r="220" spans="1:6" ht="12" customHeight="1" x14ac:dyDescent="0.3">
      <c r="A220" s="158">
        <f t="shared" si="0"/>
        <v>0</v>
      </c>
      <c r="B220" s="158" t="str">
        <f t="shared" si="1"/>
        <v>0</v>
      </c>
      <c r="C220" s="23"/>
      <c r="D220" s="23"/>
      <c r="E220" s="159">
        <f t="shared" si="2"/>
        <v>0</v>
      </c>
      <c r="F220" s="23"/>
    </row>
    <row r="221" spans="1:6" ht="12" customHeight="1" x14ac:dyDescent="0.3">
      <c r="A221" s="158">
        <f t="shared" si="0"/>
        <v>0</v>
      </c>
      <c r="B221" s="158" t="str">
        <f t="shared" si="1"/>
        <v>0</v>
      </c>
      <c r="C221" s="23"/>
      <c r="D221" s="23"/>
      <c r="E221" s="159">
        <f t="shared" si="2"/>
        <v>0</v>
      </c>
      <c r="F221" s="23"/>
    </row>
    <row r="222" spans="1:6" ht="12" customHeight="1" x14ac:dyDescent="0.3">
      <c r="A222" s="158">
        <f t="shared" si="0"/>
        <v>0</v>
      </c>
      <c r="B222" s="158" t="str">
        <f t="shared" si="1"/>
        <v>0</v>
      </c>
      <c r="C222" s="23"/>
      <c r="D222" s="23"/>
      <c r="E222" s="159">
        <f t="shared" si="2"/>
        <v>0</v>
      </c>
      <c r="F222" s="23"/>
    </row>
    <row r="223" spans="1:6" ht="12" customHeight="1" x14ac:dyDescent="0.3">
      <c r="A223" s="158">
        <f t="shared" si="0"/>
        <v>0</v>
      </c>
      <c r="B223" s="158" t="str">
        <f t="shared" si="1"/>
        <v>0</v>
      </c>
      <c r="C223" s="23"/>
      <c r="D223" s="23"/>
      <c r="E223" s="159">
        <f t="shared" si="2"/>
        <v>0</v>
      </c>
      <c r="F223" s="23"/>
    </row>
    <row r="224" spans="1:6" ht="12" customHeight="1" x14ac:dyDescent="0.3">
      <c r="A224" s="158">
        <f t="shared" si="0"/>
        <v>0</v>
      </c>
      <c r="B224" s="158" t="str">
        <f t="shared" si="1"/>
        <v>0</v>
      </c>
      <c r="C224" s="23"/>
      <c r="D224" s="23"/>
      <c r="E224" s="159">
        <f t="shared" si="2"/>
        <v>0</v>
      </c>
      <c r="F224" s="23"/>
    </row>
    <row r="225" spans="1:6" ht="12" customHeight="1" x14ac:dyDescent="0.3">
      <c r="A225" s="158">
        <f t="shared" si="0"/>
        <v>0</v>
      </c>
      <c r="B225" s="158" t="str">
        <f t="shared" si="1"/>
        <v>0</v>
      </c>
      <c r="C225" s="23"/>
      <c r="D225" s="23"/>
      <c r="E225" s="159">
        <f t="shared" si="2"/>
        <v>0</v>
      </c>
      <c r="F225" s="23"/>
    </row>
    <row r="226" spans="1:6" ht="12" customHeight="1" x14ac:dyDescent="0.3">
      <c r="A226" s="158">
        <f t="shared" si="0"/>
        <v>0</v>
      </c>
      <c r="B226" s="158" t="str">
        <f t="shared" si="1"/>
        <v>0</v>
      </c>
      <c r="C226" s="23"/>
      <c r="D226" s="23"/>
      <c r="E226" s="159">
        <f t="shared" si="2"/>
        <v>0</v>
      </c>
      <c r="F226" s="23"/>
    </row>
    <row r="227" spans="1:6" ht="12" customHeight="1" x14ac:dyDescent="0.3">
      <c r="A227" s="158">
        <f t="shared" si="0"/>
        <v>0</v>
      </c>
      <c r="B227" s="158" t="str">
        <f t="shared" si="1"/>
        <v>0</v>
      </c>
      <c r="C227" s="23"/>
      <c r="D227" s="23"/>
      <c r="E227" s="159">
        <f t="shared" si="2"/>
        <v>0</v>
      </c>
      <c r="F227" s="23"/>
    </row>
    <row r="228" spans="1:6" ht="12" customHeight="1" x14ac:dyDescent="0.3">
      <c r="A228" s="158">
        <f t="shared" si="0"/>
        <v>0</v>
      </c>
      <c r="B228" s="158" t="str">
        <f t="shared" si="1"/>
        <v>0</v>
      </c>
      <c r="C228" s="23"/>
      <c r="D228" s="23"/>
      <c r="E228" s="159">
        <f t="shared" si="2"/>
        <v>0</v>
      </c>
      <c r="F228" s="23"/>
    </row>
    <row r="229" spans="1:6" ht="12" customHeight="1" x14ac:dyDescent="0.3">
      <c r="A229" s="158">
        <f t="shared" si="0"/>
        <v>0</v>
      </c>
      <c r="B229" s="158" t="str">
        <f t="shared" si="1"/>
        <v>0</v>
      </c>
      <c r="C229" s="23"/>
      <c r="D229" s="23"/>
      <c r="E229" s="159">
        <f t="shared" si="2"/>
        <v>0</v>
      </c>
      <c r="F229" s="23"/>
    </row>
    <row r="230" spans="1:6" ht="12" customHeight="1" x14ac:dyDescent="0.3">
      <c r="A230" s="158">
        <f t="shared" si="0"/>
        <v>0</v>
      </c>
      <c r="B230" s="158" t="str">
        <f t="shared" si="1"/>
        <v>0</v>
      </c>
      <c r="C230" s="23"/>
      <c r="D230" s="23"/>
      <c r="E230" s="159">
        <f t="shared" si="2"/>
        <v>0</v>
      </c>
      <c r="F230" s="23"/>
    </row>
    <row r="231" spans="1:6" ht="12" customHeight="1" x14ac:dyDescent="0.3">
      <c r="A231" s="158">
        <f t="shared" si="0"/>
        <v>0</v>
      </c>
      <c r="B231" s="158" t="str">
        <f t="shared" si="1"/>
        <v>0</v>
      </c>
      <c r="C231" s="23"/>
      <c r="D231" s="23"/>
      <c r="E231" s="159">
        <f t="shared" si="2"/>
        <v>0</v>
      </c>
      <c r="F231" s="23"/>
    </row>
    <row r="232" spans="1:6" ht="12" customHeight="1" x14ac:dyDescent="0.3">
      <c r="A232" s="158">
        <f t="shared" si="0"/>
        <v>0</v>
      </c>
      <c r="B232" s="158" t="str">
        <f t="shared" si="1"/>
        <v>0</v>
      </c>
      <c r="C232" s="23"/>
      <c r="D232" s="23"/>
      <c r="E232" s="159">
        <f t="shared" si="2"/>
        <v>0</v>
      </c>
      <c r="F232" s="23"/>
    </row>
    <row r="233" spans="1:6" ht="12" customHeight="1" x14ac:dyDescent="0.3">
      <c r="A233" s="158">
        <f t="shared" si="0"/>
        <v>0</v>
      </c>
      <c r="B233" s="158" t="str">
        <f t="shared" si="1"/>
        <v>0</v>
      </c>
      <c r="C233" s="23"/>
      <c r="D233" s="23"/>
      <c r="E233" s="159">
        <f t="shared" si="2"/>
        <v>0</v>
      </c>
      <c r="F233" s="23"/>
    </row>
    <row r="234" spans="1:6" ht="12" customHeight="1" x14ac:dyDescent="0.3">
      <c r="A234" s="158">
        <f t="shared" si="0"/>
        <v>0</v>
      </c>
      <c r="B234" s="158" t="str">
        <f t="shared" si="1"/>
        <v>0</v>
      </c>
      <c r="C234" s="23"/>
      <c r="D234" s="23"/>
      <c r="E234" s="159">
        <f t="shared" si="2"/>
        <v>0</v>
      </c>
      <c r="F234" s="23"/>
    </row>
    <row r="235" spans="1:6" ht="12" customHeight="1" x14ac:dyDescent="0.3">
      <c r="A235" s="158">
        <f t="shared" si="0"/>
        <v>0</v>
      </c>
      <c r="B235" s="158" t="str">
        <f t="shared" si="1"/>
        <v>0</v>
      </c>
      <c r="C235" s="23"/>
      <c r="D235" s="23"/>
      <c r="E235" s="159">
        <f t="shared" si="2"/>
        <v>0</v>
      </c>
      <c r="F235" s="23"/>
    </row>
    <row r="236" spans="1:6" ht="12" customHeight="1" x14ac:dyDescent="0.3">
      <c r="A236" s="158">
        <f t="shared" si="0"/>
        <v>0</v>
      </c>
      <c r="B236" s="158" t="str">
        <f t="shared" si="1"/>
        <v>0</v>
      </c>
      <c r="C236" s="23"/>
      <c r="D236" s="23"/>
      <c r="E236" s="159">
        <f t="shared" si="2"/>
        <v>0</v>
      </c>
      <c r="F236" s="23"/>
    </row>
    <row r="237" spans="1:6" ht="12" customHeight="1" x14ac:dyDescent="0.3">
      <c r="A237" s="158">
        <f t="shared" si="0"/>
        <v>0</v>
      </c>
      <c r="B237" s="158" t="str">
        <f t="shared" si="1"/>
        <v>0</v>
      </c>
      <c r="C237" s="23"/>
      <c r="D237" s="23"/>
      <c r="E237" s="159">
        <f t="shared" si="2"/>
        <v>0</v>
      </c>
      <c r="F237" s="23"/>
    </row>
    <row r="238" spans="1:6" ht="12" customHeight="1" x14ac:dyDescent="0.3">
      <c r="A238" s="158">
        <f t="shared" si="0"/>
        <v>0</v>
      </c>
      <c r="B238" s="158" t="str">
        <f t="shared" si="1"/>
        <v>0</v>
      </c>
      <c r="C238" s="23"/>
      <c r="D238" s="23"/>
      <c r="E238" s="159">
        <f t="shared" si="2"/>
        <v>0</v>
      </c>
      <c r="F238" s="23"/>
    </row>
    <row r="239" spans="1:6" ht="12" customHeight="1" x14ac:dyDescent="0.3">
      <c r="A239" s="158">
        <f t="shared" si="0"/>
        <v>0</v>
      </c>
      <c r="B239" s="158" t="str">
        <f t="shared" si="1"/>
        <v>0</v>
      </c>
      <c r="C239" s="23"/>
      <c r="D239" s="23"/>
      <c r="E239" s="159">
        <f t="shared" si="2"/>
        <v>0</v>
      </c>
      <c r="F239" s="23"/>
    </row>
    <row r="240" spans="1:6" ht="12" customHeight="1" x14ac:dyDescent="0.3">
      <c r="A240" s="158">
        <f t="shared" si="0"/>
        <v>0</v>
      </c>
      <c r="B240" s="158" t="str">
        <f t="shared" si="1"/>
        <v>0</v>
      </c>
      <c r="C240" s="23"/>
      <c r="D240" s="23"/>
      <c r="E240" s="159">
        <f t="shared" si="2"/>
        <v>0</v>
      </c>
      <c r="F240" s="23"/>
    </row>
    <row r="241" spans="1:6" ht="12" customHeight="1" x14ac:dyDescent="0.3">
      <c r="A241" s="158">
        <f t="shared" si="0"/>
        <v>0</v>
      </c>
      <c r="B241" s="158" t="str">
        <f t="shared" si="1"/>
        <v>0</v>
      </c>
      <c r="C241" s="23"/>
      <c r="D241" s="23"/>
      <c r="E241" s="159">
        <f t="shared" si="2"/>
        <v>0</v>
      </c>
      <c r="F241" s="23"/>
    </row>
    <row r="242" spans="1:6" ht="12" customHeight="1" x14ac:dyDescent="0.3">
      <c r="A242" s="158">
        <f t="shared" si="0"/>
        <v>0</v>
      </c>
      <c r="B242" s="158" t="str">
        <f t="shared" si="1"/>
        <v>0</v>
      </c>
      <c r="C242" s="23"/>
      <c r="D242" s="23"/>
      <c r="E242" s="159">
        <f t="shared" si="2"/>
        <v>0</v>
      </c>
      <c r="F242" s="23"/>
    </row>
    <row r="243" spans="1:6" ht="12" customHeight="1" x14ac:dyDescent="0.3">
      <c r="A243" s="158">
        <f t="shared" si="0"/>
        <v>0</v>
      </c>
      <c r="B243" s="158" t="str">
        <f t="shared" si="1"/>
        <v>0</v>
      </c>
      <c r="C243" s="23"/>
      <c r="D243" s="23"/>
      <c r="E243" s="159">
        <f t="shared" si="2"/>
        <v>0</v>
      </c>
      <c r="F243" s="23"/>
    </row>
    <row r="244" spans="1:6" ht="12" customHeight="1" x14ac:dyDescent="0.3">
      <c r="A244" s="158">
        <f t="shared" si="0"/>
        <v>0</v>
      </c>
      <c r="B244" s="158" t="str">
        <f t="shared" si="1"/>
        <v>0</v>
      </c>
      <c r="C244" s="23"/>
      <c r="D244" s="23"/>
      <c r="E244" s="159">
        <f t="shared" si="2"/>
        <v>0</v>
      </c>
      <c r="F244" s="23"/>
    </row>
    <row r="245" spans="1:6" ht="12" customHeight="1" x14ac:dyDescent="0.3">
      <c r="A245" s="158">
        <f t="shared" si="0"/>
        <v>0</v>
      </c>
      <c r="B245" s="158" t="str">
        <f t="shared" si="1"/>
        <v>0</v>
      </c>
      <c r="C245" s="23"/>
      <c r="D245" s="23"/>
      <c r="E245" s="159">
        <f t="shared" si="2"/>
        <v>0</v>
      </c>
      <c r="F245" s="23"/>
    </row>
    <row r="246" spans="1:6" ht="12" customHeight="1" x14ac:dyDescent="0.3">
      <c r="A246" s="158">
        <f t="shared" si="0"/>
        <v>0</v>
      </c>
      <c r="B246" s="158" t="str">
        <f t="shared" si="1"/>
        <v>0</v>
      </c>
      <c r="C246" s="23"/>
      <c r="D246" s="23"/>
      <c r="E246" s="159">
        <f t="shared" si="2"/>
        <v>0</v>
      </c>
      <c r="F246" s="23"/>
    </row>
    <row r="247" spans="1:6" ht="12" customHeight="1" x14ac:dyDescent="0.3">
      <c r="A247" s="158">
        <f t="shared" si="0"/>
        <v>0</v>
      </c>
      <c r="B247" s="158" t="str">
        <f t="shared" si="1"/>
        <v>0</v>
      </c>
      <c r="C247" s="23"/>
      <c r="D247" s="23"/>
      <c r="E247" s="159">
        <f t="shared" si="2"/>
        <v>0</v>
      </c>
      <c r="F247" s="23"/>
    </row>
    <row r="248" spans="1:6" ht="12" customHeight="1" x14ac:dyDescent="0.3">
      <c r="A248" s="158">
        <f t="shared" si="0"/>
        <v>0</v>
      </c>
      <c r="B248" s="158" t="str">
        <f t="shared" si="1"/>
        <v>0</v>
      </c>
      <c r="C248" s="23"/>
      <c r="D248" s="23"/>
      <c r="E248" s="159">
        <f t="shared" si="2"/>
        <v>0</v>
      </c>
      <c r="F248" s="23"/>
    </row>
    <row r="249" spans="1:6" ht="12" customHeight="1" x14ac:dyDescent="0.3">
      <c r="A249" s="158">
        <f t="shared" si="0"/>
        <v>0</v>
      </c>
      <c r="B249" s="158" t="str">
        <f t="shared" si="1"/>
        <v>0</v>
      </c>
      <c r="C249" s="23"/>
      <c r="D249" s="23"/>
      <c r="E249" s="159">
        <f t="shared" si="2"/>
        <v>0</v>
      </c>
      <c r="F249" s="23"/>
    </row>
    <row r="250" spans="1:6" ht="12" customHeight="1" x14ac:dyDescent="0.3">
      <c r="A250" s="158">
        <f t="shared" si="0"/>
        <v>0</v>
      </c>
      <c r="B250" s="158" t="str">
        <f t="shared" si="1"/>
        <v>0</v>
      </c>
      <c r="C250" s="23"/>
      <c r="D250" s="23"/>
      <c r="E250" s="159">
        <f t="shared" si="2"/>
        <v>0</v>
      </c>
      <c r="F250" s="23"/>
    </row>
    <row r="251" spans="1:6" ht="12" customHeight="1" x14ac:dyDescent="0.3">
      <c r="A251" s="158">
        <f t="shared" si="0"/>
        <v>0</v>
      </c>
      <c r="B251" s="158" t="str">
        <f t="shared" si="1"/>
        <v>0</v>
      </c>
      <c r="C251" s="23"/>
      <c r="D251" s="23"/>
      <c r="E251" s="159">
        <f t="shared" si="2"/>
        <v>0</v>
      </c>
      <c r="F251" s="23"/>
    </row>
    <row r="252" spans="1:6" ht="12" customHeight="1" x14ac:dyDescent="0.3">
      <c r="A252" s="158">
        <f t="shared" si="0"/>
        <v>0</v>
      </c>
      <c r="B252" s="158" t="str">
        <f t="shared" si="1"/>
        <v>0</v>
      </c>
      <c r="C252" s="23"/>
      <c r="D252" s="23"/>
      <c r="E252" s="159">
        <f t="shared" si="2"/>
        <v>0</v>
      </c>
      <c r="F252" s="23"/>
    </row>
    <row r="253" spans="1:6" ht="12" customHeight="1" x14ac:dyDescent="0.3">
      <c r="A253" s="158">
        <f t="shared" si="0"/>
        <v>0</v>
      </c>
      <c r="B253" s="158" t="str">
        <f t="shared" si="1"/>
        <v>0</v>
      </c>
      <c r="C253" s="23"/>
      <c r="D253" s="23"/>
      <c r="E253" s="159">
        <f t="shared" si="2"/>
        <v>0</v>
      </c>
      <c r="F253" s="23"/>
    </row>
    <row r="254" spans="1:6" ht="12" customHeight="1" x14ac:dyDescent="0.3">
      <c r="A254" s="158">
        <f t="shared" si="0"/>
        <v>0</v>
      </c>
      <c r="B254" s="158" t="str">
        <f t="shared" si="1"/>
        <v>0</v>
      </c>
      <c r="C254" s="23"/>
      <c r="D254" s="23"/>
      <c r="E254" s="159">
        <f t="shared" si="2"/>
        <v>0</v>
      </c>
      <c r="F254" s="23"/>
    </row>
    <row r="255" spans="1:6" ht="12" customHeight="1" x14ac:dyDescent="0.3">
      <c r="A255" s="158">
        <f t="shared" si="0"/>
        <v>0</v>
      </c>
      <c r="B255" s="158" t="str">
        <f t="shared" si="1"/>
        <v>0</v>
      </c>
      <c r="C255" s="23"/>
      <c r="D255" s="23"/>
      <c r="E255" s="159">
        <f t="shared" si="2"/>
        <v>0</v>
      </c>
      <c r="F255" s="23"/>
    </row>
    <row r="256" spans="1:6" ht="12" customHeight="1" x14ac:dyDescent="0.3">
      <c r="A256" s="158">
        <f t="shared" si="0"/>
        <v>0</v>
      </c>
      <c r="B256" s="158" t="str">
        <f t="shared" si="1"/>
        <v>0</v>
      </c>
      <c r="C256" s="23"/>
      <c r="D256" s="23"/>
      <c r="E256" s="159">
        <f t="shared" si="2"/>
        <v>0</v>
      </c>
      <c r="F256" s="23"/>
    </row>
    <row r="257" spans="1:6" ht="12" customHeight="1" x14ac:dyDescent="0.3">
      <c r="A257" s="158">
        <f t="shared" ref="A257:A511" si="3">IF(LEN(D257),CONCATENATE(C257," — ",$E$1," (",F257,")",," — ",D257,E257," Place — ",$A$1," Yo-Yo Contest"),)</f>
        <v>0</v>
      </c>
      <c r="B257" s="158" t="str">
        <f t="shared" ref="B257:B511" si="4">CONCATENATE(D257,E257)</f>
        <v>0</v>
      </c>
      <c r="C257" s="23"/>
      <c r="D257" s="23"/>
      <c r="E257" s="159">
        <f t="shared" ref="E257:E511" si="5">IF(LEN(D257),IF((MOD(ABS(D257),100)&gt;10)*(MOD(ABS(D257),100)&lt;14),"th", CHOOSE(MOD(ABS(D257),10)+1,"th","st","nd","rd","th","th","th","th","th","th")),)</f>
        <v>0</v>
      </c>
      <c r="F257" s="23"/>
    </row>
    <row r="258" spans="1:6" ht="12" customHeight="1" x14ac:dyDescent="0.3">
      <c r="A258" s="158">
        <f t="shared" si="3"/>
        <v>0</v>
      </c>
      <c r="B258" s="158" t="str">
        <f t="shared" si="4"/>
        <v>0</v>
      </c>
      <c r="C258" s="23"/>
      <c r="D258" s="23"/>
      <c r="E258" s="159">
        <f t="shared" si="5"/>
        <v>0</v>
      </c>
      <c r="F258" s="23"/>
    </row>
    <row r="259" spans="1:6" ht="12" customHeight="1" x14ac:dyDescent="0.3">
      <c r="A259" s="158">
        <f t="shared" si="3"/>
        <v>0</v>
      </c>
      <c r="B259" s="158" t="str">
        <f t="shared" si="4"/>
        <v>0</v>
      </c>
      <c r="C259" s="23"/>
      <c r="D259" s="23"/>
      <c r="E259" s="159">
        <f t="shared" si="5"/>
        <v>0</v>
      </c>
      <c r="F259" s="23"/>
    </row>
    <row r="260" spans="1:6" ht="12" customHeight="1" x14ac:dyDescent="0.3">
      <c r="A260" s="158">
        <f t="shared" si="3"/>
        <v>0</v>
      </c>
      <c r="B260" s="158" t="str">
        <f t="shared" si="4"/>
        <v>0</v>
      </c>
      <c r="C260" s="23"/>
      <c r="D260" s="23"/>
      <c r="E260" s="159">
        <f t="shared" si="5"/>
        <v>0</v>
      </c>
      <c r="F260" s="23"/>
    </row>
    <row r="261" spans="1:6" ht="12" customHeight="1" x14ac:dyDescent="0.3">
      <c r="A261" s="158">
        <f t="shared" si="3"/>
        <v>0</v>
      </c>
      <c r="B261" s="158" t="str">
        <f t="shared" si="4"/>
        <v>0</v>
      </c>
      <c r="C261" s="23"/>
      <c r="D261" s="23"/>
      <c r="E261" s="159">
        <f t="shared" si="5"/>
        <v>0</v>
      </c>
      <c r="F261" s="23"/>
    </row>
    <row r="262" spans="1:6" ht="12" customHeight="1" x14ac:dyDescent="0.3">
      <c r="A262" s="158">
        <f t="shared" si="3"/>
        <v>0</v>
      </c>
      <c r="B262" s="158" t="str">
        <f t="shared" si="4"/>
        <v>0</v>
      </c>
      <c r="C262" s="23"/>
      <c r="D262" s="23"/>
      <c r="E262" s="159">
        <f t="shared" si="5"/>
        <v>0</v>
      </c>
      <c r="F262" s="23"/>
    </row>
    <row r="263" spans="1:6" ht="12" customHeight="1" x14ac:dyDescent="0.3">
      <c r="A263" s="158">
        <f t="shared" si="3"/>
        <v>0</v>
      </c>
      <c r="B263" s="158" t="str">
        <f t="shared" si="4"/>
        <v>0</v>
      </c>
      <c r="C263" s="23"/>
      <c r="D263" s="23"/>
      <c r="E263" s="159">
        <f t="shared" si="5"/>
        <v>0</v>
      </c>
      <c r="F263" s="23"/>
    </row>
    <row r="264" spans="1:6" ht="12" customHeight="1" x14ac:dyDescent="0.3">
      <c r="A264" s="158">
        <f t="shared" si="3"/>
        <v>0</v>
      </c>
      <c r="B264" s="158" t="str">
        <f t="shared" si="4"/>
        <v>0</v>
      </c>
      <c r="C264" s="23"/>
      <c r="D264" s="23"/>
      <c r="E264" s="159">
        <f t="shared" si="5"/>
        <v>0</v>
      </c>
      <c r="F264" s="23"/>
    </row>
    <row r="265" spans="1:6" ht="12" customHeight="1" x14ac:dyDescent="0.3">
      <c r="A265" s="158">
        <f t="shared" si="3"/>
        <v>0</v>
      </c>
      <c r="B265" s="158" t="str">
        <f t="shared" si="4"/>
        <v>0</v>
      </c>
      <c r="C265" s="23"/>
      <c r="D265" s="23"/>
      <c r="E265" s="159">
        <f t="shared" si="5"/>
        <v>0</v>
      </c>
      <c r="F265" s="23"/>
    </row>
    <row r="266" spans="1:6" ht="12" customHeight="1" x14ac:dyDescent="0.3">
      <c r="A266" s="158">
        <f t="shared" si="3"/>
        <v>0</v>
      </c>
      <c r="B266" s="158" t="str">
        <f t="shared" si="4"/>
        <v>0</v>
      </c>
      <c r="C266" s="23"/>
      <c r="D266" s="23"/>
      <c r="E266" s="159">
        <f t="shared" si="5"/>
        <v>0</v>
      </c>
      <c r="F266" s="23"/>
    </row>
    <row r="267" spans="1:6" ht="12" customHeight="1" x14ac:dyDescent="0.3">
      <c r="A267" s="158">
        <f t="shared" si="3"/>
        <v>0</v>
      </c>
      <c r="B267" s="158" t="str">
        <f t="shared" si="4"/>
        <v>0</v>
      </c>
      <c r="C267" s="23"/>
      <c r="D267" s="23"/>
      <c r="E267" s="159">
        <f t="shared" si="5"/>
        <v>0</v>
      </c>
      <c r="F267" s="23"/>
    </row>
    <row r="268" spans="1:6" ht="12" customHeight="1" x14ac:dyDescent="0.3">
      <c r="A268" s="158">
        <f t="shared" si="3"/>
        <v>0</v>
      </c>
      <c r="B268" s="158" t="str">
        <f t="shared" si="4"/>
        <v>0</v>
      </c>
      <c r="C268" s="23"/>
      <c r="D268" s="23"/>
      <c r="E268" s="159">
        <f t="shared" si="5"/>
        <v>0</v>
      </c>
      <c r="F268" s="23"/>
    </row>
    <row r="269" spans="1:6" ht="12" customHeight="1" x14ac:dyDescent="0.3">
      <c r="A269" s="158">
        <f t="shared" si="3"/>
        <v>0</v>
      </c>
      <c r="B269" s="158" t="str">
        <f t="shared" si="4"/>
        <v>0</v>
      </c>
      <c r="C269" s="23"/>
      <c r="D269" s="23"/>
      <c r="E269" s="159">
        <f t="shared" si="5"/>
        <v>0</v>
      </c>
      <c r="F269" s="23"/>
    </row>
    <row r="270" spans="1:6" ht="12" customHeight="1" x14ac:dyDescent="0.3">
      <c r="A270" s="158">
        <f t="shared" si="3"/>
        <v>0</v>
      </c>
      <c r="B270" s="158" t="str">
        <f t="shared" si="4"/>
        <v>0</v>
      </c>
      <c r="C270" s="23"/>
      <c r="D270" s="23"/>
      <c r="E270" s="159">
        <f t="shared" si="5"/>
        <v>0</v>
      </c>
      <c r="F270" s="23"/>
    </row>
    <row r="271" spans="1:6" ht="12" customHeight="1" x14ac:dyDescent="0.3">
      <c r="A271" s="158">
        <f t="shared" si="3"/>
        <v>0</v>
      </c>
      <c r="B271" s="158" t="str">
        <f t="shared" si="4"/>
        <v>0</v>
      </c>
      <c r="C271" s="23"/>
      <c r="D271" s="23"/>
      <c r="E271" s="159">
        <f t="shared" si="5"/>
        <v>0</v>
      </c>
      <c r="F271" s="23"/>
    </row>
    <row r="272" spans="1:6" ht="12" customHeight="1" x14ac:dyDescent="0.3">
      <c r="A272" s="158">
        <f t="shared" si="3"/>
        <v>0</v>
      </c>
      <c r="B272" s="158" t="str">
        <f t="shared" si="4"/>
        <v>0</v>
      </c>
      <c r="C272" s="23"/>
      <c r="D272" s="23"/>
      <c r="E272" s="159">
        <f t="shared" si="5"/>
        <v>0</v>
      </c>
      <c r="F272" s="23"/>
    </row>
    <row r="273" spans="1:6" ht="12" customHeight="1" x14ac:dyDescent="0.3">
      <c r="A273" s="158">
        <f t="shared" si="3"/>
        <v>0</v>
      </c>
      <c r="B273" s="158" t="str">
        <f t="shared" si="4"/>
        <v>0</v>
      </c>
      <c r="C273" s="23"/>
      <c r="D273" s="23"/>
      <c r="E273" s="159">
        <f t="shared" si="5"/>
        <v>0</v>
      </c>
      <c r="F273" s="23"/>
    </row>
    <row r="274" spans="1:6" ht="12" customHeight="1" x14ac:dyDescent="0.3">
      <c r="A274" s="158">
        <f t="shared" si="3"/>
        <v>0</v>
      </c>
      <c r="B274" s="158" t="str">
        <f t="shared" si="4"/>
        <v>0</v>
      </c>
      <c r="C274" s="23"/>
      <c r="D274" s="23"/>
      <c r="E274" s="159">
        <f t="shared" si="5"/>
        <v>0</v>
      </c>
      <c r="F274" s="23"/>
    </row>
    <row r="275" spans="1:6" ht="12" customHeight="1" x14ac:dyDescent="0.3">
      <c r="A275" s="158">
        <f t="shared" si="3"/>
        <v>0</v>
      </c>
      <c r="B275" s="158" t="str">
        <f t="shared" si="4"/>
        <v>0</v>
      </c>
      <c r="C275" s="23"/>
      <c r="D275" s="23"/>
      <c r="E275" s="159">
        <f t="shared" si="5"/>
        <v>0</v>
      </c>
      <c r="F275" s="23"/>
    </row>
    <row r="276" spans="1:6" ht="12" customHeight="1" x14ac:dyDescent="0.3">
      <c r="A276" s="158">
        <f t="shared" si="3"/>
        <v>0</v>
      </c>
      <c r="B276" s="158" t="str">
        <f t="shared" si="4"/>
        <v>0</v>
      </c>
      <c r="C276" s="23"/>
      <c r="D276" s="23"/>
      <c r="E276" s="159">
        <f t="shared" si="5"/>
        <v>0</v>
      </c>
      <c r="F276" s="23"/>
    </row>
    <row r="277" spans="1:6" ht="12" customHeight="1" x14ac:dyDescent="0.3">
      <c r="A277" s="158">
        <f t="shared" si="3"/>
        <v>0</v>
      </c>
      <c r="B277" s="158" t="str">
        <f t="shared" si="4"/>
        <v>0</v>
      </c>
      <c r="C277" s="23"/>
      <c r="D277" s="23"/>
      <c r="E277" s="159">
        <f t="shared" si="5"/>
        <v>0</v>
      </c>
      <c r="F277" s="23"/>
    </row>
    <row r="278" spans="1:6" ht="12" customHeight="1" x14ac:dyDescent="0.3">
      <c r="A278" s="158">
        <f t="shared" si="3"/>
        <v>0</v>
      </c>
      <c r="B278" s="158" t="str">
        <f t="shared" si="4"/>
        <v>0</v>
      </c>
      <c r="C278" s="23"/>
      <c r="D278" s="23"/>
      <c r="E278" s="159">
        <f t="shared" si="5"/>
        <v>0</v>
      </c>
      <c r="F278" s="23"/>
    </row>
    <row r="279" spans="1:6" ht="12" customHeight="1" x14ac:dyDescent="0.3">
      <c r="A279" s="158">
        <f t="shared" si="3"/>
        <v>0</v>
      </c>
      <c r="B279" s="158" t="str">
        <f t="shared" si="4"/>
        <v>0</v>
      </c>
      <c r="C279" s="23"/>
      <c r="D279" s="23"/>
      <c r="E279" s="159">
        <f t="shared" si="5"/>
        <v>0</v>
      </c>
      <c r="F279" s="23"/>
    </row>
    <row r="280" spans="1:6" ht="12" customHeight="1" x14ac:dyDescent="0.3">
      <c r="A280" s="158">
        <f t="shared" si="3"/>
        <v>0</v>
      </c>
      <c r="B280" s="158" t="str">
        <f t="shared" si="4"/>
        <v>0</v>
      </c>
      <c r="C280" s="23"/>
      <c r="D280" s="23"/>
      <c r="E280" s="159">
        <f t="shared" si="5"/>
        <v>0</v>
      </c>
      <c r="F280" s="23"/>
    </row>
    <row r="281" spans="1:6" ht="12" customHeight="1" x14ac:dyDescent="0.3">
      <c r="A281" s="158">
        <f t="shared" si="3"/>
        <v>0</v>
      </c>
      <c r="B281" s="158" t="str">
        <f t="shared" si="4"/>
        <v>0</v>
      </c>
      <c r="C281" s="23"/>
      <c r="D281" s="23"/>
      <c r="E281" s="159">
        <f t="shared" si="5"/>
        <v>0</v>
      </c>
      <c r="F281" s="23"/>
    </row>
    <row r="282" spans="1:6" ht="12" customHeight="1" x14ac:dyDescent="0.3">
      <c r="A282" s="158">
        <f t="shared" si="3"/>
        <v>0</v>
      </c>
      <c r="B282" s="158" t="str">
        <f t="shared" si="4"/>
        <v>0</v>
      </c>
      <c r="C282" s="23"/>
      <c r="D282" s="23"/>
      <c r="E282" s="159">
        <f t="shared" si="5"/>
        <v>0</v>
      </c>
      <c r="F282" s="23"/>
    </row>
    <row r="283" spans="1:6" ht="12" customHeight="1" x14ac:dyDescent="0.3">
      <c r="A283" s="158">
        <f t="shared" si="3"/>
        <v>0</v>
      </c>
      <c r="B283" s="158" t="str">
        <f t="shared" si="4"/>
        <v>0</v>
      </c>
      <c r="C283" s="23"/>
      <c r="D283" s="23"/>
      <c r="E283" s="159">
        <f t="shared" si="5"/>
        <v>0</v>
      </c>
      <c r="F283" s="23"/>
    </row>
    <row r="284" spans="1:6" ht="12" customHeight="1" x14ac:dyDescent="0.3">
      <c r="A284" s="158">
        <f t="shared" si="3"/>
        <v>0</v>
      </c>
      <c r="B284" s="158" t="str">
        <f t="shared" si="4"/>
        <v>0</v>
      </c>
      <c r="C284" s="23"/>
      <c r="D284" s="23"/>
      <c r="E284" s="159">
        <f t="shared" si="5"/>
        <v>0</v>
      </c>
      <c r="F284" s="23"/>
    </row>
    <row r="285" spans="1:6" ht="12" customHeight="1" x14ac:dyDescent="0.3">
      <c r="A285" s="158">
        <f t="shared" si="3"/>
        <v>0</v>
      </c>
      <c r="B285" s="158" t="str">
        <f t="shared" si="4"/>
        <v>0</v>
      </c>
      <c r="C285" s="23"/>
      <c r="D285" s="23"/>
      <c r="E285" s="159">
        <f t="shared" si="5"/>
        <v>0</v>
      </c>
      <c r="F285" s="23"/>
    </row>
    <row r="286" spans="1:6" ht="12" customHeight="1" x14ac:dyDescent="0.3">
      <c r="A286" s="158">
        <f t="shared" si="3"/>
        <v>0</v>
      </c>
      <c r="B286" s="158" t="str">
        <f t="shared" si="4"/>
        <v>0</v>
      </c>
      <c r="C286" s="23"/>
      <c r="D286" s="23"/>
      <c r="E286" s="159">
        <f t="shared" si="5"/>
        <v>0</v>
      </c>
      <c r="F286" s="23"/>
    </row>
    <row r="287" spans="1:6" ht="12" customHeight="1" x14ac:dyDescent="0.3">
      <c r="A287" s="158">
        <f t="shared" si="3"/>
        <v>0</v>
      </c>
      <c r="B287" s="158" t="str">
        <f t="shared" si="4"/>
        <v>0</v>
      </c>
      <c r="C287" s="23"/>
      <c r="D287" s="23"/>
      <c r="E287" s="159">
        <f t="shared" si="5"/>
        <v>0</v>
      </c>
      <c r="F287" s="23"/>
    </row>
    <row r="288" spans="1:6" ht="12" customHeight="1" x14ac:dyDescent="0.3">
      <c r="A288" s="158">
        <f t="shared" si="3"/>
        <v>0</v>
      </c>
      <c r="B288" s="158" t="str">
        <f t="shared" si="4"/>
        <v>0</v>
      </c>
      <c r="C288" s="23"/>
      <c r="D288" s="23"/>
      <c r="E288" s="159">
        <f t="shared" si="5"/>
        <v>0</v>
      </c>
      <c r="F288" s="23"/>
    </row>
    <row r="289" spans="1:6" ht="12" customHeight="1" x14ac:dyDescent="0.3">
      <c r="A289" s="158">
        <f t="shared" si="3"/>
        <v>0</v>
      </c>
      <c r="B289" s="158" t="str">
        <f t="shared" si="4"/>
        <v>0</v>
      </c>
      <c r="C289" s="23"/>
      <c r="D289" s="23"/>
      <c r="E289" s="159">
        <f t="shared" si="5"/>
        <v>0</v>
      </c>
      <c r="F289" s="23"/>
    </row>
    <row r="290" spans="1:6" ht="12" customHeight="1" x14ac:dyDescent="0.3">
      <c r="A290" s="158">
        <f t="shared" si="3"/>
        <v>0</v>
      </c>
      <c r="B290" s="158" t="str">
        <f t="shared" si="4"/>
        <v>0</v>
      </c>
      <c r="C290" s="23"/>
      <c r="D290" s="23"/>
      <c r="E290" s="159">
        <f t="shared" si="5"/>
        <v>0</v>
      </c>
      <c r="F290" s="23"/>
    </row>
    <row r="291" spans="1:6" ht="12" customHeight="1" x14ac:dyDescent="0.3">
      <c r="A291" s="158">
        <f t="shared" si="3"/>
        <v>0</v>
      </c>
      <c r="B291" s="158" t="str">
        <f t="shared" si="4"/>
        <v>0</v>
      </c>
      <c r="C291" s="23"/>
      <c r="D291" s="23"/>
      <c r="E291" s="159">
        <f t="shared" si="5"/>
        <v>0</v>
      </c>
      <c r="F291" s="23"/>
    </row>
    <row r="292" spans="1:6" ht="12" customHeight="1" x14ac:dyDescent="0.3">
      <c r="A292" s="158">
        <f t="shared" si="3"/>
        <v>0</v>
      </c>
      <c r="B292" s="158" t="str">
        <f t="shared" si="4"/>
        <v>0</v>
      </c>
      <c r="C292" s="23"/>
      <c r="D292" s="23"/>
      <c r="E292" s="159">
        <f t="shared" si="5"/>
        <v>0</v>
      </c>
      <c r="F292" s="23"/>
    </row>
    <row r="293" spans="1:6" ht="12" customHeight="1" x14ac:dyDescent="0.3">
      <c r="A293" s="158">
        <f t="shared" si="3"/>
        <v>0</v>
      </c>
      <c r="B293" s="158" t="str">
        <f t="shared" si="4"/>
        <v>0</v>
      </c>
      <c r="C293" s="23"/>
      <c r="D293" s="23"/>
      <c r="E293" s="159">
        <f t="shared" si="5"/>
        <v>0</v>
      </c>
      <c r="F293" s="23"/>
    </row>
    <row r="294" spans="1:6" ht="12" customHeight="1" x14ac:dyDescent="0.3">
      <c r="A294" s="158">
        <f t="shared" si="3"/>
        <v>0</v>
      </c>
      <c r="B294" s="158" t="str">
        <f t="shared" si="4"/>
        <v>0</v>
      </c>
      <c r="C294" s="23"/>
      <c r="D294" s="23"/>
      <c r="E294" s="159">
        <f t="shared" si="5"/>
        <v>0</v>
      </c>
      <c r="F294" s="23"/>
    </row>
    <row r="295" spans="1:6" ht="12" customHeight="1" x14ac:dyDescent="0.3">
      <c r="A295" s="158">
        <f t="shared" si="3"/>
        <v>0</v>
      </c>
      <c r="B295" s="158" t="str">
        <f t="shared" si="4"/>
        <v>0</v>
      </c>
      <c r="C295" s="23"/>
      <c r="D295" s="23"/>
      <c r="E295" s="159">
        <f t="shared" si="5"/>
        <v>0</v>
      </c>
      <c r="F295" s="23"/>
    </row>
    <row r="296" spans="1:6" ht="12" customHeight="1" x14ac:dyDescent="0.3">
      <c r="A296" s="158">
        <f t="shared" si="3"/>
        <v>0</v>
      </c>
      <c r="B296" s="158" t="str">
        <f t="shared" si="4"/>
        <v>0</v>
      </c>
      <c r="C296" s="23"/>
      <c r="D296" s="23"/>
      <c r="E296" s="159">
        <f t="shared" si="5"/>
        <v>0</v>
      </c>
      <c r="F296" s="23"/>
    </row>
    <row r="297" spans="1:6" ht="12" customHeight="1" x14ac:dyDescent="0.3">
      <c r="A297" s="158">
        <f t="shared" si="3"/>
        <v>0</v>
      </c>
      <c r="B297" s="158" t="str">
        <f t="shared" si="4"/>
        <v>0</v>
      </c>
      <c r="C297" s="23"/>
      <c r="D297" s="23"/>
      <c r="E297" s="159">
        <f t="shared" si="5"/>
        <v>0</v>
      </c>
      <c r="F297" s="23"/>
    </row>
    <row r="298" spans="1:6" ht="12" customHeight="1" x14ac:dyDescent="0.3">
      <c r="A298" s="158">
        <f t="shared" si="3"/>
        <v>0</v>
      </c>
      <c r="B298" s="158" t="str">
        <f t="shared" si="4"/>
        <v>0</v>
      </c>
      <c r="C298" s="23"/>
      <c r="D298" s="23"/>
      <c r="E298" s="159">
        <f t="shared" si="5"/>
        <v>0</v>
      </c>
      <c r="F298" s="23"/>
    </row>
    <row r="299" spans="1:6" ht="12" customHeight="1" x14ac:dyDescent="0.3">
      <c r="A299" s="158">
        <f t="shared" si="3"/>
        <v>0</v>
      </c>
      <c r="B299" s="158" t="str">
        <f t="shared" si="4"/>
        <v>0</v>
      </c>
      <c r="C299" s="23"/>
      <c r="D299" s="23"/>
      <c r="E299" s="159">
        <f t="shared" si="5"/>
        <v>0</v>
      </c>
      <c r="F299" s="23"/>
    </row>
    <row r="300" spans="1:6" ht="12" customHeight="1" x14ac:dyDescent="0.3">
      <c r="A300" s="158">
        <f t="shared" si="3"/>
        <v>0</v>
      </c>
      <c r="B300" s="158" t="str">
        <f t="shared" si="4"/>
        <v>0</v>
      </c>
      <c r="C300" s="23"/>
      <c r="D300" s="23"/>
      <c r="E300" s="159">
        <f t="shared" si="5"/>
        <v>0</v>
      </c>
      <c r="F300" s="23"/>
    </row>
    <row r="301" spans="1:6" ht="12" customHeight="1" x14ac:dyDescent="0.3">
      <c r="A301" s="158">
        <f t="shared" si="3"/>
        <v>0</v>
      </c>
      <c r="B301" s="158" t="str">
        <f t="shared" si="4"/>
        <v>0</v>
      </c>
      <c r="C301" s="23"/>
      <c r="D301" s="23"/>
      <c r="E301" s="159">
        <f t="shared" si="5"/>
        <v>0</v>
      </c>
      <c r="F301" s="23"/>
    </row>
    <row r="302" spans="1:6" ht="12" customHeight="1" x14ac:dyDescent="0.3">
      <c r="A302" s="158">
        <f t="shared" si="3"/>
        <v>0</v>
      </c>
      <c r="B302" s="158" t="str">
        <f t="shared" si="4"/>
        <v>0</v>
      </c>
      <c r="C302" s="23"/>
      <c r="D302" s="23"/>
      <c r="E302" s="159">
        <f t="shared" si="5"/>
        <v>0</v>
      </c>
      <c r="F302" s="23"/>
    </row>
    <row r="303" spans="1:6" ht="12" customHeight="1" x14ac:dyDescent="0.3">
      <c r="A303" s="158">
        <f t="shared" si="3"/>
        <v>0</v>
      </c>
      <c r="B303" s="158" t="str">
        <f t="shared" si="4"/>
        <v>0</v>
      </c>
      <c r="C303" s="23"/>
      <c r="D303" s="23"/>
      <c r="E303" s="159">
        <f t="shared" si="5"/>
        <v>0</v>
      </c>
      <c r="F303" s="23"/>
    </row>
    <row r="304" spans="1:6" ht="12" customHeight="1" x14ac:dyDescent="0.3">
      <c r="A304" s="158">
        <f t="shared" si="3"/>
        <v>0</v>
      </c>
      <c r="B304" s="158" t="str">
        <f t="shared" si="4"/>
        <v>0</v>
      </c>
      <c r="C304" s="23"/>
      <c r="D304" s="23"/>
      <c r="E304" s="159">
        <f t="shared" si="5"/>
        <v>0</v>
      </c>
      <c r="F304" s="23"/>
    </row>
    <row r="305" spans="1:6" ht="12" customHeight="1" x14ac:dyDescent="0.3">
      <c r="A305" s="158">
        <f t="shared" si="3"/>
        <v>0</v>
      </c>
      <c r="B305" s="158" t="str">
        <f t="shared" si="4"/>
        <v>0</v>
      </c>
      <c r="C305" s="23"/>
      <c r="D305" s="23"/>
      <c r="E305" s="159">
        <f t="shared" si="5"/>
        <v>0</v>
      </c>
      <c r="F305" s="23"/>
    </row>
    <row r="306" spans="1:6" ht="12" customHeight="1" x14ac:dyDescent="0.3">
      <c r="A306" s="158">
        <f t="shared" si="3"/>
        <v>0</v>
      </c>
      <c r="B306" s="158" t="str">
        <f t="shared" si="4"/>
        <v>0</v>
      </c>
      <c r="C306" s="23"/>
      <c r="D306" s="23"/>
      <c r="E306" s="159">
        <f t="shared" si="5"/>
        <v>0</v>
      </c>
      <c r="F306" s="23"/>
    </row>
    <row r="307" spans="1:6" ht="12" customHeight="1" x14ac:dyDescent="0.3">
      <c r="A307" s="158">
        <f t="shared" si="3"/>
        <v>0</v>
      </c>
      <c r="B307" s="158" t="str">
        <f t="shared" si="4"/>
        <v>0</v>
      </c>
      <c r="C307" s="23"/>
      <c r="D307" s="23"/>
      <c r="E307" s="159">
        <f t="shared" si="5"/>
        <v>0</v>
      </c>
      <c r="F307" s="23"/>
    </row>
    <row r="308" spans="1:6" ht="12" customHeight="1" x14ac:dyDescent="0.3">
      <c r="A308" s="158">
        <f t="shared" si="3"/>
        <v>0</v>
      </c>
      <c r="B308" s="158" t="str">
        <f t="shared" si="4"/>
        <v>0</v>
      </c>
      <c r="C308" s="23"/>
      <c r="D308" s="23"/>
      <c r="E308" s="159">
        <f t="shared" si="5"/>
        <v>0</v>
      </c>
      <c r="F308" s="23"/>
    </row>
    <row r="309" spans="1:6" ht="12" customHeight="1" x14ac:dyDescent="0.3">
      <c r="A309" s="158">
        <f t="shared" si="3"/>
        <v>0</v>
      </c>
      <c r="B309" s="158" t="str">
        <f t="shared" si="4"/>
        <v>0</v>
      </c>
      <c r="C309" s="23"/>
      <c r="D309" s="23"/>
      <c r="E309" s="159">
        <f t="shared" si="5"/>
        <v>0</v>
      </c>
      <c r="F309" s="23"/>
    </row>
    <row r="310" spans="1:6" ht="12" customHeight="1" x14ac:dyDescent="0.3">
      <c r="A310" s="158">
        <f t="shared" si="3"/>
        <v>0</v>
      </c>
      <c r="B310" s="158" t="str">
        <f t="shared" si="4"/>
        <v>0</v>
      </c>
      <c r="C310" s="23"/>
      <c r="D310" s="23"/>
      <c r="E310" s="159">
        <f t="shared" si="5"/>
        <v>0</v>
      </c>
      <c r="F310" s="23"/>
    </row>
    <row r="311" spans="1:6" ht="12" customHeight="1" x14ac:dyDescent="0.3">
      <c r="A311" s="158">
        <f t="shared" si="3"/>
        <v>0</v>
      </c>
      <c r="B311" s="158" t="str">
        <f t="shared" si="4"/>
        <v>0</v>
      </c>
      <c r="C311" s="23"/>
      <c r="D311" s="23"/>
      <c r="E311" s="159">
        <f t="shared" si="5"/>
        <v>0</v>
      </c>
      <c r="F311" s="23"/>
    </row>
    <row r="312" spans="1:6" ht="12" customHeight="1" x14ac:dyDescent="0.3">
      <c r="A312" s="158">
        <f t="shared" si="3"/>
        <v>0</v>
      </c>
      <c r="B312" s="158" t="str">
        <f t="shared" si="4"/>
        <v>0</v>
      </c>
      <c r="C312" s="23"/>
      <c r="D312" s="23"/>
      <c r="E312" s="159">
        <f t="shared" si="5"/>
        <v>0</v>
      </c>
      <c r="F312" s="23"/>
    </row>
    <row r="313" spans="1:6" ht="12" customHeight="1" x14ac:dyDescent="0.3">
      <c r="A313" s="158">
        <f t="shared" si="3"/>
        <v>0</v>
      </c>
      <c r="B313" s="158" t="str">
        <f t="shared" si="4"/>
        <v>0</v>
      </c>
      <c r="C313" s="23"/>
      <c r="D313" s="23"/>
      <c r="E313" s="159">
        <f t="shared" si="5"/>
        <v>0</v>
      </c>
      <c r="F313" s="23"/>
    </row>
    <row r="314" spans="1:6" ht="12" customHeight="1" x14ac:dyDescent="0.3">
      <c r="A314" s="158">
        <f t="shared" si="3"/>
        <v>0</v>
      </c>
      <c r="B314" s="158" t="str">
        <f t="shared" si="4"/>
        <v>0</v>
      </c>
      <c r="C314" s="23"/>
      <c r="D314" s="23"/>
      <c r="E314" s="159">
        <f t="shared" si="5"/>
        <v>0</v>
      </c>
      <c r="F314" s="23"/>
    </row>
    <row r="315" spans="1:6" ht="12" customHeight="1" x14ac:dyDescent="0.3">
      <c r="A315" s="158">
        <f t="shared" si="3"/>
        <v>0</v>
      </c>
      <c r="B315" s="158" t="str">
        <f t="shared" si="4"/>
        <v>0</v>
      </c>
      <c r="C315" s="23"/>
      <c r="D315" s="23"/>
      <c r="E315" s="159">
        <f t="shared" si="5"/>
        <v>0</v>
      </c>
      <c r="F315" s="23"/>
    </row>
    <row r="316" spans="1:6" ht="12" customHeight="1" x14ac:dyDescent="0.3">
      <c r="A316" s="158">
        <f t="shared" si="3"/>
        <v>0</v>
      </c>
      <c r="B316" s="158" t="str">
        <f t="shared" si="4"/>
        <v>0</v>
      </c>
      <c r="C316" s="23"/>
      <c r="D316" s="23"/>
      <c r="E316" s="159">
        <f t="shared" si="5"/>
        <v>0</v>
      </c>
      <c r="F316" s="23"/>
    </row>
    <row r="317" spans="1:6" ht="12" customHeight="1" x14ac:dyDescent="0.3">
      <c r="A317" s="158">
        <f t="shared" si="3"/>
        <v>0</v>
      </c>
      <c r="B317" s="158" t="str">
        <f t="shared" si="4"/>
        <v>0</v>
      </c>
      <c r="C317" s="23"/>
      <c r="D317" s="23"/>
      <c r="E317" s="159">
        <f t="shared" si="5"/>
        <v>0</v>
      </c>
      <c r="F317" s="23"/>
    </row>
    <row r="318" spans="1:6" ht="12" customHeight="1" x14ac:dyDescent="0.3">
      <c r="A318" s="158">
        <f t="shared" si="3"/>
        <v>0</v>
      </c>
      <c r="B318" s="158" t="str">
        <f t="shared" si="4"/>
        <v>0</v>
      </c>
      <c r="C318" s="23"/>
      <c r="D318" s="23"/>
      <c r="E318" s="159">
        <f t="shared" si="5"/>
        <v>0</v>
      </c>
      <c r="F318" s="23"/>
    </row>
    <row r="319" spans="1:6" ht="12" customHeight="1" x14ac:dyDescent="0.3">
      <c r="A319" s="158">
        <f t="shared" si="3"/>
        <v>0</v>
      </c>
      <c r="B319" s="158" t="str">
        <f t="shared" si="4"/>
        <v>0</v>
      </c>
      <c r="C319" s="23"/>
      <c r="D319" s="23"/>
      <c r="E319" s="159">
        <f t="shared" si="5"/>
        <v>0</v>
      </c>
      <c r="F319" s="23"/>
    </row>
    <row r="320" spans="1:6" ht="12" customHeight="1" x14ac:dyDescent="0.3">
      <c r="A320" s="158">
        <f t="shared" si="3"/>
        <v>0</v>
      </c>
      <c r="B320" s="158" t="str">
        <f t="shared" si="4"/>
        <v>0</v>
      </c>
      <c r="C320" s="23"/>
      <c r="D320" s="23"/>
      <c r="E320" s="159">
        <f t="shared" si="5"/>
        <v>0</v>
      </c>
      <c r="F320" s="23"/>
    </row>
    <row r="321" spans="1:6" ht="12" customHeight="1" x14ac:dyDescent="0.3">
      <c r="A321" s="158">
        <f t="shared" si="3"/>
        <v>0</v>
      </c>
      <c r="B321" s="158" t="str">
        <f t="shared" si="4"/>
        <v>0</v>
      </c>
      <c r="C321" s="23"/>
      <c r="D321" s="23"/>
      <c r="E321" s="159">
        <f t="shared" si="5"/>
        <v>0</v>
      </c>
      <c r="F321" s="23"/>
    </row>
    <row r="322" spans="1:6" ht="12" customHeight="1" x14ac:dyDescent="0.3">
      <c r="A322" s="158">
        <f t="shared" si="3"/>
        <v>0</v>
      </c>
      <c r="B322" s="158" t="str">
        <f t="shared" si="4"/>
        <v>0</v>
      </c>
      <c r="C322" s="23"/>
      <c r="D322" s="23"/>
      <c r="E322" s="159">
        <f t="shared" si="5"/>
        <v>0</v>
      </c>
      <c r="F322" s="23"/>
    </row>
    <row r="323" spans="1:6" ht="12" customHeight="1" x14ac:dyDescent="0.3">
      <c r="A323" s="158">
        <f t="shared" si="3"/>
        <v>0</v>
      </c>
      <c r="B323" s="158" t="str">
        <f t="shared" si="4"/>
        <v>0</v>
      </c>
      <c r="C323" s="23"/>
      <c r="D323" s="23"/>
      <c r="E323" s="159">
        <f t="shared" si="5"/>
        <v>0</v>
      </c>
      <c r="F323" s="23"/>
    </row>
    <row r="324" spans="1:6" ht="12" customHeight="1" x14ac:dyDescent="0.3">
      <c r="A324" s="158">
        <f t="shared" si="3"/>
        <v>0</v>
      </c>
      <c r="B324" s="158" t="str">
        <f t="shared" si="4"/>
        <v>0</v>
      </c>
      <c r="C324" s="23"/>
      <c r="D324" s="23"/>
      <c r="E324" s="159">
        <f t="shared" si="5"/>
        <v>0</v>
      </c>
      <c r="F324" s="23"/>
    </row>
    <row r="325" spans="1:6" ht="12" customHeight="1" x14ac:dyDescent="0.3">
      <c r="A325" s="158">
        <f t="shared" si="3"/>
        <v>0</v>
      </c>
      <c r="B325" s="158" t="str">
        <f t="shared" si="4"/>
        <v>0</v>
      </c>
      <c r="C325" s="23"/>
      <c r="D325" s="23"/>
      <c r="E325" s="159">
        <f t="shared" si="5"/>
        <v>0</v>
      </c>
      <c r="F325" s="23"/>
    </row>
    <row r="326" spans="1:6" ht="12" customHeight="1" x14ac:dyDescent="0.3">
      <c r="A326" s="158">
        <f t="shared" si="3"/>
        <v>0</v>
      </c>
      <c r="B326" s="158" t="str">
        <f t="shared" si="4"/>
        <v>0</v>
      </c>
      <c r="C326" s="23"/>
      <c r="D326" s="23"/>
      <c r="E326" s="159">
        <f t="shared" si="5"/>
        <v>0</v>
      </c>
      <c r="F326" s="23"/>
    </row>
    <row r="327" spans="1:6" ht="12" customHeight="1" x14ac:dyDescent="0.3">
      <c r="A327" s="158">
        <f t="shared" si="3"/>
        <v>0</v>
      </c>
      <c r="B327" s="158" t="str">
        <f t="shared" si="4"/>
        <v>0</v>
      </c>
      <c r="C327" s="23"/>
      <c r="D327" s="23"/>
      <c r="E327" s="159">
        <f t="shared" si="5"/>
        <v>0</v>
      </c>
      <c r="F327" s="23"/>
    </row>
    <row r="328" spans="1:6" ht="12" customHeight="1" x14ac:dyDescent="0.3">
      <c r="A328" s="158">
        <f t="shared" si="3"/>
        <v>0</v>
      </c>
      <c r="B328" s="158" t="str">
        <f t="shared" si="4"/>
        <v>0</v>
      </c>
      <c r="C328" s="23"/>
      <c r="D328" s="23"/>
      <c r="E328" s="159">
        <f t="shared" si="5"/>
        <v>0</v>
      </c>
      <c r="F328" s="23"/>
    </row>
    <row r="329" spans="1:6" ht="12" customHeight="1" x14ac:dyDescent="0.3">
      <c r="A329" s="158">
        <f t="shared" si="3"/>
        <v>0</v>
      </c>
      <c r="B329" s="158" t="str">
        <f t="shared" si="4"/>
        <v>0</v>
      </c>
      <c r="C329" s="23"/>
      <c r="D329" s="23"/>
      <c r="E329" s="159">
        <f t="shared" si="5"/>
        <v>0</v>
      </c>
      <c r="F329" s="23"/>
    </row>
    <row r="330" spans="1:6" ht="12" customHeight="1" x14ac:dyDescent="0.3">
      <c r="A330" s="158">
        <f t="shared" si="3"/>
        <v>0</v>
      </c>
      <c r="B330" s="158" t="str">
        <f t="shared" si="4"/>
        <v>0</v>
      </c>
      <c r="C330" s="23"/>
      <c r="D330" s="23"/>
      <c r="E330" s="159">
        <f t="shared" si="5"/>
        <v>0</v>
      </c>
      <c r="F330" s="23"/>
    </row>
    <row r="331" spans="1:6" ht="12" customHeight="1" x14ac:dyDescent="0.3">
      <c r="A331" s="158">
        <f t="shared" si="3"/>
        <v>0</v>
      </c>
      <c r="B331" s="158" t="str">
        <f t="shared" si="4"/>
        <v>0</v>
      </c>
      <c r="C331" s="23"/>
      <c r="D331" s="23"/>
      <c r="E331" s="159">
        <f t="shared" si="5"/>
        <v>0</v>
      </c>
      <c r="F331" s="23"/>
    </row>
    <row r="332" spans="1:6" ht="12" customHeight="1" x14ac:dyDescent="0.3">
      <c r="A332" s="158">
        <f t="shared" si="3"/>
        <v>0</v>
      </c>
      <c r="B332" s="158" t="str">
        <f t="shared" si="4"/>
        <v>0</v>
      </c>
      <c r="C332" s="23"/>
      <c r="D332" s="23"/>
      <c r="E332" s="159">
        <f t="shared" si="5"/>
        <v>0</v>
      </c>
      <c r="F332" s="23"/>
    </row>
    <row r="333" spans="1:6" ht="12" customHeight="1" x14ac:dyDescent="0.3">
      <c r="A333" s="158">
        <f t="shared" si="3"/>
        <v>0</v>
      </c>
      <c r="B333" s="158" t="str">
        <f t="shared" si="4"/>
        <v>0</v>
      </c>
      <c r="C333" s="23"/>
      <c r="D333" s="23"/>
      <c r="E333" s="159">
        <f t="shared" si="5"/>
        <v>0</v>
      </c>
      <c r="F333" s="23"/>
    </row>
    <row r="334" spans="1:6" ht="12" customHeight="1" x14ac:dyDescent="0.3">
      <c r="A334" s="158">
        <f t="shared" si="3"/>
        <v>0</v>
      </c>
      <c r="B334" s="158" t="str">
        <f t="shared" si="4"/>
        <v>0</v>
      </c>
      <c r="C334" s="23"/>
      <c r="D334" s="23"/>
      <c r="E334" s="159">
        <f t="shared" si="5"/>
        <v>0</v>
      </c>
      <c r="F334" s="23"/>
    </row>
    <row r="335" spans="1:6" ht="12" customHeight="1" x14ac:dyDescent="0.3">
      <c r="A335" s="158">
        <f t="shared" si="3"/>
        <v>0</v>
      </c>
      <c r="B335" s="158" t="str">
        <f t="shared" si="4"/>
        <v>0</v>
      </c>
      <c r="C335" s="23"/>
      <c r="D335" s="23"/>
      <c r="E335" s="159">
        <f t="shared" si="5"/>
        <v>0</v>
      </c>
      <c r="F335" s="23"/>
    </row>
    <row r="336" spans="1:6" ht="12" customHeight="1" x14ac:dyDescent="0.3">
      <c r="A336" s="158">
        <f t="shared" si="3"/>
        <v>0</v>
      </c>
      <c r="B336" s="158" t="str">
        <f t="shared" si="4"/>
        <v>0</v>
      </c>
      <c r="C336" s="23"/>
      <c r="D336" s="23"/>
      <c r="E336" s="159">
        <f t="shared" si="5"/>
        <v>0</v>
      </c>
      <c r="F336" s="23"/>
    </row>
    <row r="337" spans="1:6" ht="12" customHeight="1" x14ac:dyDescent="0.3">
      <c r="A337" s="158">
        <f t="shared" si="3"/>
        <v>0</v>
      </c>
      <c r="B337" s="158" t="str">
        <f t="shared" si="4"/>
        <v>0</v>
      </c>
      <c r="C337" s="23"/>
      <c r="D337" s="23"/>
      <c r="E337" s="159">
        <f t="shared" si="5"/>
        <v>0</v>
      </c>
      <c r="F337" s="23"/>
    </row>
    <row r="338" spans="1:6" ht="12" customHeight="1" x14ac:dyDescent="0.3">
      <c r="A338" s="158">
        <f t="shared" si="3"/>
        <v>0</v>
      </c>
      <c r="B338" s="158" t="str">
        <f t="shared" si="4"/>
        <v>0</v>
      </c>
      <c r="C338" s="23"/>
      <c r="D338" s="23"/>
      <c r="E338" s="159">
        <f t="shared" si="5"/>
        <v>0</v>
      </c>
      <c r="F338" s="23"/>
    </row>
    <row r="339" spans="1:6" ht="12" customHeight="1" x14ac:dyDescent="0.3">
      <c r="A339" s="158">
        <f t="shared" si="3"/>
        <v>0</v>
      </c>
      <c r="B339" s="158" t="str">
        <f t="shared" si="4"/>
        <v>0</v>
      </c>
      <c r="C339" s="23"/>
      <c r="D339" s="23"/>
      <c r="E339" s="159">
        <f t="shared" si="5"/>
        <v>0</v>
      </c>
      <c r="F339" s="23"/>
    </row>
    <row r="340" spans="1:6" ht="12" customHeight="1" x14ac:dyDescent="0.3">
      <c r="A340" s="158">
        <f t="shared" si="3"/>
        <v>0</v>
      </c>
      <c r="B340" s="158" t="str">
        <f t="shared" si="4"/>
        <v>0</v>
      </c>
      <c r="C340" s="23"/>
      <c r="D340" s="23"/>
      <c r="E340" s="159">
        <f t="shared" si="5"/>
        <v>0</v>
      </c>
      <c r="F340" s="23"/>
    </row>
    <row r="341" spans="1:6" ht="12" customHeight="1" x14ac:dyDescent="0.3">
      <c r="A341" s="158">
        <f t="shared" si="3"/>
        <v>0</v>
      </c>
      <c r="B341" s="158" t="str">
        <f t="shared" si="4"/>
        <v>0</v>
      </c>
      <c r="C341" s="23"/>
      <c r="D341" s="23"/>
      <c r="E341" s="159">
        <f t="shared" si="5"/>
        <v>0</v>
      </c>
      <c r="F341" s="23"/>
    </row>
    <row r="342" spans="1:6" ht="12" customHeight="1" x14ac:dyDescent="0.3">
      <c r="A342" s="158">
        <f t="shared" si="3"/>
        <v>0</v>
      </c>
      <c r="B342" s="158" t="str">
        <f t="shared" si="4"/>
        <v>0</v>
      </c>
      <c r="C342" s="23"/>
      <c r="D342" s="23"/>
      <c r="E342" s="159">
        <f t="shared" si="5"/>
        <v>0</v>
      </c>
      <c r="F342" s="23"/>
    </row>
    <row r="343" spans="1:6" ht="12" customHeight="1" x14ac:dyDescent="0.3">
      <c r="A343" s="158">
        <f t="shared" si="3"/>
        <v>0</v>
      </c>
      <c r="B343" s="158" t="str">
        <f t="shared" si="4"/>
        <v>0</v>
      </c>
      <c r="C343" s="23"/>
      <c r="D343" s="23"/>
      <c r="E343" s="159">
        <f t="shared" si="5"/>
        <v>0</v>
      </c>
      <c r="F343" s="23"/>
    </row>
    <row r="344" spans="1:6" ht="12" customHeight="1" x14ac:dyDescent="0.3">
      <c r="A344" s="158">
        <f t="shared" si="3"/>
        <v>0</v>
      </c>
      <c r="B344" s="158" t="str">
        <f t="shared" si="4"/>
        <v>0</v>
      </c>
      <c r="C344" s="23"/>
      <c r="D344" s="23"/>
      <c r="E344" s="159">
        <f t="shared" si="5"/>
        <v>0</v>
      </c>
      <c r="F344" s="23"/>
    </row>
    <row r="345" spans="1:6" ht="12" customHeight="1" x14ac:dyDescent="0.3">
      <c r="A345" s="158">
        <f t="shared" si="3"/>
        <v>0</v>
      </c>
      <c r="B345" s="158" t="str">
        <f t="shared" si="4"/>
        <v>0</v>
      </c>
      <c r="C345" s="23"/>
      <c r="D345" s="23"/>
      <c r="E345" s="159">
        <f t="shared" si="5"/>
        <v>0</v>
      </c>
      <c r="F345" s="23"/>
    </row>
    <row r="346" spans="1:6" ht="12" customHeight="1" x14ac:dyDescent="0.3">
      <c r="A346" s="158">
        <f t="shared" si="3"/>
        <v>0</v>
      </c>
      <c r="B346" s="158" t="str">
        <f t="shared" si="4"/>
        <v>0</v>
      </c>
      <c r="C346" s="23"/>
      <c r="D346" s="23"/>
      <c r="E346" s="159">
        <f t="shared" si="5"/>
        <v>0</v>
      </c>
      <c r="F346" s="23"/>
    </row>
    <row r="347" spans="1:6" ht="12" customHeight="1" x14ac:dyDescent="0.3">
      <c r="A347" s="158">
        <f t="shared" si="3"/>
        <v>0</v>
      </c>
      <c r="B347" s="158" t="str">
        <f t="shared" si="4"/>
        <v>0</v>
      </c>
      <c r="C347" s="23"/>
      <c r="D347" s="23"/>
      <c r="E347" s="159">
        <f t="shared" si="5"/>
        <v>0</v>
      </c>
      <c r="F347" s="23"/>
    </row>
    <row r="348" spans="1:6" ht="12" customHeight="1" x14ac:dyDescent="0.3">
      <c r="A348" s="158">
        <f t="shared" si="3"/>
        <v>0</v>
      </c>
      <c r="B348" s="158" t="str">
        <f t="shared" si="4"/>
        <v>0</v>
      </c>
      <c r="C348" s="23"/>
      <c r="D348" s="23"/>
      <c r="E348" s="159">
        <f t="shared" si="5"/>
        <v>0</v>
      </c>
      <c r="F348" s="23"/>
    </row>
    <row r="349" spans="1:6" ht="12" customHeight="1" x14ac:dyDescent="0.3">
      <c r="A349" s="158">
        <f t="shared" si="3"/>
        <v>0</v>
      </c>
      <c r="B349" s="158" t="str">
        <f t="shared" si="4"/>
        <v>0</v>
      </c>
      <c r="C349" s="23"/>
      <c r="D349" s="23"/>
      <c r="E349" s="159">
        <f t="shared" si="5"/>
        <v>0</v>
      </c>
      <c r="F349" s="23"/>
    </row>
    <row r="350" spans="1:6" ht="12" customHeight="1" x14ac:dyDescent="0.3">
      <c r="A350" s="158">
        <f t="shared" si="3"/>
        <v>0</v>
      </c>
      <c r="B350" s="158" t="str">
        <f t="shared" si="4"/>
        <v>0</v>
      </c>
      <c r="C350" s="23"/>
      <c r="D350" s="23"/>
      <c r="E350" s="159">
        <f t="shared" si="5"/>
        <v>0</v>
      </c>
      <c r="F350" s="23"/>
    </row>
    <row r="351" spans="1:6" ht="12" customHeight="1" x14ac:dyDescent="0.3">
      <c r="A351" s="158">
        <f t="shared" si="3"/>
        <v>0</v>
      </c>
      <c r="B351" s="158" t="str">
        <f t="shared" si="4"/>
        <v>0</v>
      </c>
      <c r="C351" s="23"/>
      <c r="D351" s="23"/>
      <c r="E351" s="159">
        <f t="shared" si="5"/>
        <v>0</v>
      </c>
      <c r="F351" s="23"/>
    </row>
    <row r="352" spans="1:6" ht="12" customHeight="1" x14ac:dyDescent="0.3">
      <c r="A352" s="158">
        <f t="shared" si="3"/>
        <v>0</v>
      </c>
      <c r="B352" s="158" t="str">
        <f t="shared" si="4"/>
        <v>0</v>
      </c>
      <c r="C352" s="23"/>
      <c r="D352" s="23"/>
      <c r="E352" s="159">
        <f t="shared" si="5"/>
        <v>0</v>
      </c>
      <c r="F352" s="23"/>
    </row>
    <row r="353" spans="1:6" ht="12" customHeight="1" x14ac:dyDescent="0.3">
      <c r="A353" s="158">
        <f t="shared" si="3"/>
        <v>0</v>
      </c>
      <c r="B353" s="158" t="str">
        <f t="shared" si="4"/>
        <v>0</v>
      </c>
      <c r="C353" s="23"/>
      <c r="D353" s="23"/>
      <c r="E353" s="159">
        <f t="shared" si="5"/>
        <v>0</v>
      </c>
      <c r="F353" s="23"/>
    </row>
    <row r="354" spans="1:6" ht="12" customHeight="1" x14ac:dyDescent="0.3">
      <c r="A354" s="158">
        <f t="shared" si="3"/>
        <v>0</v>
      </c>
      <c r="B354" s="158" t="str">
        <f t="shared" si="4"/>
        <v>0</v>
      </c>
      <c r="C354" s="23"/>
      <c r="D354" s="23"/>
      <c r="E354" s="159">
        <f t="shared" si="5"/>
        <v>0</v>
      </c>
      <c r="F354" s="23"/>
    </row>
    <row r="355" spans="1:6" ht="12" customHeight="1" x14ac:dyDescent="0.3">
      <c r="A355" s="158">
        <f t="shared" si="3"/>
        <v>0</v>
      </c>
      <c r="B355" s="158" t="str">
        <f t="shared" si="4"/>
        <v>0</v>
      </c>
      <c r="C355" s="23"/>
      <c r="D355" s="23"/>
      <c r="E355" s="159">
        <f t="shared" si="5"/>
        <v>0</v>
      </c>
      <c r="F355" s="23"/>
    </row>
    <row r="356" spans="1:6" ht="12" customHeight="1" x14ac:dyDescent="0.3">
      <c r="A356" s="158">
        <f t="shared" si="3"/>
        <v>0</v>
      </c>
      <c r="B356" s="158" t="str">
        <f t="shared" si="4"/>
        <v>0</v>
      </c>
      <c r="C356" s="23"/>
      <c r="D356" s="23"/>
      <c r="E356" s="159">
        <f t="shared" si="5"/>
        <v>0</v>
      </c>
      <c r="F356" s="23"/>
    </row>
    <row r="357" spans="1:6" ht="12" customHeight="1" x14ac:dyDescent="0.3">
      <c r="A357" s="158">
        <f t="shared" si="3"/>
        <v>0</v>
      </c>
      <c r="B357" s="158" t="str">
        <f t="shared" si="4"/>
        <v>0</v>
      </c>
      <c r="C357" s="23"/>
      <c r="D357" s="23"/>
      <c r="E357" s="159">
        <f t="shared" si="5"/>
        <v>0</v>
      </c>
      <c r="F357" s="23"/>
    </row>
    <row r="358" spans="1:6" ht="12" customHeight="1" x14ac:dyDescent="0.3">
      <c r="A358" s="158">
        <f t="shared" si="3"/>
        <v>0</v>
      </c>
      <c r="B358" s="158" t="str">
        <f t="shared" si="4"/>
        <v>0</v>
      </c>
      <c r="C358" s="23"/>
      <c r="D358" s="23"/>
      <c r="E358" s="159">
        <f t="shared" si="5"/>
        <v>0</v>
      </c>
      <c r="F358" s="23"/>
    </row>
    <row r="359" spans="1:6" ht="12" customHeight="1" x14ac:dyDescent="0.3">
      <c r="A359" s="158">
        <f t="shared" si="3"/>
        <v>0</v>
      </c>
      <c r="B359" s="158" t="str">
        <f t="shared" si="4"/>
        <v>0</v>
      </c>
      <c r="C359" s="23"/>
      <c r="D359" s="23"/>
      <c r="E359" s="159">
        <f t="shared" si="5"/>
        <v>0</v>
      </c>
      <c r="F359" s="23"/>
    </row>
    <row r="360" spans="1:6" ht="12" customHeight="1" x14ac:dyDescent="0.3">
      <c r="A360" s="158">
        <f t="shared" si="3"/>
        <v>0</v>
      </c>
      <c r="B360" s="158" t="str">
        <f t="shared" si="4"/>
        <v>0</v>
      </c>
      <c r="C360" s="23"/>
      <c r="D360" s="23"/>
      <c r="E360" s="159">
        <f t="shared" si="5"/>
        <v>0</v>
      </c>
      <c r="F360" s="23"/>
    </row>
    <row r="361" spans="1:6" ht="12" customHeight="1" x14ac:dyDescent="0.3">
      <c r="A361" s="158">
        <f t="shared" si="3"/>
        <v>0</v>
      </c>
      <c r="B361" s="158" t="str">
        <f t="shared" si="4"/>
        <v>0</v>
      </c>
      <c r="C361" s="23"/>
      <c r="D361" s="23"/>
      <c r="E361" s="159">
        <f t="shared" si="5"/>
        <v>0</v>
      </c>
      <c r="F361" s="23"/>
    </row>
    <row r="362" spans="1:6" ht="12" customHeight="1" x14ac:dyDescent="0.3">
      <c r="A362" s="158">
        <f t="shared" si="3"/>
        <v>0</v>
      </c>
      <c r="B362" s="158" t="str">
        <f t="shared" si="4"/>
        <v>0</v>
      </c>
      <c r="C362" s="23"/>
      <c r="D362" s="23"/>
      <c r="E362" s="159">
        <f t="shared" si="5"/>
        <v>0</v>
      </c>
      <c r="F362" s="23"/>
    </row>
    <row r="363" spans="1:6" ht="12" customHeight="1" x14ac:dyDescent="0.3">
      <c r="A363" s="158">
        <f t="shared" si="3"/>
        <v>0</v>
      </c>
      <c r="B363" s="158" t="str">
        <f t="shared" si="4"/>
        <v>0</v>
      </c>
      <c r="C363" s="23"/>
      <c r="D363" s="23"/>
      <c r="E363" s="159">
        <f t="shared" si="5"/>
        <v>0</v>
      </c>
      <c r="F363" s="23"/>
    </row>
    <row r="364" spans="1:6" ht="12" customHeight="1" x14ac:dyDescent="0.3">
      <c r="A364" s="158">
        <f t="shared" si="3"/>
        <v>0</v>
      </c>
      <c r="B364" s="158" t="str">
        <f t="shared" si="4"/>
        <v>0</v>
      </c>
      <c r="C364" s="23"/>
      <c r="D364" s="23"/>
      <c r="E364" s="159">
        <f t="shared" si="5"/>
        <v>0</v>
      </c>
      <c r="F364" s="23"/>
    </row>
    <row r="365" spans="1:6" ht="12" customHeight="1" x14ac:dyDescent="0.3">
      <c r="A365" s="158">
        <f t="shared" si="3"/>
        <v>0</v>
      </c>
      <c r="B365" s="158" t="str">
        <f t="shared" si="4"/>
        <v>0</v>
      </c>
      <c r="C365" s="23"/>
      <c r="D365" s="23"/>
      <c r="E365" s="159">
        <f t="shared" si="5"/>
        <v>0</v>
      </c>
      <c r="F365" s="23"/>
    </row>
    <row r="366" spans="1:6" ht="12" customHeight="1" x14ac:dyDescent="0.3">
      <c r="A366" s="158">
        <f t="shared" si="3"/>
        <v>0</v>
      </c>
      <c r="B366" s="158" t="str">
        <f t="shared" si="4"/>
        <v>0</v>
      </c>
      <c r="C366" s="23"/>
      <c r="D366" s="23"/>
      <c r="E366" s="159">
        <f t="shared" si="5"/>
        <v>0</v>
      </c>
      <c r="F366" s="23"/>
    </row>
    <row r="367" spans="1:6" ht="12" customHeight="1" x14ac:dyDescent="0.3">
      <c r="A367" s="158">
        <f t="shared" si="3"/>
        <v>0</v>
      </c>
      <c r="B367" s="158" t="str">
        <f t="shared" si="4"/>
        <v>0</v>
      </c>
      <c r="C367" s="23"/>
      <c r="D367" s="23"/>
      <c r="E367" s="159">
        <f t="shared" si="5"/>
        <v>0</v>
      </c>
      <c r="F367" s="23"/>
    </row>
    <row r="368" spans="1:6" ht="12" customHeight="1" x14ac:dyDescent="0.3">
      <c r="A368" s="158">
        <f t="shared" si="3"/>
        <v>0</v>
      </c>
      <c r="B368" s="158" t="str">
        <f t="shared" si="4"/>
        <v>0</v>
      </c>
      <c r="C368" s="23"/>
      <c r="D368" s="23"/>
      <c r="E368" s="159">
        <f t="shared" si="5"/>
        <v>0</v>
      </c>
      <c r="F368" s="23"/>
    </row>
    <row r="369" spans="1:6" ht="12" customHeight="1" x14ac:dyDescent="0.3">
      <c r="A369" s="158">
        <f t="shared" si="3"/>
        <v>0</v>
      </c>
      <c r="B369" s="158" t="str">
        <f t="shared" si="4"/>
        <v>0</v>
      </c>
      <c r="C369" s="23"/>
      <c r="D369" s="23"/>
      <c r="E369" s="159">
        <f t="shared" si="5"/>
        <v>0</v>
      </c>
      <c r="F369" s="23"/>
    </row>
    <row r="370" spans="1:6" ht="12" customHeight="1" x14ac:dyDescent="0.3">
      <c r="A370" s="158">
        <f t="shared" si="3"/>
        <v>0</v>
      </c>
      <c r="B370" s="158" t="str">
        <f t="shared" si="4"/>
        <v>0</v>
      </c>
      <c r="C370" s="23"/>
      <c r="D370" s="23"/>
      <c r="E370" s="159">
        <f t="shared" si="5"/>
        <v>0</v>
      </c>
      <c r="F370" s="23"/>
    </row>
    <row r="371" spans="1:6" ht="12" customHeight="1" x14ac:dyDescent="0.3">
      <c r="A371" s="158">
        <f t="shared" si="3"/>
        <v>0</v>
      </c>
      <c r="B371" s="158" t="str">
        <f t="shared" si="4"/>
        <v>0</v>
      </c>
      <c r="C371" s="23"/>
      <c r="D371" s="23"/>
      <c r="E371" s="159">
        <f t="shared" si="5"/>
        <v>0</v>
      </c>
      <c r="F371" s="23"/>
    </row>
    <row r="372" spans="1:6" ht="12" customHeight="1" x14ac:dyDescent="0.3">
      <c r="A372" s="158">
        <f t="shared" si="3"/>
        <v>0</v>
      </c>
      <c r="B372" s="158" t="str">
        <f t="shared" si="4"/>
        <v>0</v>
      </c>
      <c r="C372" s="23"/>
      <c r="D372" s="23"/>
      <c r="E372" s="159">
        <f t="shared" si="5"/>
        <v>0</v>
      </c>
      <c r="F372" s="23"/>
    </row>
    <row r="373" spans="1:6" ht="12" customHeight="1" x14ac:dyDescent="0.3">
      <c r="A373" s="158">
        <f t="shared" si="3"/>
        <v>0</v>
      </c>
      <c r="B373" s="158" t="str">
        <f t="shared" si="4"/>
        <v>0</v>
      </c>
      <c r="C373" s="23"/>
      <c r="D373" s="23"/>
      <c r="E373" s="159">
        <f t="shared" si="5"/>
        <v>0</v>
      </c>
      <c r="F373" s="23"/>
    </row>
    <row r="374" spans="1:6" ht="12" customHeight="1" x14ac:dyDescent="0.3">
      <c r="A374" s="158">
        <f t="shared" si="3"/>
        <v>0</v>
      </c>
      <c r="B374" s="158" t="str">
        <f t="shared" si="4"/>
        <v>0</v>
      </c>
      <c r="C374" s="23"/>
      <c r="D374" s="23"/>
      <c r="E374" s="159">
        <f t="shared" si="5"/>
        <v>0</v>
      </c>
      <c r="F374" s="23"/>
    </row>
    <row r="375" spans="1:6" ht="12" customHeight="1" x14ac:dyDescent="0.3">
      <c r="A375" s="158">
        <f t="shared" si="3"/>
        <v>0</v>
      </c>
      <c r="B375" s="158" t="str">
        <f t="shared" si="4"/>
        <v>0</v>
      </c>
      <c r="C375" s="23"/>
      <c r="D375" s="23"/>
      <c r="E375" s="159">
        <f t="shared" si="5"/>
        <v>0</v>
      </c>
      <c r="F375" s="23"/>
    </row>
    <row r="376" spans="1:6" ht="12" customHeight="1" x14ac:dyDescent="0.3">
      <c r="A376" s="158">
        <f t="shared" si="3"/>
        <v>0</v>
      </c>
      <c r="B376" s="158" t="str">
        <f t="shared" si="4"/>
        <v>0</v>
      </c>
      <c r="C376" s="23"/>
      <c r="D376" s="23"/>
      <c r="E376" s="159">
        <f t="shared" si="5"/>
        <v>0</v>
      </c>
      <c r="F376" s="23"/>
    </row>
    <row r="377" spans="1:6" ht="12" customHeight="1" x14ac:dyDescent="0.3">
      <c r="A377" s="158">
        <f t="shared" si="3"/>
        <v>0</v>
      </c>
      <c r="B377" s="158" t="str">
        <f t="shared" si="4"/>
        <v>0</v>
      </c>
      <c r="C377" s="23"/>
      <c r="D377" s="23"/>
      <c r="E377" s="159">
        <f t="shared" si="5"/>
        <v>0</v>
      </c>
      <c r="F377" s="23"/>
    </row>
    <row r="378" spans="1:6" ht="12" customHeight="1" x14ac:dyDescent="0.3">
      <c r="A378" s="158">
        <f t="shared" si="3"/>
        <v>0</v>
      </c>
      <c r="B378" s="158" t="str">
        <f t="shared" si="4"/>
        <v>0</v>
      </c>
      <c r="C378" s="23"/>
      <c r="D378" s="23"/>
      <c r="E378" s="159">
        <f t="shared" si="5"/>
        <v>0</v>
      </c>
      <c r="F378" s="23"/>
    </row>
    <row r="379" spans="1:6" ht="12" customHeight="1" x14ac:dyDescent="0.3">
      <c r="A379" s="158">
        <f t="shared" si="3"/>
        <v>0</v>
      </c>
      <c r="B379" s="158" t="str">
        <f t="shared" si="4"/>
        <v>0</v>
      </c>
      <c r="C379" s="23"/>
      <c r="D379" s="23"/>
      <c r="E379" s="159">
        <f t="shared" si="5"/>
        <v>0</v>
      </c>
      <c r="F379" s="23"/>
    </row>
    <row r="380" spans="1:6" ht="12" customHeight="1" x14ac:dyDescent="0.3">
      <c r="A380" s="158">
        <f t="shared" si="3"/>
        <v>0</v>
      </c>
      <c r="B380" s="158" t="str">
        <f t="shared" si="4"/>
        <v>0</v>
      </c>
      <c r="C380" s="23"/>
      <c r="D380" s="23"/>
      <c r="E380" s="159">
        <f t="shared" si="5"/>
        <v>0</v>
      </c>
      <c r="F380" s="23"/>
    </row>
    <row r="381" spans="1:6" ht="12" customHeight="1" x14ac:dyDescent="0.3">
      <c r="A381" s="158">
        <f t="shared" si="3"/>
        <v>0</v>
      </c>
      <c r="B381" s="158" t="str">
        <f t="shared" si="4"/>
        <v>0</v>
      </c>
      <c r="C381" s="23"/>
      <c r="D381" s="23"/>
      <c r="E381" s="159">
        <f t="shared" si="5"/>
        <v>0</v>
      </c>
      <c r="F381" s="23"/>
    </row>
    <row r="382" spans="1:6" ht="12" customHeight="1" x14ac:dyDescent="0.3">
      <c r="A382" s="158">
        <f t="shared" si="3"/>
        <v>0</v>
      </c>
      <c r="B382" s="158" t="str">
        <f t="shared" si="4"/>
        <v>0</v>
      </c>
      <c r="C382" s="23"/>
      <c r="D382" s="23"/>
      <c r="E382" s="159">
        <f t="shared" si="5"/>
        <v>0</v>
      </c>
      <c r="F382" s="23"/>
    </row>
    <row r="383" spans="1:6" ht="12" customHeight="1" x14ac:dyDescent="0.3">
      <c r="A383" s="158">
        <f t="shared" si="3"/>
        <v>0</v>
      </c>
      <c r="B383" s="158" t="str">
        <f t="shared" si="4"/>
        <v>0</v>
      </c>
      <c r="C383" s="23"/>
      <c r="D383" s="23"/>
      <c r="E383" s="159">
        <f t="shared" si="5"/>
        <v>0</v>
      </c>
      <c r="F383" s="23"/>
    </row>
    <row r="384" spans="1:6" ht="12" customHeight="1" x14ac:dyDescent="0.3">
      <c r="A384" s="158">
        <f t="shared" si="3"/>
        <v>0</v>
      </c>
      <c r="B384" s="158" t="str">
        <f t="shared" si="4"/>
        <v>0</v>
      </c>
      <c r="C384" s="23"/>
      <c r="D384" s="23"/>
      <c r="E384" s="159">
        <f t="shared" si="5"/>
        <v>0</v>
      </c>
      <c r="F384" s="23"/>
    </row>
    <row r="385" spans="1:6" ht="12" customHeight="1" x14ac:dyDescent="0.3">
      <c r="A385" s="158">
        <f t="shared" si="3"/>
        <v>0</v>
      </c>
      <c r="B385" s="158" t="str">
        <f t="shared" si="4"/>
        <v>0</v>
      </c>
      <c r="C385" s="23"/>
      <c r="D385" s="23"/>
      <c r="E385" s="159">
        <f t="shared" si="5"/>
        <v>0</v>
      </c>
      <c r="F385" s="23"/>
    </row>
    <row r="386" spans="1:6" ht="12" customHeight="1" x14ac:dyDescent="0.3">
      <c r="A386" s="158">
        <f t="shared" si="3"/>
        <v>0</v>
      </c>
      <c r="B386" s="158" t="str">
        <f t="shared" si="4"/>
        <v>0</v>
      </c>
      <c r="C386" s="23"/>
      <c r="D386" s="23"/>
      <c r="E386" s="159">
        <f t="shared" si="5"/>
        <v>0</v>
      </c>
      <c r="F386" s="23"/>
    </row>
    <row r="387" spans="1:6" ht="12" customHeight="1" x14ac:dyDescent="0.3">
      <c r="A387" s="158">
        <f t="shared" si="3"/>
        <v>0</v>
      </c>
      <c r="B387" s="158" t="str">
        <f t="shared" si="4"/>
        <v>0</v>
      </c>
      <c r="C387" s="23"/>
      <c r="D387" s="23"/>
      <c r="E387" s="159">
        <f t="shared" si="5"/>
        <v>0</v>
      </c>
      <c r="F387" s="23"/>
    </row>
    <row r="388" spans="1:6" ht="12" customHeight="1" x14ac:dyDescent="0.3">
      <c r="A388" s="158">
        <f t="shared" si="3"/>
        <v>0</v>
      </c>
      <c r="B388" s="158" t="str">
        <f t="shared" si="4"/>
        <v>0</v>
      </c>
      <c r="C388" s="23"/>
      <c r="D388" s="23"/>
      <c r="E388" s="159">
        <f t="shared" si="5"/>
        <v>0</v>
      </c>
      <c r="F388" s="23"/>
    </row>
    <row r="389" spans="1:6" ht="12" customHeight="1" x14ac:dyDescent="0.3">
      <c r="A389" s="158">
        <f t="shared" si="3"/>
        <v>0</v>
      </c>
      <c r="B389" s="158" t="str">
        <f t="shared" si="4"/>
        <v>0</v>
      </c>
      <c r="C389" s="23"/>
      <c r="D389" s="23"/>
      <c r="E389" s="159">
        <f t="shared" si="5"/>
        <v>0</v>
      </c>
      <c r="F389" s="23"/>
    </row>
    <row r="390" spans="1:6" ht="12" customHeight="1" x14ac:dyDescent="0.3">
      <c r="A390" s="158">
        <f t="shared" si="3"/>
        <v>0</v>
      </c>
      <c r="B390" s="158" t="str">
        <f t="shared" si="4"/>
        <v>0</v>
      </c>
      <c r="C390" s="23"/>
      <c r="D390" s="23"/>
      <c r="E390" s="159">
        <f t="shared" si="5"/>
        <v>0</v>
      </c>
      <c r="F390" s="23"/>
    </row>
    <row r="391" spans="1:6" ht="12" customHeight="1" x14ac:dyDescent="0.3">
      <c r="A391" s="158">
        <f t="shared" si="3"/>
        <v>0</v>
      </c>
      <c r="B391" s="158" t="str">
        <f t="shared" si="4"/>
        <v>0</v>
      </c>
      <c r="C391" s="23"/>
      <c r="D391" s="23"/>
      <c r="E391" s="159">
        <f t="shared" si="5"/>
        <v>0</v>
      </c>
      <c r="F391" s="23"/>
    </row>
    <row r="392" spans="1:6" ht="12" customHeight="1" x14ac:dyDescent="0.3">
      <c r="A392" s="158">
        <f t="shared" si="3"/>
        <v>0</v>
      </c>
      <c r="B392" s="158" t="str">
        <f t="shared" si="4"/>
        <v>0</v>
      </c>
      <c r="C392" s="23"/>
      <c r="D392" s="23"/>
      <c r="E392" s="159">
        <f t="shared" si="5"/>
        <v>0</v>
      </c>
      <c r="F392" s="23"/>
    </row>
    <row r="393" spans="1:6" ht="12" customHeight="1" x14ac:dyDescent="0.3">
      <c r="A393" s="158">
        <f t="shared" si="3"/>
        <v>0</v>
      </c>
      <c r="B393" s="158" t="str">
        <f t="shared" si="4"/>
        <v>0</v>
      </c>
      <c r="C393" s="23"/>
      <c r="D393" s="23"/>
      <c r="E393" s="159">
        <f t="shared" si="5"/>
        <v>0</v>
      </c>
      <c r="F393" s="23"/>
    </row>
    <row r="394" spans="1:6" ht="12" customHeight="1" x14ac:dyDescent="0.3">
      <c r="A394" s="158">
        <f t="shared" si="3"/>
        <v>0</v>
      </c>
      <c r="B394" s="158" t="str">
        <f t="shared" si="4"/>
        <v>0</v>
      </c>
      <c r="C394" s="23"/>
      <c r="D394" s="23"/>
      <c r="E394" s="159">
        <f t="shared" si="5"/>
        <v>0</v>
      </c>
      <c r="F394" s="23"/>
    </row>
    <row r="395" spans="1:6" ht="12" customHeight="1" x14ac:dyDescent="0.3">
      <c r="A395" s="158">
        <f t="shared" si="3"/>
        <v>0</v>
      </c>
      <c r="B395" s="158" t="str">
        <f t="shared" si="4"/>
        <v>0</v>
      </c>
      <c r="C395" s="23"/>
      <c r="D395" s="23"/>
      <c r="E395" s="159">
        <f t="shared" si="5"/>
        <v>0</v>
      </c>
      <c r="F395" s="23"/>
    </row>
    <row r="396" spans="1:6" ht="12" customHeight="1" x14ac:dyDescent="0.3">
      <c r="A396" s="158">
        <f t="shared" si="3"/>
        <v>0</v>
      </c>
      <c r="B396" s="158" t="str">
        <f t="shared" si="4"/>
        <v>0</v>
      </c>
      <c r="C396" s="23"/>
      <c r="D396" s="23"/>
      <c r="E396" s="159">
        <f t="shared" si="5"/>
        <v>0</v>
      </c>
      <c r="F396" s="23"/>
    </row>
    <row r="397" spans="1:6" ht="12" customHeight="1" x14ac:dyDescent="0.3">
      <c r="A397" s="158">
        <f t="shared" si="3"/>
        <v>0</v>
      </c>
      <c r="B397" s="158" t="str">
        <f t="shared" si="4"/>
        <v>0</v>
      </c>
      <c r="C397" s="23"/>
      <c r="D397" s="23"/>
      <c r="E397" s="159">
        <f t="shared" si="5"/>
        <v>0</v>
      </c>
      <c r="F397" s="23"/>
    </row>
    <row r="398" spans="1:6" ht="12" customHeight="1" x14ac:dyDescent="0.3">
      <c r="A398" s="158">
        <f t="shared" si="3"/>
        <v>0</v>
      </c>
      <c r="B398" s="158" t="str">
        <f t="shared" si="4"/>
        <v>0</v>
      </c>
      <c r="C398" s="23"/>
      <c r="D398" s="23"/>
      <c r="E398" s="159">
        <f t="shared" si="5"/>
        <v>0</v>
      </c>
      <c r="F398" s="23"/>
    </row>
    <row r="399" spans="1:6" ht="12" customHeight="1" x14ac:dyDescent="0.3">
      <c r="A399" s="158">
        <f t="shared" si="3"/>
        <v>0</v>
      </c>
      <c r="B399" s="158" t="str">
        <f t="shared" si="4"/>
        <v>0</v>
      </c>
      <c r="C399" s="23"/>
      <c r="D399" s="23"/>
      <c r="E399" s="159">
        <f t="shared" si="5"/>
        <v>0</v>
      </c>
      <c r="F399" s="23"/>
    </row>
    <row r="400" spans="1:6" ht="12" customHeight="1" x14ac:dyDescent="0.3">
      <c r="A400" s="158">
        <f t="shared" si="3"/>
        <v>0</v>
      </c>
      <c r="B400" s="158" t="str">
        <f t="shared" si="4"/>
        <v>0</v>
      </c>
      <c r="C400" s="23"/>
      <c r="D400" s="23"/>
      <c r="E400" s="159">
        <f t="shared" si="5"/>
        <v>0</v>
      </c>
      <c r="F400" s="23"/>
    </row>
    <row r="401" spans="1:6" ht="12" customHeight="1" x14ac:dyDescent="0.3">
      <c r="A401" s="158">
        <f t="shared" si="3"/>
        <v>0</v>
      </c>
      <c r="B401" s="158" t="str">
        <f t="shared" si="4"/>
        <v>0</v>
      </c>
      <c r="C401" s="23"/>
      <c r="D401" s="23"/>
      <c r="E401" s="159">
        <f t="shared" si="5"/>
        <v>0</v>
      </c>
      <c r="F401" s="23"/>
    </row>
    <row r="402" spans="1:6" ht="12" customHeight="1" x14ac:dyDescent="0.3">
      <c r="A402" s="158">
        <f t="shared" si="3"/>
        <v>0</v>
      </c>
      <c r="B402" s="158" t="str">
        <f t="shared" si="4"/>
        <v>0</v>
      </c>
      <c r="C402" s="23"/>
      <c r="D402" s="23"/>
      <c r="E402" s="159">
        <f t="shared" si="5"/>
        <v>0</v>
      </c>
      <c r="F402" s="23"/>
    </row>
    <row r="403" spans="1:6" ht="12" customHeight="1" x14ac:dyDescent="0.3">
      <c r="A403" s="158">
        <f t="shared" si="3"/>
        <v>0</v>
      </c>
      <c r="B403" s="158" t="str">
        <f t="shared" si="4"/>
        <v>0</v>
      </c>
      <c r="C403" s="23"/>
      <c r="D403" s="23"/>
      <c r="E403" s="159">
        <f t="shared" si="5"/>
        <v>0</v>
      </c>
      <c r="F403" s="23"/>
    </row>
    <row r="404" spans="1:6" ht="12" customHeight="1" x14ac:dyDescent="0.3">
      <c r="A404" s="158">
        <f t="shared" si="3"/>
        <v>0</v>
      </c>
      <c r="B404" s="158" t="str">
        <f t="shared" si="4"/>
        <v>0</v>
      </c>
      <c r="C404" s="23"/>
      <c r="D404" s="23"/>
      <c r="E404" s="159">
        <f t="shared" si="5"/>
        <v>0</v>
      </c>
      <c r="F404" s="23"/>
    </row>
    <row r="405" spans="1:6" ht="12" customHeight="1" x14ac:dyDescent="0.3">
      <c r="A405" s="158">
        <f t="shared" si="3"/>
        <v>0</v>
      </c>
      <c r="B405" s="158" t="str">
        <f t="shared" si="4"/>
        <v>0</v>
      </c>
      <c r="C405" s="23"/>
      <c r="D405" s="23"/>
      <c r="E405" s="159">
        <f t="shared" si="5"/>
        <v>0</v>
      </c>
      <c r="F405" s="23"/>
    </row>
    <row r="406" spans="1:6" ht="12" customHeight="1" x14ac:dyDescent="0.3">
      <c r="A406" s="158">
        <f t="shared" si="3"/>
        <v>0</v>
      </c>
      <c r="B406" s="158" t="str">
        <f t="shared" si="4"/>
        <v>0</v>
      </c>
      <c r="C406" s="23"/>
      <c r="D406" s="23"/>
      <c r="E406" s="159">
        <f t="shared" si="5"/>
        <v>0</v>
      </c>
      <c r="F406" s="23"/>
    </row>
    <row r="407" spans="1:6" ht="12" customHeight="1" x14ac:dyDescent="0.3">
      <c r="A407" s="158">
        <f t="shared" si="3"/>
        <v>0</v>
      </c>
      <c r="B407" s="158" t="str">
        <f t="shared" si="4"/>
        <v>0</v>
      </c>
      <c r="C407" s="23"/>
      <c r="D407" s="23"/>
      <c r="E407" s="159">
        <f t="shared" si="5"/>
        <v>0</v>
      </c>
      <c r="F407" s="23"/>
    </row>
    <row r="408" spans="1:6" ht="12" customHeight="1" x14ac:dyDescent="0.3">
      <c r="A408" s="158">
        <f t="shared" si="3"/>
        <v>0</v>
      </c>
      <c r="B408" s="158" t="str">
        <f t="shared" si="4"/>
        <v>0</v>
      </c>
      <c r="C408" s="23"/>
      <c r="D408" s="23"/>
      <c r="E408" s="159">
        <f t="shared" si="5"/>
        <v>0</v>
      </c>
      <c r="F408" s="23"/>
    </row>
    <row r="409" spans="1:6" ht="12" customHeight="1" x14ac:dyDescent="0.3">
      <c r="A409" s="158">
        <f t="shared" si="3"/>
        <v>0</v>
      </c>
      <c r="B409" s="158" t="str">
        <f t="shared" si="4"/>
        <v>0</v>
      </c>
      <c r="C409" s="23"/>
      <c r="D409" s="23"/>
      <c r="E409" s="159">
        <f t="shared" si="5"/>
        <v>0</v>
      </c>
      <c r="F409" s="23"/>
    </row>
    <row r="410" spans="1:6" ht="12" customHeight="1" x14ac:dyDescent="0.3">
      <c r="A410" s="158">
        <f t="shared" si="3"/>
        <v>0</v>
      </c>
      <c r="B410" s="158" t="str">
        <f t="shared" si="4"/>
        <v>0</v>
      </c>
      <c r="C410" s="23"/>
      <c r="D410" s="23"/>
      <c r="E410" s="159">
        <f t="shared" si="5"/>
        <v>0</v>
      </c>
      <c r="F410" s="23"/>
    </row>
    <row r="411" spans="1:6" ht="12" customHeight="1" x14ac:dyDescent="0.3">
      <c r="A411" s="158">
        <f t="shared" si="3"/>
        <v>0</v>
      </c>
      <c r="B411" s="158" t="str">
        <f t="shared" si="4"/>
        <v>0</v>
      </c>
      <c r="C411" s="23"/>
      <c r="D411" s="23"/>
      <c r="E411" s="159">
        <f t="shared" si="5"/>
        <v>0</v>
      </c>
      <c r="F411" s="23"/>
    </row>
    <row r="412" spans="1:6" ht="12" customHeight="1" x14ac:dyDescent="0.3">
      <c r="A412" s="158">
        <f t="shared" si="3"/>
        <v>0</v>
      </c>
      <c r="B412" s="158" t="str">
        <f t="shared" si="4"/>
        <v>0</v>
      </c>
      <c r="C412" s="23"/>
      <c r="D412" s="23"/>
      <c r="E412" s="159">
        <f t="shared" si="5"/>
        <v>0</v>
      </c>
      <c r="F412" s="23"/>
    </row>
    <row r="413" spans="1:6" ht="12" customHeight="1" x14ac:dyDescent="0.3">
      <c r="A413" s="158">
        <f t="shared" si="3"/>
        <v>0</v>
      </c>
      <c r="B413" s="158" t="str">
        <f t="shared" si="4"/>
        <v>0</v>
      </c>
      <c r="C413" s="23"/>
      <c r="D413" s="23"/>
      <c r="E413" s="159">
        <f t="shared" si="5"/>
        <v>0</v>
      </c>
      <c r="F413" s="23"/>
    </row>
    <row r="414" spans="1:6" ht="12" customHeight="1" x14ac:dyDescent="0.3">
      <c r="A414" s="158">
        <f t="shared" si="3"/>
        <v>0</v>
      </c>
      <c r="B414" s="158" t="str">
        <f t="shared" si="4"/>
        <v>0</v>
      </c>
      <c r="C414" s="23"/>
      <c r="D414" s="23"/>
      <c r="E414" s="159">
        <f t="shared" si="5"/>
        <v>0</v>
      </c>
      <c r="F414" s="23"/>
    </row>
    <row r="415" spans="1:6" ht="12" customHeight="1" x14ac:dyDescent="0.3">
      <c r="A415" s="158">
        <f t="shared" si="3"/>
        <v>0</v>
      </c>
      <c r="B415" s="158" t="str">
        <f t="shared" si="4"/>
        <v>0</v>
      </c>
      <c r="C415" s="23"/>
      <c r="D415" s="23"/>
      <c r="E415" s="159">
        <f t="shared" si="5"/>
        <v>0</v>
      </c>
      <c r="F415" s="23"/>
    </row>
    <row r="416" spans="1:6" ht="12" customHeight="1" x14ac:dyDescent="0.3">
      <c r="A416" s="158">
        <f t="shared" si="3"/>
        <v>0</v>
      </c>
      <c r="B416" s="158" t="str">
        <f t="shared" si="4"/>
        <v>0</v>
      </c>
      <c r="C416" s="23"/>
      <c r="D416" s="23"/>
      <c r="E416" s="159">
        <f t="shared" si="5"/>
        <v>0</v>
      </c>
      <c r="F416" s="23"/>
    </row>
    <row r="417" spans="1:6" ht="12" customHeight="1" x14ac:dyDescent="0.3">
      <c r="A417" s="158">
        <f t="shared" si="3"/>
        <v>0</v>
      </c>
      <c r="B417" s="158" t="str">
        <f t="shared" si="4"/>
        <v>0</v>
      </c>
      <c r="C417" s="23"/>
      <c r="D417" s="23"/>
      <c r="E417" s="159">
        <f t="shared" si="5"/>
        <v>0</v>
      </c>
      <c r="F417" s="23"/>
    </row>
    <row r="418" spans="1:6" ht="12" customHeight="1" x14ac:dyDescent="0.3">
      <c r="A418" s="158">
        <f t="shared" si="3"/>
        <v>0</v>
      </c>
      <c r="B418" s="158" t="str">
        <f t="shared" si="4"/>
        <v>0</v>
      </c>
      <c r="C418" s="23"/>
      <c r="D418" s="23"/>
      <c r="E418" s="159">
        <f t="shared" si="5"/>
        <v>0</v>
      </c>
      <c r="F418" s="23"/>
    </row>
    <row r="419" spans="1:6" ht="12" customHeight="1" x14ac:dyDescent="0.3">
      <c r="A419" s="158">
        <f t="shared" si="3"/>
        <v>0</v>
      </c>
      <c r="B419" s="158" t="str">
        <f t="shared" si="4"/>
        <v>0</v>
      </c>
      <c r="C419" s="23"/>
      <c r="D419" s="23"/>
      <c r="E419" s="159">
        <f t="shared" si="5"/>
        <v>0</v>
      </c>
      <c r="F419" s="23"/>
    </row>
    <row r="420" spans="1:6" ht="12" customHeight="1" x14ac:dyDescent="0.3">
      <c r="A420" s="158">
        <f t="shared" si="3"/>
        <v>0</v>
      </c>
      <c r="B420" s="158" t="str">
        <f t="shared" si="4"/>
        <v>0</v>
      </c>
      <c r="C420" s="23"/>
      <c r="D420" s="23"/>
      <c r="E420" s="159">
        <f t="shared" si="5"/>
        <v>0</v>
      </c>
      <c r="F420" s="23"/>
    </row>
    <row r="421" spans="1:6" ht="12" customHeight="1" x14ac:dyDescent="0.3">
      <c r="A421" s="158">
        <f t="shared" si="3"/>
        <v>0</v>
      </c>
      <c r="B421" s="158" t="str">
        <f t="shared" si="4"/>
        <v>0</v>
      </c>
      <c r="C421" s="23"/>
      <c r="D421" s="23"/>
      <c r="E421" s="159">
        <f t="shared" si="5"/>
        <v>0</v>
      </c>
      <c r="F421" s="23"/>
    </row>
    <row r="422" spans="1:6" ht="12" customHeight="1" x14ac:dyDescent="0.3">
      <c r="A422" s="158">
        <f t="shared" si="3"/>
        <v>0</v>
      </c>
      <c r="B422" s="158" t="str">
        <f t="shared" si="4"/>
        <v>0</v>
      </c>
      <c r="C422" s="23"/>
      <c r="D422" s="23"/>
      <c r="E422" s="159">
        <f t="shared" si="5"/>
        <v>0</v>
      </c>
      <c r="F422" s="23"/>
    </row>
    <row r="423" spans="1:6" ht="12" customHeight="1" x14ac:dyDescent="0.3">
      <c r="A423" s="158">
        <f t="shared" si="3"/>
        <v>0</v>
      </c>
      <c r="B423" s="158" t="str">
        <f t="shared" si="4"/>
        <v>0</v>
      </c>
      <c r="C423" s="23"/>
      <c r="D423" s="23"/>
      <c r="E423" s="159">
        <f t="shared" si="5"/>
        <v>0</v>
      </c>
      <c r="F423" s="23"/>
    </row>
    <row r="424" spans="1:6" ht="12" customHeight="1" x14ac:dyDescent="0.3">
      <c r="A424" s="158">
        <f t="shared" si="3"/>
        <v>0</v>
      </c>
      <c r="B424" s="158" t="str">
        <f t="shared" si="4"/>
        <v>0</v>
      </c>
      <c r="C424" s="23"/>
      <c r="D424" s="23"/>
      <c r="E424" s="159">
        <f t="shared" si="5"/>
        <v>0</v>
      </c>
      <c r="F424" s="23"/>
    </row>
    <row r="425" spans="1:6" ht="12" customHeight="1" x14ac:dyDescent="0.3">
      <c r="A425" s="158">
        <f t="shared" si="3"/>
        <v>0</v>
      </c>
      <c r="B425" s="158" t="str">
        <f t="shared" si="4"/>
        <v>0</v>
      </c>
      <c r="C425" s="23"/>
      <c r="D425" s="23"/>
      <c r="E425" s="159">
        <f t="shared" si="5"/>
        <v>0</v>
      </c>
      <c r="F425" s="23"/>
    </row>
    <row r="426" spans="1:6" ht="12" customHeight="1" x14ac:dyDescent="0.3">
      <c r="A426" s="158">
        <f t="shared" si="3"/>
        <v>0</v>
      </c>
      <c r="B426" s="158" t="str">
        <f t="shared" si="4"/>
        <v>0</v>
      </c>
      <c r="C426" s="23"/>
      <c r="D426" s="23"/>
      <c r="E426" s="159">
        <f t="shared" si="5"/>
        <v>0</v>
      </c>
      <c r="F426" s="23"/>
    </row>
    <row r="427" spans="1:6" ht="12" customHeight="1" x14ac:dyDescent="0.3">
      <c r="A427" s="158">
        <f t="shared" si="3"/>
        <v>0</v>
      </c>
      <c r="B427" s="158" t="str">
        <f t="shared" si="4"/>
        <v>0</v>
      </c>
      <c r="C427" s="23"/>
      <c r="D427" s="23"/>
      <c r="E427" s="159">
        <f t="shared" si="5"/>
        <v>0</v>
      </c>
      <c r="F427" s="23"/>
    </row>
    <row r="428" spans="1:6" ht="12" customHeight="1" x14ac:dyDescent="0.3">
      <c r="A428" s="158">
        <f t="shared" si="3"/>
        <v>0</v>
      </c>
      <c r="B428" s="158" t="str">
        <f t="shared" si="4"/>
        <v>0</v>
      </c>
      <c r="C428" s="23"/>
      <c r="D428" s="23"/>
      <c r="E428" s="159">
        <f t="shared" si="5"/>
        <v>0</v>
      </c>
      <c r="F428" s="23"/>
    </row>
    <row r="429" spans="1:6" ht="12" customHeight="1" x14ac:dyDescent="0.3">
      <c r="A429" s="158">
        <f t="shared" si="3"/>
        <v>0</v>
      </c>
      <c r="B429" s="158" t="str">
        <f t="shared" si="4"/>
        <v>0</v>
      </c>
      <c r="C429" s="23"/>
      <c r="D429" s="23"/>
      <c r="E429" s="159">
        <f t="shared" si="5"/>
        <v>0</v>
      </c>
      <c r="F429" s="23"/>
    </row>
    <row r="430" spans="1:6" ht="12" customHeight="1" x14ac:dyDescent="0.3">
      <c r="A430" s="158">
        <f t="shared" si="3"/>
        <v>0</v>
      </c>
      <c r="B430" s="158" t="str">
        <f t="shared" si="4"/>
        <v>0</v>
      </c>
      <c r="C430" s="23"/>
      <c r="D430" s="23"/>
      <c r="E430" s="159">
        <f t="shared" si="5"/>
        <v>0</v>
      </c>
      <c r="F430" s="23"/>
    </row>
    <row r="431" spans="1:6" ht="12" customHeight="1" x14ac:dyDescent="0.3">
      <c r="A431" s="158">
        <f t="shared" si="3"/>
        <v>0</v>
      </c>
      <c r="B431" s="158" t="str">
        <f t="shared" si="4"/>
        <v>0</v>
      </c>
      <c r="C431" s="23"/>
      <c r="D431" s="23"/>
      <c r="E431" s="159">
        <f t="shared" si="5"/>
        <v>0</v>
      </c>
      <c r="F431" s="23"/>
    </row>
    <row r="432" spans="1:6" ht="12" customHeight="1" x14ac:dyDescent="0.3">
      <c r="A432" s="158">
        <f t="shared" si="3"/>
        <v>0</v>
      </c>
      <c r="B432" s="158" t="str">
        <f t="shared" si="4"/>
        <v>0</v>
      </c>
      <c r="C432" s="23"/>
      <c r="D432" s="23"/>
      <c r="E432" s="159">
        <f t="shared" si="5"/>
        <v>0</v>
      </c>
      <c r="F432" s="23"/>
    </row>
    <row r="433" spans="1:6" ht="12" customHeight="1" x14ac:dyDescent="0.3">
      <c r="A433" s="158">
        <f t="shared" si="3"/>
        <v>0</v>
      </c>
      <c r="B433" s="158" t="str">
        <f t="shared" si="4"/>
        <v>0</v>
      </c>
      <c r="C433" s="23"/>
      <c r="D433" s="23"/>
      <c r="E433" s="159">
        <f t="shared" si="5"/>
        <v>0</v>
      </c>
      <c r="F433" s="23"/>
    </row>
    <row r="434" spans="1:6" ht="12" customHeight="1" x14ac:dyDescent="0.3">
      <c r="A434" s="158">
        <f t="shared" si="3"/>
        <v>0</v>
      </c>
      <c r="B434" s="158" t="str">
        <f t="shared" si="4"/>
        <v>0</v>
      </c>
      <c r="C434" s="23"/>
      <c r="D434" s="23"/>
      <c r="E434" s="159">
        <f t="shared" si="5"/>
        <v>0</v>
      </c>
      <c r="F434" s="23"/>
    </row>
    <row r="435" spans="1:6" ht="12" customHeight="1" x14ac:dyDescent="0.3">
      <c r="A435" s="158">
        <f t="shared" si="3"/>
        <v>0</v>
      </c>
      <c r="B435" s="158" t="str">
        <f t="shared" si="4"/>
        <v>0</v>
      </c>
      <c r="C435" s="23"/>
      <c r="D435" s="23"/>
      <c r="E435" s="159">
        <f t="shared" si="5"/>
        <v>0</v>
      </c>
      <c r="F435" s="23"/>
    </row>
    <row r="436" spans="1:6" ht="12" customHeight="1" x14ac:dyDescent="0.3">
      <c r="A436" s="158">
        <f t="shared" si="3"/>
        <v>0</v>
      </c>
      <c r="B436" s="158" t="str">
        <f t="shared" si="4"/>
        <v>0</v>
      </c>
      <c r="C436" s="23"/>
      <c r="D436" s="23"/>
      <c r="E436" s="159">
        <f t="shared" si="5"/>
        <v>0</v>
      </c>
      <c r="F436" s="23"/>
    </row>
    <row r="437" spans="1:6" ht="12" customHeight="1" x14ac:dyDescent="0.3">
      <c r="A437" s="158">
        <f t="shared" si="3"/>
        <v>0</v>
      </c>
      <c r="B437" s="158" t="str">
        <f t="shared" si="4"/>
        <v>0</v>
      </c>
      <c r="C437" s="23"/>
      <c r="D437" s="23"/>
      <c r="E437" s="159">
        <f t="shared" si="5"/>
        <v>0</v>
      </c>
      <c r="F437" s="23"/>
    </row>
    <row r="438" spans="1:6" ht="12" customHeight="1" x14ac:dyDescent="0.3">
      <c r="A438" s="158">
        <f t="shared" si="3"/>
        <v>0</v>
      </c>
      <c r="B438" s="158" t="str">
        <f t="shared" si="4"/>
        <v>0</v>
      </c>
      <c r="C438" s="23"/>
      <c r="D438" s="23"/>
      <c r="E438" s="159">
        <f t="shared" si="5"/>
        <v>0</v>
      </c>
      <c r="F438" s="23"/>
    </row>
    <row r="439" spans="1:6" ht="12" customHeight="1" x14ac:dyDescent="0.3">
      <c r="A439" s="158">
        <f t="shared" si="3"/>
        <v>0</v>
      </c>
      <c r="B439" s="158" t="str">
        <f t="shared" si="4"/>
        <v>0</v>
      </c>
      <c r="C439" s="23"/>
      <c r="D439" s="23"/>
      <c r="E439" s="159">
        <f t="shared" si="5"/>
        <v>0</v>
      </c>
      <c r="F439" s="23"/>
    </row>
    <row r="440" spans="1:6" ht="12" customHeight="1" x14ac:dyDescent="0.3">
      <c r="A440" s="158">
        <f t="shared" si="3"/>
        <v>0</v>
      </c>
      <c r="B440" s="158" t="str">
        <f t="shared" si="4"/>
        <v>0</v>
      </c>
      <c r="C440" s="23"/>
      <c r="D440" s="23"/>
      <c r="E440" s="159">
        <f t="shared" si="5"/>
        <v>0</v>
      </c>
      <c r="F440" s="23"/>
    </row>
    <row r="441" spans="1:6" ht="12" customHeight="1" x14ac:dyDescent="0.3">
      <c r="A441" s="158">
        <f t="shared" si="3"/>
        <v>0</v>
      </c>
      <c r="B441" s="158" t="str">
        <f t="shared" si="4"/>
        <v>0</v>
      </c>
      <c r="C441" s="23"/>
      <c r="D441" s="23"/>
      <c r="E441" s="159">
        <f t="shared" si="5"/>
        <v>0</v>
      </c>
      <c r="F441" s="23"/>
    </row>
    <row r="442" spans="1:6" ht="12" customHeight="1" x14ac:dyDescent="0.3">
      <c r="A442" s="158">
        <f t="shared" si="3"/>
        <v>0</v>
      </c>
      <c r="B442" s="158" t="str">
        <f t="shared" si="4"/>
        <v>0</v>
      </c>
      <c r="C442" s="23"/>
      <c r="D442" s="23"/>
      <c r="E442" s="159">
        <f t="shared" si="5"/>
        <v>0</v>
      </c>
      <c r="F442" s="23"/>
    </row>
    <row r="443" spans="1:6" ht="12" customHeight="1" x14ac:dyDescent="0.3">
      <c r="A443" s="158">
        <f t="shared" si="3"/>
        <v>0</v>
      </c>
      <c r="B443" s="158" t="str">
        <f t="shared" si="4"/>
        <v>0</v>
      </c>
      <c r="C443" s="23"/>
      <c r="D443" s="23"/>
      <c r="E443" s="159">
        <f t="shared" si="5"/>
        <v>0</v>
      </c>
      <c r="F443" s="23"/>
    </row>
    <row r="444" spans="1:6" ht="12" customHeight="1" x14ac:dyDescent="0.3">
      <c r="A444" s="158">
        <f t="shared" si="3"/>
        <v>0</v>
      </c>
      <c r="B444" s="158" t="str">
        <f t="shared" si="4"/>
        <v>0</v>
      </c>
      <c r="C444" s="23"/>
      <c r="D444" s="23"/>
      <c r="E444" s="159">
        <f t="shared" si="5"/>
        <v>0</v>
      </c>
      <c r="F444" s="23"/>
    </row>
    <row r="445" spans="1:6" ht="12" customHeight="1" x14ac:dyDescent="0.3">
      <c r="A445" s="158">
        <f t="shared" si="3"/>
        <v>0</v>
      </c>
      <c r="B445" s="158" t="str">
        <f t="shared" si="4"/>
        <v>0</v>
      </c>
      <c r="C445" s="23"/>
      <c r="D445" s="23"/>
      <c r="E445" s="159">
        <f t="shared" si="5"/>
        <v>0</v>
      </c>
      <c r="F445" s="23"/>
    </row>
    <row r="446" spans="1:6" ht="12" customHeight="1" x14ac:dyDescent="0.3">
      <c r="A446" s="158">
        <f t="shared" si="3"/>
        <v>0</v>
      </c>
      <c r="B446" s="158" t="str">
        <f t="shared" si="4"/>
        <v>0</v>
      </c>
      <c r="C446" s="23"/>
      <c r="D446" s="23"/>
      <c r="E446" s="159">
        <f t="shared" si="5"/>
        <v>0</v>
      </c>
      <c r="F446" s="23"/>
    </row>
    <row r="447" spans="1:6" ht="12" customHeight="1" x14ac:dyDescent="0.3">
      <c r="A447" s="158">
        <f t="shared" si="3"/>
        <v>0</v>
      </c>
      <c r="B447" s="158" t="str">
        <f t="shared" si="4"/>
        <v>0</v>
      </c>
      <c r="C447" s="23"/>
      <c r="D447" s="23"/>
      <c r="E447" s="159">
        <f t="shared" si="5"/>
        <v>0</v>
      </c>
      <c r="F447" s="23"/>
    </row>
    <row r="448" spans="1:6" ht="12" customHeight="1" x14ac:dyDescent="0.3">
      <c r="A448" s="158">
        <f t="shared" si="3"/>
        <v>0</v>
      </c>
      <c r="B448" s="158" t="str">
        <f t="shared" si="4"/>
        <v>0</v>
      </c>
      <c r="C448" s="23"/>
      <c r="D448" s="23"/>
      <c r="E448" s="159">
        <f t="shared" si="5"/>
        <v>0</v>
      </c>
      <c r="F448" s="23"/>
    </row>
    <row r="449" spans="1:6" ht="12" customHeight="1" x14ac:dyDescent="0.3">
      <c r="A449" s="158">
        <f t="shared" si="3"/>
        <v>0</v>
      </c>
      <c r="B449" s="158" t="str">
        <f t="shared" si="4"/>
        <v>0</v>
      </c>
      <c r="C449" s="23"/>
      <c r="D449" s="23"/>
      <c r="E449" s="159">
        <f t="shared" si="5"/>
        <v>0</v>
      </c>
      <c r="F449" s="23"/>
    </row>
    <row r="450" spans="1:6" ht="12" customHeight="1" x14ac:dyDescent="0.3">
      <c r="A450" s="158">
        <f t="shared" si="3"/>
        <v>0</v>
      </c>
      <c r="B450" s="158" t="str">
        <f t="shared" si="4"/>
        <v>0</v>
      </c>
      <c r="C450" s="23"/>
      <c r="D450" s="23"/>
      <c r="E450" s="159">
        <f t="shared" si="5"/>
        <v>0</v>
      </c>
      <c r="F450" s="23"/>
    </row>
    <row r="451" spans="1:6" ht="12" customHeight="1" x14ac:dyDescent="0.3">
      <c r="A451" s="158">
        <f t="shared" si="3"/>
        <v>0</v>
      </c>
      <c r="B451" s="158" t="str">
        <f t="shared" si="4"/>
        <v>0</v>
      </c>
      <c r="C451" s="23"/>
      <c r="D451" s="23"/>
      <c r="E451" s="159">
        <f t="shared" si="5"/>
        <v>0</v>
      </c>
      <c r="F451" s="23"/>
    </row>
    <row r="452" spans="1:6" ht="12" customHeight="1" x14ac:dyDescent="0.3">
      <c r="A452" s="158">
        <f t="shared" si="3"/>
        <v>0</v>
      </c>
      <c r="B452" s="158" t="str">
        <f t="shared" si="4"/>
        <v>0</v>
      </c>
      <c r="C452" s="23"/>
      <c r="D452" s="23"/>
      <c r="E452" s="159">
        <f t="shared" si="5"/>
        <v>0</v>
      </c>
      <c r="F452" s="23"/>
    </row>
    <row r="453" spans="1:6" ht="12" customHeight="1" x14ac:dyDescent="0.3">
      <c r="A453" s="158">
        <f t="shared" si="3"/>
        <v>0</v>
      </c>
      <c r="B453" s="158" t="str">
        <f t="shared" si="4"/>
        <v>0</v>
      </c>
      <c r="C453" s="23"/>
      <c r="D453" s="23"/>
      <c r="E453" s="159">
        <f t="shared" si="5"/>
        <v>0</v>
      </c>
      <c r="F453" s="23"/>
    </row>
    <row r="454" spans="1:6" ht="12" customHeight="1" x14ac:dyDescent="0.3">
      <c r="A454" s="158">
        <f t="shared" si="3"/>
        <v>0</v>
      </c>
      <c r="B454" s="158" t="str">
        <f t="shared" si="4"/>
        <v>0</v>
      </c>
      <c r="C454" s="23"/>
      <c r="D454" s="23"/>
      <c r="E454" s="159">
        <f t="shared" si="5"/>
        <v>0</v>
      </c>
      <c r="F454" s="23"/>
    </row>
    <row r="455" spans="1:6" ht="12" customHeight="1" x14ac:dyDescent="0.3">
      <c r="A455" s="158">
        <f t="shared" si="3"/>
        <v>0</v>
      </c>
      <c r="B455" s="158" t="str">
        <f t="shared" si="4"/>
        <v>0</v>
      </c>
      <c r="C455" s="23"/>
      <c r="D455" s="23"/>
      <c r="E455" s="159">
        <f t="shared" si="5"/>
        <v>0</v>
      </c>
      <c r="F455" s="23"/>
    </row>
    <row r="456" spans="1:6" ht="12" customHeight="1" x14ac:dyDescent="0.3">
      <c r="A456" s="158">
        <f t="shared" si="3"/>
        <v>0</v>
      </c>
      <c r="B456" s="158" t="str">
        <f t="shared" si="4"/>
        <v>0</v>
      </c>
      <c r="C456" s="23"/>
      <c r="D456" s="23"/>
      <c r="E456" s="159">
        <f t="shared" si="5"/>
        <v>0</v>
      </c>
      <c r="F456" s="23"/>
    </row>
    <row r="457" spans="1:6" ht="12" customHeight="1" x14ac:dyDescent="0.3">
      <c r="A457" s="158">
        <f t="shared" si="3"/>
        <v>0</v>
      </c>
      <c r="B457" s="158" t="str">
        <f t="shared" si="4"/>
        <v>0</v>
      </c>
      <c r="C457" s="23"/>
      <c r="D457" s="23"/>
      <c r="E457" s="159">
        <f t="shared" si="5"/>
        <v>0</v>
      </c>
      <c r="F457" s="23"/>
    </row>
    <row r="458" spans="1:6" ht="12" customHeight="1" x14ac:dyDescent="0.3">
      <c r="A458" s="158">
        <f t="shared" si="3"/>
        <v>0</v>
      </c>
      <c r="B458" s="158" t="str">
        <f t="shared" si="4"/>
        <v>0</v>
      </c>
      <c r="C458" s="23"/>
      <c r="D458" s="23"/>
      <c r="E458" s="159">
        <f t="shared" si="5"/>
        <v>0</v>
      </c>
      <c r="F458" s="23"/>
    </row>
    <row r="459" spans="1:6" ht="12" customHeight="1" x14ac:dyDescent="0.3">
      <c r="A459" s="158">
        <f t="shared" si="3"/>
        <v>0</v>
      </c>
      <c r="B459" s="158" t="str">
        <f t="shared" si="4"/>
        <v>0</v>
      </c>
      <c r="C459" s="23"/>
      <c r="D459" s="23"/>
      <c r="E459" s="159">
        <f t="shared" si="5"/>
        <v>0</v>
      </c>
      <c r="F459" s="23"/>
    </row>
    <row r="460" spans="1:6" ht="12" customHeight="1" x14ac:dyDescent="0.3">
      <c r="A460" s="158">
        <f t="shared" si="3"/>
        <v>0</v>
      </c>
      <c r="B460" s="158" t="str">
        <f t="shared" si="4"/>
        <v>0</v>
      </c>
      <c r="C460" s="23"/>
      <c r="D460" s="23"/>
      <c r="E460" s="159">
        <f t="shared" si="5"/>
        <v>0</v>
      </c>
      <c r="F460" s="23"/>
    </row>
    <row r="461" spans="1:6" ht="12" customHeight="1" x14ac:dyDescent="0.3">
      <c r="A461" s="158">
        <f t="shared" si="3"/>
        <v>0</v>
      </c>
      <c r="B461" s="158" t="str">
        <f t="shared" si="4"/>
        <v>0</v>
      </c>
      <c r="C461" s="23"/>
      <c r="D461" s="23"/>
      <c r="E461" s="159">
        <f t="shared" si="5"/>
        <v>0</v>
      </c>
      <c r="F461" s="23"/>
    </row>
    <row r="462" spans="1:6" ht="12" customHeight="1" x14ac:dyDescent="0.3">
      <c r="A462" s="158">
        <f t="shared" si="3"/>
        <v>0</v>
      </c>
      <c r="B462" s="158" t="str">
        <f t="shared" si="4"/>
        <v>0</v>
      </c>
      <c r="C462" s="23"/>
      <c r="D462" s="23"/>
      <c r="E462" s="159">
        <f t="shared" si="5"/>
        <v>0</v>
      </c>
      <c r="F462" s="23"/>
    </row>
    <row r="463" spans="1:6" ht="12" customHeight="1" x14ac:dyDescent="0.3">
      <c r="A463" s="158">
        <f t="shared" si="3"/>
        <v>0</v>
      </c>
      <c r="B463" s="158" t="str">
        <f t="shared" si="4"/>
        <v>0</v>
      </c>
      <c r="C463" s="23"/>
      <c r="D463" s="23"/>
      <c r="E463" s="159">
        <f t="shared" si="5"/>
        <v>0</v>
      </c>
      <c r="F463" s="23"/>
    </row>
    <row r="464" spans="1:6" ht="12" customHeight="1" x14ac:dyDescent="0.3">
      <c r="A464" s="158">
        <f t="shared" si="3"/>
        <v>0</v>
      </c>
      <c r="B464" s="158" t="str">
        <f t="shared" si="4"/>
        <v>0</v>
      </c>
      <c r="C464" s="23"/>
      <c r="D464" s="23"/>
      <c r="E464" s="159">
        <f t="shared" si="5"/>
        <v>0</v>
      </c>
      <c r="F464" s="23"/>
    </row>
    <row r="465" spans="1:6" ht="12" customHeight="1" x14ac:dyDescent="0.3">
      <c r="A465" s="158">
        <f t="shared" si="3"/>
        <v>0</v>
      </c>
      <c r="B465" s="158" t="str">
        <f t="shared" si="4"/>
        <v>0</v>
      </c>
      <c r="C465" s="23"/>
      <c r="D465" s="23"/>
      <c r="E465" s="159">
        <f t="shared" si="5"/>
        <v>0</v>
      </c>
      <c r="F465" s="23"/>
    </row>
    <row r="466" spans="1:6" ht="12" customHeight="1" x14ac:dyDescent="0.3">
      <c r="A466" s="158">
        <f t="shared" si="3"/>
        <v>0</v>
      </c>
      <c r="B466" s="158" t="str">
        <f t="shared" si="4"/>
        <v>0</v>
      </c>
      <c r="C466" s="23"/>
      <c r="D466" s="23"/>
      <c r="E466" s="159">
        <f t="shared" si="5"/>
        <v>0</v>
      </c>
      <c r="F466" s="23"/>
    </row>
    <row r="467" spans="1:6" ht="12" customHeight="1" x14ac:dyDescent="0.3">
      <c r="A467" s="158">
        <f t="shared" si="3"/>
        <v>0</v>
      </c>
      <c r="B467" s="158" t="str">
        <f t="shared" si="4"/>
        <v>0</v>
      </c>
      <c r="C467" s="23"/>
      <c r="D467" s="23"/>
      <c r="E467" s="159">
        <f t="shared" si="5"/>
        <v>0</v>
      </c>
      <c r="F467" s="23"/>
    </row>
    <row r="468" spans="1:6" ht="12" customHeight="1" x14ac:dyDescent="0.3">
      <c r="A468" s="158">
        <f t="shared" si="3"/>
        <v>0</v>
      </c>
      <c r="B468" s="158" t="str">
        <f t="shared" si="4"/>
        <v>0</v>
      </c>
      <c r="C468" s="23"/>
      <c r="D468" s="23"/>
      <c r="E468" s="159">
        <f t="shared" si="5"/>
        <v>0</v>
      </c>
      <c r="F468" s="23"/>
    </row>
    <row r="469" spans="1:6" ht="12" customHeight="1" x14ac:dyDescent="0.3">
      <c r="A469" s="158">
        <f t="shared" si="3"/>
        <v>0</v>
      </c>
      <c r="B469" s="158" t="str">
        <f t="shared" si="4"/>
        <v>0</v>
      </c>
      <c r="C469" s="23"/>
      <c r="D469" s="23"/>
      <c r="E469" s="159">
        <f t="shared" si="5"/>
        <v>0</v>
      </c>
      <c r="F469" s="23"/>
    </row>
    <row r="470" spans="1:6" ht="12" customHeight="1" x14ac:dyDescent="0.3">
      <c r="A470" s="158">
        <f t="shared" si="3"/>
        <v>0</v>
      </c>
      <c r="B470" s="158" t="str">
        <f t="shared" si="4"/>
        <v>0</v>
      </c>
      <c r="C470" s="23"/>
      <c r="D470" s="23"/>
      <c r="E470" s="159">
        <f t="shared" si="5"/>
        <v>0</v>
      </c>
      <c r="F470" s="23"/>
    </row>
    <row r="471" spans="1:6" ht="12" customHeight="1" x14ac:dyDescent="0.3">
      <c r="A471" s="158">
        <f t="shared" si="3"/>
        <v>0</v>
      </c>
      <c r="B471" s="158" t="str">
        <f t="shared" si="4"/>
        <v>0</v>
      </c>
      <c r="C471" s="23"/>
      <c r="D471" s="23"/>
      <c r="E471" s="159">
        <f t="shared" si="5"/>
        <v>0</v>
      </c>
      <c r="F471" s="23"/>
    </row>
    <row r="472" spans="1:6" ht="12" customHeight="1" x14ac:dyDescent="0.3">
      <c r="A472" s="158">
        <f t="shared" si="3"/>
        <v>0</v>
      </c>
      <c r="B472" s="158" t="str">
        <f t="shared" si="4"/>
        <v>0</v>
      </c>
      <c r="C472" s="23"/>
      <c r="D472" s="23"/>
      <c r="E472" s="159">
        <f t="shared" si="5"/>
        <v>0</v>
      </c>
      <c r="F472" s="23"/>
    </row>
    <row r="473" spans="1:6" ht="12" customHeight="1" x14ac:dyDescent="0.3">
      <c r="A473" s="158">
        <f t="shared" si="3"/>
        <v>0</v>
      </c>
      <c r="B473" s="158" t="str">
        <f t="shared" si="4"/>
        <v>0</v>
      </c>
      <c r="C473" s="23"/>
      <c r="D473" s="23"/>
      <c r="E473" s="159">
        <f t="shared" si="5"/>
        <v>0</v>
      </c>
      <c r="F473" s="23"/>
    </row>
    <row r="474" spans="1:6" ht="12" customHeight="1" x14ac:dyDescent="0.3">
      <c r="A474" s="158">
        <f t="shared" si="3"/>
        <v>0</v>
      </c>
      <c r="B474" s="158" t="str">
        <f t="shared" si="4"/>
        <v>0</v>
      </c>
      <c r="C474" s="23"/>
      <c r="D474" s="23"/>
      <c r="E474" s="159">
        <f t="shared" si="5"/>
        <v>0</v>
      </c>
      <c r="F474" s="23"/>
    </row>
    <row r="475" spans="1:6" ht="12" customHeight="1" x14ac:dyDescent="0.3">
      <c r="A475" s="158">
        <f t="shared" si="3"/>
        <v>0</v>
      </c>
      <c r="B475" s="158" t="str">
        <f t="shared" si="4"/>
        <v>0</v>
      </c>
      <c r="C475" s="23"/>
      <c r="D475" s="23"/>
      <c r="E475" s="159">
        <f t="shared" si="5"/>
        <v>0</v>
      </c>
      <c r="F475" s="23"/>
    </row>
    <row r="476" spans="1:6" ht="12" customHeight="1" x14ac:dyDescent="0.3">
      <c r="A476" s="158">
        <f t="shared" si="3"/>
        <v>0</v>
      </c>
      <c r="B476" s="158" t="str">
        <f t="shared" si="4"/>
        <v>0</v>
      </c>
      <c r="C476" s="23"/>
      <c r="D476" s="23"/>
      <c r="E476" s="159">
        <f t="shared" si="5"/>
        <v>0</v>
      </c>
      <c r="F476" s="23"/>
    </row>
    <row r="477" spans="1:6" ht="12" customHeight="1" x14ac:dyDescent="0.3">
      <c r="A477" s="158">
        <f t="shared" si="3"/>
        <v>0</v>
      </c>
      <c r="B477" s="158" t="str">
        <f t="shared" si="4"/>
        <v>0</v>
      </c>
      <c r="C477" s="23"/>
      <c r="D477" s="23"/>
      <c r="E477" s="159">
        <f t="shared" si="5"/>
        <v>0</v>
      </c>
      <c r="F477" s="23"/>
    </row>
    <row r="478" spans="1:6" ht="12" customHeight="1" x14ac:dyDescent="0.3">
      <c r="A478" s="158">
        <f t="shared" si="3"/>
        <v>0</v>
      </c>
      <c r="B478" s="158" t="str">
        <f t="shared" si="4"/>
        <v>0</v>
      </c>
      <c r="C478" s="23"/>
      <c r="D478" s="23"/>
      <c r="E478" s="159">
        <f t="shared" si="5"/>
        <v>0</v>
      </c>
      <c r="F478" s="23"/>
    </row>
    <row r="479" spans="1:6" ht="12" customHeight="1" x14ac:dyDescent="0.3">
      <c r="A479" s="158">
        <f t="shared" si="3"/>
        <v>0</v>
      </c>
      <c r="B479" s="158" t="str">
        <f t="shared" si="4"/>
        <v>0</v>
      </c>
      <c r="C479" s="23"/>
      <c r="D479" s="23"/>
      <c r="E479" s="159">
        <f t="shared" si="5"/>
        <v>0</v>
      </c>
      <c r="F479" s="23"/>
    </row>
    <row r="480" spans="1:6" ht="12" customHeight="1" x14ac:dyDescent="0.3">
      <c r="A480" s="158">
        <f t="shared" si="3"/>
        <v>0</v>
      </c>
      <c r="B480" s="158" t="str">
        <f t="shared" si="4"/>
        <v>0</v>
      </c>
      <c r="C480" s="23"/>
      <c r="D480" s="23"/>
      <c r="E480" s="159">
        <f t="shared" si="5"/>
        <v>0</v>
      </c>
      <c r="F480" s="23"/>
    </row>
    <row r="481" spans="1:6" ht="12" customHeight="1" x14ac:dyDescent="0.3">
      <c r="A481" s="158">
        <f t="shared" si="3"/>
        <v>0</v>
      </c>
      <c r="B481" s="158" t="str">
        <f t="shared" si="4"/>
        <v>0</v>
      </c>
      <c r="C481" s="23"/>
      <c r="D481" s="23"/>
      <c r="E481" s="159">
        <f t="shared" si="5"/>
        <v>0</v>
      </c>
      <c r="F481" s="23"/>
    </row>
    <row r="482" spans="1:6" ht="12" customHeight="1" x14ac:dyDescent="0.3">
      <c r="A482" s="158">
        <f t="shared" si="3"/>
        <v>0</v>
      </c>
      <c r="B482" s="158" t="str">
        <f t="shared" si="4"/>
        <v>0</v>
      </c>
      <c r="C482" s="23"/>
      <c r="D482" s="23"/>
      <c r="E482" s="159">
        <f t="shared" si="5"/>
        <v>0</v>
      </c>
      <c r="F482" s="23"/>
    </row>
    <row r="483" spans="1:6" ht="12" customHeight="1" x14ac:dyDescent="0.3">
      <c r="A483" s="158">
        <f t="shared" si="3"/>
        <v>0</v>
      </c>
      <c r="B483" s="158" t="str">
        <f t="shared" si="4"/>
        <v>0</v>
      </c>
      <c r="C483" s="23"/>
      <c r="D483" s="23"/>
      <c r="E483" s="159">
        <f t="shared" si="5"/>
        <v>0</v>
      </c>
      <c r="F483" s="23"/>
    </row>
    <row r="484" spans="1:6" ht="12" customHeight="1" x14ac:dyDescent="0.3">
      <c r="A484" s="158">
        <f t="shared" si="3"/>
        <v>0</v>
      </c>
      <c r="B484" s="158" t="str">
        <f t="shared" si="4"/>
        <v>0</v>
      </c>
      <c r="C484" s="23"/>
      <c r="D484" s="23"/>
      <c r="E484" s="159">
        <f t="shared" si="5"/>
        <v>0</v>
      </c>
      <c r="F484" s="23"/>
    </row>
    <row r="485" spans="1:6" ht="12" customHeight="1" x14ac:dyDescent="0.3">
      <c r="A485" s="158">
        <f t="shared" si="3"/>
        <v>0</v>
      </c>
      <c r="B485" s="158" t="str">
        <f t="shared" si="4"/>
        <v>0</v>
      </c>
      <c r="C485" s="23"/>
      <c r="D485" s="23"/>
      <c r="E485" s="159">
        <f t="shared" si="5"/>
        <v>0</v>
      </c>
      <c r="F485" s="23"/>
    </row>
    <row r="486" spans="1:6" ht="12" customHeight="1" x14ac:dyDescent="0.3">
      <c r="A486" s="158">
        <f t="shared" si="3"/>
        <v>0</v>
      </c>
      <c r="B486" s="158" t="str">
        <f t="shared" si="4"/>
        <v>0</v>
      </c>
      <c r="C486" s="23"/>
      <c r="D486" s="23"/>
      <c r="E486" s="159">
        <f t="shared" si="5"/>
        <v>0</v>
      </c>
      <c r="F486" s="23"/>
    </row>
    <row r="487" spans="1:6" ht="12" customHeight="1" x14ac:dyDescent="0.3">
      <c r="A487" s="158">
        <f t="shared" si="3"/>
        <v>0</v>
      </c>
      <c r="B487" s="158" t="str">
        <f t="shared" si="4"/>
        <v>0</v>
      </c>
      <c r="C487" s="23"/>
      <c r="D487" s="23"/>
      <c r="E487" s="159">
        <f t="shared" si="5"/>
        <v>0</v>
      </c>
      <c r="F487" s="23"/>
    </row>
    <row r="488" spans="1:6" ht="12" customHeight="1" x14ac:dyDescent="0.3">
      <c r="A488" s="158">
        <f t="shared" si="3"/>
        <v>0</v>
      </c>
      <c r="B488" s="158" t="str">
        <f t="shared" si="4"/>
        <v>0</v>
      </c>
      <c r="C488" s="23"/>
      <c r="D488" s="23"/>
      <c r="E488" s="159">
        <f t="shared" si="5"/>
        <v>0</v>
      </c>
      <c r="F488" s="23"/>
    </row>
    <row r="489" spans="1:6" ht="12" customHeight="1" x14ac:dyDescent="0.3">
      <c r="A489" s="158">
        <f t="shared" si="3"/>
        <v>0</v>
      </c>
      <c r="B489" s="158" t="str">
        <f t="shared" si="4"/>
        <v>0</v>
      </c>
      <c r="C489" s="23"/>
      <c r="D489" s="23"/>
      <c r="E489" s="159">
        <f t="shared" si="5"/>
        <v>0</v>
      </c>
      <c r="F489" s="23"/>
    </row>
    <row r="490" spans="1:6" ht="12" customHeight="1" x14ac:dyDescent="0.3">
      <c r="A490" s="158">
        <f t="shared" si="3"/>
        <v>0</v>
      </c>
      <c r="B490" s="158" t="str">
        <f t="shared" si="4"/>
        <v>0</v>
      </c>
      <c r="C490" s="23"/>
      <c r="D490" s="23"/>
      <c r="E490" s="159">
        <f t="shared" si="5"/>
        <v>0</v>
      </c>
      <c r="F490" s="23"/>
    </row>
    <row r="491" spans="1:6" ht="12" customHeight="1" x14ac:dyDescent="0.3">
      <c r="A491" s="158">
        <f t="shared" si="3"/>
        <v>0</v>
      </c>
      <c r="B491" s="158" t="str">
        <f t="shared" si="4"/>
        <v>0</v>
      </c>
      <c r="C491" s="23"/>
      <c r="D491" s="23"/>
      <c r="E491" s="159">
        <f t="shared" si="5"/>
        <v>0</v>
      </c>
      <c r="F491" s="23"/>
    </row>
    <row r="492" spans="1:6" ht="12" customHeight="1" x14ac:dyDescent="0.3">
      <c r="A492" s="158">
        <f t="shared" si="3"/>
        <v>0</v>
      </c>
      <c r="B492" s="158" t="str">
        <f t="shared" si="4"/>
        <v>0</v>
      </c>
      <c r="C492" s="23"/>
      <c r="D492" s="23"/>
      <c r="E492" s="159">
        <f t="shared" si="5"/>
        <v>0</v>
      </c>
      <c r="F492" s="23"/>
    </row>
    <row r="493" spans="1:6" ht="12" customHeight="1" x14ac:dyDescent="0.3">
      <c r="A493" s="158">
        <f t="shared" si="3"/>
        <v>0</v>
      </c>
      <c r="B493" s="158" t="str">
        <f t="shared" si="4"/>
        <v>0</v>
      </c>
      <c r="C493" s="23"/>
      <c r="D493" s="23"/>
      <c r="E493" s="159">
        <f t="shared" si="5"/>
        <v>0</v>
      </c>
      <c r="F493" s="23"/>
    </row>
    <row r="494" spans="1:6" ht="12" customHeight="1" x14ac:dyDescent="0.3">
      <c r="A494" s="158">
        <f t="shared" si="3"/>
        <v>0</v>
      </c>
      <c r="B494" s="158" t="str">
        <f t="shared" si="4"/>
        <v>0</v>
      </c>
      <c r="C494" s="23"/>
      <c r="D494" s="23"/>
      <c r="E494" s="159">
        <f t="shared" si="5"/>
        <v>0</v>
      </c>
      <c r="F494" s="23"/>
    </row>
    <row r="495" spans="1:6" ht="12" customHeight="1" x14ac:dyDescent="0.3">
      <c r="A495" s="158">
        <f t="shared" si="3"/>
        <v>0</v>
      </c>
      <c r="B495" s="158" t="str">
        <f t="shared" si="4"/>
        <v>0</v>
      </c>
      <c r="C495" s="23"/>
      <c r="D495" s="23"/>
      <c r="E495" s="159">
        <f t="shared" si="5"/>
        <v>0</v>
      </c>
      <c r="F495" s="23"/>
    </row>
    <row r="496" spans="1:6" ht="12" customHeight="1" x14ac:dyDescent="0.3">
      <c r="A496" s="158">
        <f t="shared" si="3"/>
        <v>0</v>
      </c>
      <c r="B496" s="158" t="str">
        <f t="shared" si="4"/>
        <v>0</v>
      </c>
      <c r="C496" s="23"/>
      <c r="D496" s="23"/>
      <c r="E496" s="159">
        <f t="shared" si="5"/>
        <v>0</v>
      </c>
      <c r="F496" s="23"/>
    </row>
    <row r="497" spans="1:6" ht="12" customHeight="1" x14ac:dyDescent="0.3">
      <c r="A497" s="158">
        <f t="shared" si="3"/>
        <v>0</v>
      </c>
      <c r="B497" s="158" t="str">
        <f t="shared" si="4"/>
        <v>0</v>
      </c>
      <c r="C497" s="23"/>
      <c r="D497" s="23"/>
      <c r="E497" s="159">
        <f t="shared" si="5"/>
        <v>0</v>
      </c>
      <c r="F497" s="23"/>
    </row>
    <row r="498" spans="1:6" ht="12" customHeight="1" x14ac:dyDescent="0.3">
      <c r="A498" s="158">
        <f t="shared" si="3"/>
        <v>0</v>
      </c>
      <c r="B498" s="158" t="str">
        <f t="shared" si="4"/>
        <v>0</v>
      </c>
      <c r="C498" s="23"/>
      <c r="D498" s="23"/>
      <c r="E498" s="159">
        <f t="shared" si="5"/>
        <v>0</v>
      </c>
      <c r="F498" s="23"/>
    </row>
    <row r="499" spans="1:6" ht="12" customHeight="1" x14ac:dyDescent="0.3">
      <c r="A499" s="158">
        <f t="shared" si="3"/>
        <v>0</v>
      </c>
      <c r="B499" s="158" t="str">
        <f t="shared" si="4"/>
        <v>0</v>
      </c>
      <c r="C499" s="23"/>
      <c r="D499" s="23"/>
      <c r="E499" s="159">
        <f t="shared" si="5"/>
        <v>0</v>
      </c>
      <c r="F499" s="23"/>
    </row>
    <row r="500" spans="1:6" ht="12" customHeight="1" x14ac:dyDescent="0.3">
      <c r="A500" s="158">
        <f t="shared" si="3"/>
        <v>0</v>
      </c>
      <c r="B500" s="158" t="str">
        <f t="shared" si="4"/>
        <v>0</v>
      </c>
      <c r="C500" s="23"/>
      <c r="D500" s="23"/>
      <c r="E500" s="159">
        <f t="shared" si="5"/>
        <v>0</v>
      </c>
      <c r="F500" s="23"/>
    </row>
    <row r="501" spans="1:6" ht="12" customHeight="1" x14ac:dyDescent="0.3">
      <c r="A501" s="158">
        <f t="shared" si="3"/>
        <v>0</v>
      </c>
      <c r="B501" s="158" t="str">
        <f t="shared" si="4"/>
        <v>0</v>
      </c>
      <c r="C501" s="23"/>
      <c r="D501" s="23"/>
      <c r="E501" s="159">
        <f t="shared" si="5"/>
        <v>0</v>
      </c>
      <c r="F501" s="23"/>
    </row>
    <row r="502" spans="1:6" ht="12" customHeight="1" x14ac:dyDescent="0.3">
      <c r="A502" s="158">
        <f t="shared" si="3"/>
        <v>0</v>
      </c>
      <c r="B502" s="158" t="str">
        <f t="shared" si="4"/>
        <v>0</v>
      </c>
      <c r="C502" s="23"/>
      <c r="D502" s="23"/>
      <c r="E502" s="159">
        <f t="shared" si="5"/>
        <v>0</v>
      </c>
      <c r="F502" s="23"/>
    </row>
    <row r="503" spans="1:6" ht="12" customHeight="1" x14ac:dyDescent="0.3">
      <c r="A503" s="158">
        <f t="shared" si="3"/>
        <v>0</v>
      </c>
      <c r="B503" s="158" t="str">
        <f t="shared" si="4"/>
        <v>0</v>
      </c>
      <c r="C503" s="23"/>
      <c r="D503" s="23"/>
      <c r="E503" s="159">
        <f t="shared" si="5"/>
        <v>0</v>
      </c>
      <c r="F503" s="23"/>
    </row>
    <row r="504" spans="1:6" ht="12" customHeight="1" x14ac:dyDescent="0.3">
      <c r="A504" s="158">
        <f t="shared" si="3"/>
        <v>0</v>
      </c>
      <c r="B504" s="158" t="str">
        <f t="shared" si="4"/>
        <v>0</v>
      </c>
      <c r="C504" s="23"/>
      <c r="D504" s="23"/>
      <c r="E504" s="159">
        <f t="shared" si="5"/>
        <v>0</v>
      </c>
      <c r="F504" s="23"/>
    </row>
    <row r="505" spans="1:6" ht="12" customHeight="1" x14ac:dyDescent="0.3">
      <c r="A505" s="158">
        <f t="shared" si="3"/>
        <v>0</v>
      </c>
      <c r="B505" s="158" t="str">
        <f t="shared" si="4"/>
        <v>0</v>
      </c>
      <c r="C505" s="23"/>
      <c r="D505" s="23"/>
      <c r="E505" s="159">
        <f t="shared" si="5"/>
        <v>0</v>
      </c>
      <c r="F505" s="23"/>
    </row>
    <row r="506" spans="1:6" ht="12" customHeight="1" x14ac:dyDescent="0.3">
      <c r="A506" s="158">
        <f t="shared" si="3"/>
        <v>0</v>
      </c>
      <c r="B506" s="158" t="str">
        <f t="shared" si="4"/>
        <v>0</v>
      </c>
      <c r="C506" s="23"/>
      <c r="D506" s="23"/>
      <c r="E506" s="159">
        <f t="shared" si="5"/>
        <v>0</v>
      </c>
      <c r="F506" s="23"/>
    </row>
    <row r="507" spans="1:6" ht="12" customHeight="1" x14ac:dyDescent="0.3">
      <c r="A507" s="158">
        <f t="shared" si="3"/>
        <v>0</v>
      </c>
      <c r="B507" s="158" t="str">
        <f t="shared" si="4"/>
        <v>0</v>
      </c>
      <c r="C507" s="23"/>
      <c r="D507" s="23"/>
      <c r="E507" s="159">
        <f t="shared" si="5"/>
        <v>0</v>
      </c>
      <c r="F507" s="23"/>
    </row>
    <row r="508" spans="1:6" ht="12" customHeight="1" x14ac:dyDescent="0.3">
      <c r="A508" s="158">
        <f t="shared" si="3"/>
        <v>0</v>
      </c>
      <c r="B508" s="158" t="str">
        <f t="shared" si="4"/>
        <v>0</v>
      </c>
      <c r="C508" s="23"/>
      <c r="D508" s="23"/>
      <c r="E508" s="159">
        <f t="shared" si="5"/>
        <v>0</v>
      </c>
      <c r="F508" s="23"/>
    </row>
    <row r="509" spans="1:6" ht="12" customHeight="1" x14ac:dyDescent="0.3">
      <c r="A509" s="158">
        <f t="shared" si="3"/>
        <v>0</v>
      </c>
      <c r="B509" s="158" t="str">
        <f t="shared" si="4"/>
        <v>0</v>
      </c>
      <c r="C509" s="23"/>
      <c r="D509" s="23"/>
      <c r="E509" s="159">
        <f t="shared" si="5"/>
        <v>0</v>
      </c>
      <c r="F509" s="23"/>
    </row>
    <row r="510" spans="1:6" ht="12" customHeight="1" x14ac:dyDescent="0.3">
      <c r="A510" s="158">
        <f t="shared" si="3"/>
        <v>0</v>
      </c>
      <c r="B510" s="158" t="str">
        <f t="shared" si="4"/>
        <v>0</v>
      </c>
      <c r="C510" s="23"/>
      <c r="D510" s="23"/>
      <c r="E510" s="159">
        <f t="shared" si="5"/>
        <v>0</v>
      </c>
      <c r="F510" s="23"/>
    </row>
    <row r="511" spans="1:6" ht="12" customHeight="1" x14ac:dyDescent="0.3">
      <c r="A511" s="158">
        <f t="shared" si="3"/>
        <v>0</v>
      </c>
      <c r="B511" s="158" t="str">
        <f t="shared" si="4"/>
        <v>0</v>
      </c>
      <c r="C511" s="23"/>
      <c r="D511" s="23"/>
      <c r="E511" s="159">
        <f t="shared" si="5"/>
        <v>0</v>
      </c>
      <c r="F511" s="23"/>
    </row>
    <row r="512" spans="1:6" ht="12" customHeight="1" x14ac:dyDescent="0.3">
      <c r="A512" s="158">
        <f t="shared" ref="A512:A766" si="6">IF(LEN(D512),CONCATENATE(C512," — ",$E$1," (",F512,")",," — ",D512,E512," Place — ",$A$1," Yo-Yo Contest"),)</f>
        <v>0</v>
      </c>
      <c r="B512" s="158" t="str">
        <f t="shared" ref="B512:B766" si="7">CONCATENATE(D512,E512)</f>
        <v>0</v>
      </c>
      <c r="C512" s="23"/>
      <c r="D512" s="23"/>
      <c r="E512" s="159">
        <f t="shared" ref="E512:E766" si="8">IF(LEN(D512),IF((MOD(ABS(D512),100)&gt;10)*(MOD(ABS(D512),100)&lt;14),"th", CHOOSE(MOD(ABS(D512),10)+1,"th","st","nd","rd","th","th","th","th","th","th")),)</f>
        <v>0</v>
      </c>
      <c r="F512" s="23"/>
    </row>
    <row r="513" spans="1:6" ht="12" customHeight="1" x14ac:dyDescent="0.3">
      <c r="A513" s="158">
        <f t="shared" si="6"/>
        <v>0</v>
      </c>
      <c r="B513" s="158" t="str">
        <f t="shared" si="7"/>
        <v>0</v>
      </c>
      <c r="C513" s="23"/>
      <c r="D513" s="23"/>
      <c r="E513" s="159">
        <f t="shared" si="8"/>
        <v>0</v>
      </c>
      <c r="F513" s="23"/>
    </row>
    <row r="514" spans="1:6" ht="12" customHeight="1" x14ac:dyDescent="0.3">
      <c r="A514" s="158">
        <f t="shared" si="6"/>
        <v>0</v>
      </c>
      <c r="B514" s="158" t="str">
        <f t="shared" si="7"/>
        <v>0</v>
      </c>
      <c r="C514" s="23"/>
      <c r="D514" s="23"/>
      <c r="E514" s="159">
        <f t="shared" si="8"/>
        <v>0</v>
      </c>
      <c r="F514" s="23"/>
    </row>
    <row r="515" spans="1:6" ht="12" customHeight="1" x14ac:dyDescent="0.3">
      <c r="A515" s="158">
        <f t="shared" si="6"/>
        <v>0</v>
      </c>
      <c r="B515" s="158" t="str">
        <f t="shared" si="7"/>
        <v>0</v>
      </c>
      <c r="C515" s="23"/>
      <c r="D515" s="23"/>
      <c r="E515" s="159">
        <f t="shared" si="8"/>
        <v>0</v>
      </c>
      <c r="F515" s="23"/>
    </row>
    <row r="516" spans="1:6" ht="12" customHeight="1" x14ac:dyDescent="0.3">
      <c r="A516" s="158">
        <f t="shared" si="6"/>
        <v>0</v>
      </c>
      <c r="B516" s="158" t="str">
        <f t="shared" si="7"/>
        <v>0</v>
      </c>
      <c r="C516" s="23"/>
      <c r="D516" s="23"/>
      <c r="E516" s="159">
        <f t="shared" si="8"/>
        <v>0</v>
      </c>
      <c r="F516" s="23"/>
    </row>
    <row r="517" spans="1:6" ht="12" customHeight="1" x14ac:dyDescent="0.3">
      <c r="A517" s="158">
        <f t="shared" si="6"/>
        <v>0</v>
      </c>
      <c r="B517" s="158" t="str">
        <f t="shared" si="7"/>
        <v>0</v>
      </c>
      <c r="C517" s="23"/>
      <c r="D517" s="23"/>
      <c r="E517" s="159">
        <f t="shared" si="8"/>
        <v>0</v>
      </c>
      <c r="F517" s="23"/>
    </row>
    <row r="518" spans="1:6" ht="12" customHeight="1" x14ac:dyDescent="0.3">
      <c r="A518" s="158">
        <f t="shared" si="6"/>
        <v>0</v>
      </c>
      <c r="B518" s="158" t="str">
        <f t="shared" si="7"/>
        <v>0</v>
      </c>
      <c r="C518" s="23"/>
      <c r="D518" s="23"/>
      <c r="E518" s="159">
        <f t="shared" si="8"/>
        <v>0</v>
      </c>
      <c r="F518" s="23"/>
    </row>
    <row r="519" spans="1:6" ht="12" customHeight="1" x14ac:dyDescent="0.3">
      <c r="A519" s="158">
        <f t="shared" si="6"/>
        <v>0</v>
      </c>
      <c r="B519" s="158" t="str">
        <f t="shared" si="7"/>
        <v>0</v>
      </c>
      <c r="C519" s="23"/>
      <c r="D519" s="23"/>
      <c r="E519" s="159">
        <f t="shared" si="8"/>
        <v>0</v>
      </c>
      <c r="F519" s="23"/>
    </row>
    <row r="520" spans="1:6" ht="12" customHeight="1" x14ac:dyDescent="0.3">
      <c r="A520" s="158">
        <f t="shared" si="6"/>
        <v>0</v>
      </c>
      <c r="B520" s="158" t="str">
        <f t="shared" si="7"/>
        <v>0</v>
      </c>
      <c r="C520" s="23"/>
      <c r="D520" s="23"/>
      <c r="E520" s="159">
        <f t="shared" si="8"/>
        <v>0</v>
      </c>
      <c r="F520" s="23"/>
    </row>
    <row r="521" spans="1:6" ht="12" customHeight="1" x14ac:dyDescent="0.3">
      <c r="A521" s="158">
        <f t="shared" si="6"/>
        <v>0</v>
      </c>
      <c r="B521" s="158" t="str">
        <f t="shared" si="7"/>
        <v>0</v>
      </c>
      <c r="C521" s="23"/>
      <c r="D521" s="23"/>
      <c r="E521" s="159">
        <f t="shared" si="8"/>
        <v>0</v>
      </c>
      <c r="F521" s="23"/>
    </row>
    <row r="522" spans="1:6" ht="12" customHeight="1" x14ac:dyDescent="0.3">
      <c r="A522" s="158">
        <f t="shared" si="6"/>
        <v>0</v>
      </c>
      <c r="B522" s="158" t="str">
        <f t="shared" si="7"/>
        <v>0</v>
      </c>
      <c r="C522" s="23"/>
      <c r="D522" s="23"/>
      <c r="E522" s="159">
        <f t="shared" si="8"/>
        <v>0</v>
      </c>
      <c r="F522" s="23"/>
    </row>
    <row r="523" spans="1:6" ht="12" customHeight="1" x14ac:dyDescent="0.3">
      <c r="A523" s="158">
        <f t="shared" si="6"/>
        <v>0</v>
      </c>
      <c r="B523" s="158" t="str">
        <f t="shared" si="7"/>
        <v>0</v>
      </c>
      <c r="C523" s="23"/>
      <c r="D523" s="23"/>
      <c r="E523" s="159">
        <f t="shared" si="8"/>
        <v>0</v>
      </c>
      <c r="F523" s="23"/>
    </row>
    <row r="524" spans="1:6" ht="12" customHeight="1" x14ac:dyDescent="0.3">
      <c r="A524" s="158">
        <f t="shared" si="6"/>
        <v>0</v>
      </c>
      <c r="B524" s="158" t="str">
        <f t="shared" si="7"/>
        <v>0</v>
      </c>
      <c r="C524" s="23"/>
      <c r="D524" s="23"/>
      <c r="E524" s="159">
        <f t="shared" si="8"/>
        <v>0</v>
      </c>
      <c r="F524" s="23"/>
    </row>
    <row r="525" spans="1:6" ht="12" customHeight="1" x14ac:dyDescent="0.3">
      <c r="A525" s="158">
        <f t="shared" si="6"/>
        <v>0</v>
      </c>
      <c r="B525" s="158" t="str">
        <f t="shared" si="7"/>
        <v>0</v>
      </c>
      <c r="C525" s="23"/>
      <c r="D525" s="23"/>
      <c r="E525" s="159">
        <f t="shared" si="8"/>
        <v>0</v>
      </c>
      <c r="F525" s="23"/>
    </row>
    <row r="526" spans="1:6" ht="12" customHeight="1" x14ac:dyDescent="0.3">
      <c r="A526" s="158">
        <f t="shared" si="6"/>
        <v>0</v>
      </c>
      <c r="B526" s="158" t="str">
        <f t="shared" si="7"/>
        <v>0</v>
      </c>
      <c r="C526" s="23"/>
      <c r="D526" s="23"/>
      <c r="E526" s="159">
        <f t="shared" si="8"/>
        <v>0</v>
      </c>
      <c r="F526" s="23"/>
    </row>
    <row r="527" spans="1:6" ht="12" customHeight="1" x14ac:dyDescent="0.3">
      <c r="A527" s="158">
        <f t="shared" si="6"/>
        <v>0</v>
      </c>
      <c r="B527" s="158" t="str">
        <f t="shared" si="7"/>
        <v>0</v>
      </c>
      <c r="C527" s="23"/>
      <c r="D527" s="23"/>
      <c r="E527" s="159">
        <f t="shared" si="8"/>
        <v>0</v>
      </c>
      <c r="F527" s="23"/>
    </row>
    <row r="528" spans="1:6" ht="12" customHeight="1" x14ac:dyDescent="0.3">
      <c r="A528" s="158">
        <f t="shared" si="6"/>
        <v>0</v>
      </c>
      <c r="B528" s="158" t="str">
        <f t="shared" si="7"/>
        <v>0</v>
      </c>
      <c r="C528" s="23"/>
      <c r="D528" s="23"/>
      <c r="E528" s="159">
        <f t="shared" si="8"/>
        <v>0</v>
      </c>
      <c r="F528" s="23"/>
    </row>
    <row r="529" spans="1:6" ht="12" customHeight="1" x14ac:dyDescent="0.3">
      <c r="A529" s="158">
        <f t="shared" si="6"/>
        <v>0</v>
      </c>
      <c r="B529" s="158" t="str">
        <f t="shared" si="7"/>
        <v>0</v>
      </c>
      <c r="C529" s="23"/>
      <c r="D529" s="23"/>
      <c r="E529" s="159">
        <f t="shared" si="8"/>
        <v>0</v>
      </c>
      <c r="F529" s="23"/>
    </row>
    <row r="530" spans="1:6" ht="12" customHeight="1" x14ac:dyDescent="0.3">
      <c r="A530" s="158">
        <f t="shared" si="6"/>
        <v>0</v>
      </c>
      <c r="B530" s="158" t="str">
        <f t="shared" si="7"/>
        <v>0</v>
      </c>
      <c r="C530" s="23"/>
      <c r="D530" s="23"/>
      <c r="E530" s="159">
        <f t="shared" si="8"/>
        <v>0</v>
      </c>
      <c r="F530" s="23"/>
    </row>
    <row r="531" spans="1:6" ht="12" customHeight="1" x14ac:dyDescent="0.3">
      <c r="A531" s="158">
        <f t="shared" si="6"/>
        <v>0</v>
      </c>
      <c r="B531" s="158" t="str">
        <f t="shared" si="7"/>
        <v>0</v>
      </c>
      <c r="C531" s="23"/>
      <c r="D531" s="23"/>
      <c r="E531" s="159">
        <f t="shared" si="8"/>
        <v>0</v>
      </c>
      <c r="F531" s="23"/>
    </row>
    <row r="532" spans="1:6" ht="12" customHeight="1" x14ac:dyDescent="0.3">
      <c r="A532" s="158">
        <f t="shared" si="6"/>
        <v>0</v>
      </c>
      <c r="B532" s="158" t="str">
        <f t="shared" si="7"/>
        <v>0</v>
      </c>
      <c r="C532" s="23"/>
      <c r="D532" s="23"/>
      <c r="E532" s="159">
        <f t="shared" si="8"/>
        <v>0</v>
      </c>
      <c r="F532" s="23"/>
    </row>
    <row r="533" spans="1:6" ht="12" customHeight="1" x14ac:dyDescent="0.3">
      <c r="A533" s="158">
        <f t="shared" si="6"/>
        <v>0</v>
      </c>
      <c r="B533" s="158" t="str">
        <f t="shared" si="7"/>
        <v>0</v>
      </c>
      <c r="C533" s="23"/>
      <c r="D533" s="23"/>
      <c r="E533" s="159">
        <f t="shared" si="8"/>
        <v>0</v>
      </c>
      <c r="F533" s="23"/>
    </row>
    <row r="534" spans="1:6" ht="12" customHeight="1" x14ac:dyDescent="0.3">
      <c r="A534" s="158">
        <f t="shared" si="6"/>
        <v>0</v>
      </c>
      <c r="B534" s="158" t="str">
        <f t="shared" si="7"/>
        <v>0</v>
      </c>
      <c r="C534" s="23"/>
      <c r="D534" s="23"/>
      <c r="E534" s="159">
        <f t="shared" si="8"/>
        <v>0</v>
      </c>
      <c r="F534" s="23"/>
    </row>
    <row r="535" spans="1:6" ht="12" customHeight="1" x14ac:dyDescent="0.3">
      <c r="A535" s="158">
        <f t="shared" si="6"/>
        <v>0</v>
      </c>
      <c r="B535" s="158" t="str">
        <f t="shared" si="7"/>
        <v>0</v>
      </c>
      <c r="C535" s="23"/>
      <c r="D535" s="23"/>
      <c r="E535" s="159">
        <f t="shared" si="8"/>
        <v>0</v>
      </c>
      <c r="F535" s="23"/>
    </row>
    <row r="536" spans="1:6" ht="12" customHeight="1" x14ac:dyDescent="0.3">
      <c r="A536" s="158">
        <f t="shared" si="6"/>
        <v>0</v>
      </c>
      <c r="B536" s="158" t="str">
        <f t="shared" si="7"/>
        <v>0</v>
      </c>
      <c r="C536" s="23"/>
      <c r="D536" s="23"/>
      <c r="E536" s="159">
        <f t="shared" si="8"/>
        <v>0</v>
      </c>
      <c r="F536" s="23"/>
    </row>
    <row r="537" spans="1:6" ht="12" customHeight="1" x14ac:dyDescent="0.3">
      <c r="A537" s="158">
        <f t="shared" si="6"/>
        <v>0</v>
      </c>
      <c r="B537" s="158" t="str">
        <f t="shared" si="7"/>
        <v>0</v>
      </c>
      <c r="C537" s="23"/>
      <c r="D537" s="23"/>
      <c r="E537" s="159">
        <f t="shared" si="8"/>
        <v>0</v>
      </c>
      <c r="F537" s="23"/>
    </row>
    <row r="538" spans="1:6" ht="12" customHeight="1" x14ac:dyDescent="0.3">
      <c r="A538" s="158">
        <f t="shared" si="6"/>
        <v>0</v>
      </c>
      <c r="B538" s="158" t="str">
        <f t="shared" si="7"/>
        <v>0</v>
      </c>
      <c r="C538" s="23"/>
      <c r="D538" s="23"/>
      <c r="E538" s="159">
        <f t="shared" si="8"/>
        <v>0</v>
      </c>
      <c r="F538" s="23"/>
    </row>
    <row r="539" spans="1:6" ht="12" customHeight="1" x14ac:dyDescent="0.3">
      <c r="A539" s="158">
        <f t="shared" si="6"/>
        <v>0</v>
      </c>
      <c r="B539" s="158" t="str">
        <f t="shared" si="7"/>
        <v>0</v>
      </c>
      <c r="C539" s="23"/>
      <c r="D539" s="23"/>
      <c r="E539" s="159">
        <f t="shared" si="8"/>
        <v>0</v>
      </c>
      <c r="F539" s="23"/>
    </row>
    <row r="540" spans="1:6" ht="12" customHeight="1" x14ac:dyDescent="0.3">
      <c r="A540" s="158">
        <f t="shared" si="6"/>
        <v>0</v>
      </c>
      <c r="B540" s="158" t="str">
        <f t="shared" si="7"/>
        <v>0</v>
      </c>
      <c r="C540" s="23"/>
      <c r="D540" s="23"/>
      <c r="E540" s="159">
        <f t="shared" si="8"/>
        <v>0</v>
      </c>
      <c r="F540" s="23"/>
    </row>
    <row r="541" spans="1:6" ht="12" customHeight="1" x14ac:dyDescent="0.3">
      <c r="A541" s="158">
        <f t="shared" si="6"/>
        <v>0</v>
      </c>
      <c r="B541" s="158" t="str">
        <f t="shared" si="7"/>
        <v>0</v>
      </c>
      <c r="C541" s="23"/>
      <c r="D541" s="23"/>
      <c r="E541" s="159">
        <f t="shared" si="8"/>
        <v>0</v>
      </c>
      <c r="F541" s="23"/>
    </row>
    <row r="542" spans="1:6" ht="12" customHeight="1" x14ac:dyDescent="0.3">
      <c r="A542" s="158">
        <f t="shared" si="6"/>
        <v>0</v>
      </c>
      <c r="B542" s="158" t="str">
        <f t="shared" si="7"/>
        <v>0</v>
      </c>
      <c r="C542" s="23"/>
      <c r="D542" s="23"/>
      <c r="E542" s="159">
        <f t="shared" si="8"/>
        <v>0</v>
      </c>
      <c r="F542" s="23"/>
    </row>
    <row r="543" spans="1:6" ht="12" customHeight="1" x14ac:dyDescent="0.3">
      <c r="A543" s="158">
        <f t="shared" si="6"/>
        <v>0</v>
      </c>
      <c r="B543" s="158" t="str">
        <f t="shared" si="7"/>
        <v>0</v>
      </c>
      <c r="C543" s="23"/>
      <c r="D543" s="23"/>
      <c r="E543" s="159">
        <f t="shared" si="8"/>
        <v>0</v>
      </c>
      <c r="F543" s="23"/>
    </row>
    <row r="544" spans="1:6" ht="12" customHeight="1" x14ac:dyDescent="0.3">
      <c r="A544" s="158">
        <f t="shared" si="6"/>
        <v>0</v>
      </c>
      <c r="B544" s="158" t="str">
        <f t="shared" si="7"/>
        <v>0</v>
      </c>
      <c r="C544" s="23"/>
      <c r="D544" s="23"/>
      <c r="E544" s="159">
        <f t="shared" si="8"/>
        <v>0</v>
      </c>
      <c r="F544" s="23"/>
    </row>
    <row r="545" spans="1:6" ht="12" customHeight="1" x14ac:dyDescent="0.3">
      <c r="A545" s="158">
        <f t="shared" si="6"/>
        <v>0</v>
      </c>
      <c r="B545" s="158" t="str">
        <f t="shared" si="7"/>
        <v>0</v>
      </c>
      <c r="C545" s="23"/>
      <c r="D545" s="23"/>
      <c r="E545" s="159">
        <f t="shared" si="8"/>
        <v>0</v>
      </c>
      <c r="F545" s="23"/>
    </row>
    <row r="546" spans="1:6" ht="12" customHeight="1" x14ac:dyDescent="0.3">
      <c r="A546" s="158">
        <f t="shared" si="6"/>
        <v>0</v>
      </c>
      <c r="B546" s="158" t="str">
        <f t="shared" si="7"/>
        <v>0</v>
      </c>
      <c r="C546" s="23"/>
      <c r="D546" s="23"/>
      <c r="E546" s="159">
        <f t="shared" si="8"/>
        <v>0</v>
      </c>
      <c r="F546" s="23"/>
    </row>
    <row r="547" spans="1:6" ht="12" customHeight="1" x14ac:dyDescent="0.3">
      <c r="A547" s="158">
        <f t="shared" si="6"/>
        <v>0</v>
      </c>
      <c r="B547" s="158" t="str">
        <f t="shared" si="7"/>
        <v>0</v>
      </c>
      <c r="C547" s="23"/>
      <c r="D547" s="23"/>
      <c r="E547" s="159">
        <f t="shared" si="8"/>
        <v>0</v>
      </c>
      <c r="F547" s="23"/>
    </row>
    <row r="548" spans="1:6" ht="12" customHeight="1" x14ac:dyDescent="0.3">
      <c r="A548" s="158">
        <f t="shared" si="6"/>
        <v>0</v>
      </c>
      <c r="B548" s="158" t="str">
        <f t="shared" si="7"/>
        <v>0</v>
      </c>
      <c r="C548" s="23"/>
      <c r="D548" s="23"/>
      <c r="E548" s="159">
        <f t="shared" si="8"/>
        <v>0</v>
      </c>
      <c r="F548" s="23"/>
    </row>
    <row r="549" spans="1:6" ht="12" customHeight="1" x14ac:dyDescent="0.3">
      <c r="A549" s="158">
        <f t="shared" si="6"/>
        <v>0</v>
      </c>
      <c r="B549" s="158" t="str">
        <f t="shared" si="7"/>
        <v>0</v>
      </c>
      <c r="C549" s="23"/>
      <c r="D549" s="23"/>
      <c r="E549" s="159">
        <f t="shared" si="8"/>
        <v>0</v>
      </c>
      <c r="F549" s="23"/>
    </row>
    <row r="550" spans="1:6" ht="12" customHeight="1" x14ac:dyDescent="0.3">
      <c r="A550" s="158">
        <f t="shared" si="6"/>
        <v>0</v>
      </c>
      <c r="B550" s="158" t="str">
        <f t="shared" si="7"/>
        <v>0</v>
      </c>
      <c r="C550" s="23"/>
      <c r="D550" s="23"/>
      <c r="E550" s="159">
        <f t="shared" si="8"/>
        <v>0</v>
      </c>
      <c r="F550" s="23"/>
    </row>
    <row r="551" spans="1:6" ht="12" customHeight="1" x14ac:dyDescent="0.3">
      <c r="A551" s="158">
        <f t="shared" si="6"/>
        <v>0</v>
      </c>
      <c r="B551" s="158" t="str">
        <f t="shared" si="7"/>
        <v>0</v>
      </c>
      <c r="C551" s="23"/>
      <c r="D551" s="23"/>
      <c r="E551" s="159">
        <f t="shared" si="8"/>
        <v>0</v>
      </c>
      <c r="F551" s="23"/>
    </row>
    <row r="552" spans="1:6" ht="12" customHeight="1" x14ac:dyDescent="0.3">
      <c r="A552" s="158">
        <f t="shared" si="6"/>
        <v>0</v>
      </c>
      <c r="B552" s="158" t="str">
        <f t="shared" si="7"/>
        <v>0</v>
      </c>
      <c r="C552" s="23"/>
      <c r="D552" s="23"/>
      <c r="E552" s="159">
        <f t="shared" si="8"/>
        <v>0</v>
      </c>
      <c r="F552" s="23"/>
    </row>
    <row r="553" spans="1:6" ht="12" customHeight="1" x14ac:dyDescent="0.3">
      <c r="A553" s="158">
        <f t="shared" si="6"/>
        <v>0</v>
      </c>
      <c r="B553" s="158" t="str">
        <f t="shared" si="7"/>
        <v>0</v>
      </c>
      <c r="C553" s="23"/>
      <c r="D553" s="23"/>
      <c r="E553" s="159">
        <f t="shared" si="8"/>
        <v>0</v>
      </c>
      <c r="F553" s="23"/>
    </row>
    <row r="554" spans="1:6" ht="12" customHeight="1" x14ac:dyDescent="0.3">
      <c r="A554" s="158">
        <f t="shared" si="6"/>
        <v>0</v>
      </c>
      <c r="B554" s="158" t="str">
        <f t="shared" si="7"/>
        <v>0</v>
      </c>
      <c r="C554" s="23"/>
      <c r="D554" s="23"/>
      <c r="E554" s="159">
        <f t="shared" si="8"/>
        <v>0</v>
      </c>
      <c r="F554" s="23"/>
    </row>
    <row r="555" spans="1:6" ht="12" customHeight="1" x14ac:dyDescent="0.3">
      <c r="A555" s="158">
        <f t="shared" si="6"/>
        <v>0</v>
      </c>
      <c r="B555" s="158" t="str">
        <f t="shared" si="7"/>
        <v>0</v>
      </c>
      <c r="C555" s="23"/>
      <c r="D555" s="23"/>
      <c r="E555" s="159">
        <f t="shared" si="8"/>
        <v>0</v>
      </c>
      <c r="F555" s="23"/>
    </row>
    <row r="556" spans="1:6" ht="12" customHeight="1" x14ac:dyDescent="0.3">
      <c r="A556" s="158">
        <f t="shared" si="6"/>
        <v>0</v>
      </c>
      <c r="B556" s="158" t="str">
        <f t="shared" si="7"/>
        <v>0</v>
      </c>
      <c r="C556" s="23"/>
      <c r="D556" s="23"/>
      <c r="E556" s="159">
        <f t="shared" si="8"/>
        <v>0</v>
      </c>
      <c r="F556" s="23"/>
    </row>
    <row r="557" spans="1:6" ht="12" customHeight="1" x14ac:dyDescent="0.3">
      <c r="A557" s="158">
        <f t="shared" si="6"/>
        <v>0</v>
      </c>
      <c r="B557" s="158" t="str">
        <f t="shared" si="7"/>
        <v>0</v>
      </c>
      <c r="C557" s="23"/>
      <c r="D557" s="23"/>
      <c r="E557" s="159">
        <f t="shared" si="8"/>
        <v>0</v>
      </c>
      <c r="F557" s="23"/>
    </row>
    <row r="558" spans="1:6" ht="12" customHeight="1" x14ac:dyDescent="0.3">
      <c r="A558" s="158">
        <f t="shared" si="6"/>
        <v>0</v>
      </c>
      <c r="B558" s="158" t="str">
        <f t="shared" si="7"/>
        <v>0</v>
      </c>
      <c r="C558" s="23"/>
      <c r="D558" s="23"/>
      <c r="E558" s="159">
        <f t="shared" si="8"/>
        <v>0</v>
      </c>
      <c r="F558" s="23"/>
    </row>
    <row r="559" spans="1:6" ht="12" customHeight="1" x14ac:dyDescent="0.3">
      <c r="A559" s="158">
        <f t="shared" si="6"/>
        <v>0</v>
      </c>
      <c r="B559" s="158" t="str">
        <f t="shared" si="7"/>
        <v>0</v>
      </c>
      <c r="C559" s="23"/>
      <c r="D559" s="23"/>
      <c r="E559" s="159">
        <f t="shared" si="8"/>
        <v>0</v>
      </c>
      <c r="F559" s="23"/>
    </row>
    <row r="560" spans="1:6" ht="12" customHeight="1" x14ac:dyDescent="0.3">
      <c r="A560" s="158">
        <f t="shared" si="6"/>
        <v>0</v>
      </c>
      <c r="B560" s="158" t="str">
        <f t="shared" si="7"/>
        <v>0</v>
      </c>
      <c r="C560" s="23"/>
      <c r="D560" s="23"/>
      <c r="E560" s="159">
        <f t="shared" si="8"/>
        <v>0</v>
      </c>
      <c r="F560" s="23"/>
    </row>
    <row r="561" spans="1:6" ht="12" customHeight="1" x14ac:dyDescent="0.3">
      <c r="A561" s="158">
        <f t="shared" si="6"/>
        <v>0</v>
      </c>
      <c r="B561" s="158" t="str">
        <f t="shared" si="7"/>
        <v>0</v>
      </c>
      <c r="C561" s="23"/>
      <c r="D561" s="23"/>
      <c r="E561" s="159">
        <f t="shared" si="8"/>
        <v>0</v>
      </c>
      <c r="F561" s="23"/>
    </row>
    <row r="562" spans="1:6" ht="12" customHeight="1" x14ac:dyDescent="0.3">
      <c r="A562" s="158">
        <f t="shared" si="6"/>
        <v>0</v>
      </c>
      <c r="B562" s="158" t="str">
        <f t="shared" si="7"/>
        <v>0</v>
      </c>
      <c r="C562" s="23"/>
      <c r="D562" s="23"/>
      <c r="E562" s="159">
        <f t="shared" si="8"/>
        <v>0</v>
      </c>
      <c r="F562" s="23"/>
    </row>
    <row r="563" spans="1:6" ht="12" customHeight="1" x14ac:dyDescent="0.3">
      <c r="A563" s="158">
        <f t="shared" si="6"/>
        <v>0</v>
      </c>
      <c r="B563" s="158" t="str">
        <f t="shared" si="7"/>
        <v>0</v>
      </c>
      <c r="C563" s="23"/>
      <c r="D563" s="23"/>
      <c r="E563" s="159">
        <f t="shared" si="8"/>
        <v>0</v>
      </c>
      <c r="F563" s="23"/>
    </row>
    <row r="564" spans="1:6" ht="12" customHeight="1" x14ac:dyDescent="0.3">
      <c r="A564" s="158">
        <f t="shared" si="6"/>
        <v>0</v>
      </c>
      <c r="B564" s="158" t="str">
        <f t="shared" si="7"/>
        <v>0</v>
      </c>
      <c r="C564" s="23"/>
      <c r="D564" s="23"/>
      <c r="E564" s="159">
        <f t="shared" si="8"/>
        <v>0</v>
      </c>
      <c r="F564" s="23"/>
    </row>
    <row r="565" spans="1:6" ht="12" customHeight="1" x14ac:dyDescent="0.3">
      <c r="A565" s="158">
        <f t="shared" si="6"/>
        <v>0</v>
      </c>
      <c r="B565" s="158" t="str">
        <f t="shared" si="7"/>
        <v>0</v>
      </c>
      <c r="C565" s="23"/>
      <c r="D565" s="23"/>
      <c r="E565" s="159">
        <f t="shared" si="8"/>
        <v>0</v>
      </c>
      <c r="F565" s="23"/>
    </row>
    <row r="566" spans="1:6" ht="12" customHeight="1" x14ac:dyDescent="0.3">
      <c r="A566" s="158">
        <f t="shared" si="6"/>
        <v>0</v>
      </c>
      <c r="B566" s="158" t="str">
        <f t="shared" si="7"/>
        <v>0</v>
      </c>
      <c r="C566" s="23"/>
      <c r="D566" s="23"/>
      <c r="E566" s="159">
        <f t="shared" si="8"/>
        <v>0</v>
      </c>
      <c r="F566" s="23"/>
    </row>
    <row r="567" spans="1:6" ht="12" customHeight="1" x14ac:dyDescent="0.3">
      <c r="A567" s="158">
        <f t="shared" si="6"/>
        <v>0</v>
      </c>
      <c r="B567" s="158" t="str">
        <f t="shared" si="7"/>
        <v>0</v>
      </c>
      <c r="C567" s="23"/>
      <c r="D567" s="23"/>
      <c r="E567" s="159">
        <f t="shared" si="8"/>
        <v>0</v>
      </c>
      <c r="F567" s="23"/>
    </row>
    <row r="568" spans="1:6" ht="12" customHeight="1" x14ac:dyDescent="0.3">
      <c r="A568" s="158">
        <f t="shared" si="6"/>
        <v>0</v>
      </c>
      <c r="B568" s="158" t="str">
        <f t="shared" si="7"/>
        <v>0</v>
      </c>
      <c r="C568" s="23"/>
      <c r="D568" s="23"/>
      <c r="E568" s="159">
        <f t="shared" si="8"/>
        <v>0</v>
      </c>
      <c r="F568" s="23"/>
    </row>
    <row r="569" spans="1:6" ht="12" customHeight="1" x14ac:dyDescent="0.3">
      <c r="A569" s="158">
        <f t="shared" si="6"/>
        <v>0</v>
      </c>
      <c r="B569" s="158" t="str">
        <f t="shared" si="7"/>
        <v>0</v>
      </c>
      <c r="C569" s="23"/>
      <c r="D569" s="23"/>
      <c r="E569" s="159">
        <f t="shared" si="8"/>
        <v>0</v>
      </c>
      <c r="F569" s="23"/>
    </row>
    <row r="570" spans="1:6" ht="12" customHeight="1" x14ac:dyDescent="0.3">
      <c r="A570" s="158">
        <f t="shared" si="6"/>
        <v>0</v>
      </c>
      <c r="B570" s="158" t="str">
        <f t="shared" si="7"/>
        <v>0</v>
      </c>
      <c r="C570" s="23"/>
      <c r="D570" s="23"/>
      <c r="E570" s="159">
        <f t="shared" si="8"/>
        <v>0</v>
      </c>
      <c r="F570" s="23"/>
    </row>
    <row r="571" spans="1:6" ht="12" customHeight="1" x14ac:dyDescent="0.3">
      <c r="A571" s="158">
        <f t="shared" si="6"/>
        <v>0</v>
      </c>
      <c r="B571" s="158" t="str">
        <f t="shared" si="7"/>
        <v>0</v>
      </c>
      <c r="C571" s="23"/>
      <c r="D571" s="23"/>
      <c r="E571" s="159">
        <f t="shared" si="8"/>
        <v>0</v>
      </c>
      <c r="F571" s="23"/>
    </row>
    <row r="572" spans="1:6" ht="12" customHeight="1" x14ac:dyDescent="0.3">
      <c r="A572" s="158">
        <f t="shared" si="6"/>
        <v>0</v>
      </c>
      <c r="B572" s="158" t="str">
        <f t="shared" si="7"/>
        <v>0</v>
      </c>
      <c r="C572" s="23"/>
      <c r="D572" s="23"/>
      <c r="E572" s="159">
        <f t="shared" si="8"/>
        <v>0</v>
      </c>
      <c r="F572" s="23"/>
    </row>
    <row r="573" spans="1:6" ht="12" customHeight="1" x14ac:dyDescent="0.3">
      <c r="A573" s="158">
        <f t="shared" si="6"/>
        <v>0</v>
      </c>
      <c r="B573" s="158" t="str">
        <f t="shared" si="7"/>
        <v>0</v>
      </c>
      <c r="C573" s="23"/>
      <c r="D573" s="23"/>
      <c r="E573" s="159">
        <f t="shared" si="8"/>
        <v>0</v>
      </c>
      <c r="F573" s="23"/>
    </row>
    <row r="574" spans="1:6" ht="12" customHeight="1" x14ac:dyDescent="0.3">
      <c r="A574" s="158">
        <f t="shared" si="6"/>
        <v>0</v>
      </c>
      <c r="B574" s="158" t="str">
        <f t="shared" si="7"/>
        <v>0</v>
      </c>
      <c r="C574" s="23"/>
      <c r="D574" s="23"/>
      <c r="E574" s="159">
        <f t="shared" si="8"/>
        <v>0</v>
      </c>
      <c r="F574" s="23"/>
    </row>
    <row r="575" spans="1:6" ht="12" customHeight="1" x14ac:dyDescent="0.3">
      <c r="A575" s="158">
        <f t="shared" si="6"/>
        <v>0</v>
      </c>
      <c r="B575" s="158" t="str">
        <f t="shared" si="7"/>
        <v>0</v>
      </c>
      <c r="C575" s="23"/>
      <c r="D575" s="23"/>
      <c r="E575" s="159">
        <f t="shared" si="8"/>
        <v>0</v>
      </c>
      <c r="F575" s="23"/>
    </row>
    <row r="576" spans="1:6" ht="12" customHeight="1" x14ac:dyDescent="0.3">
      <c r="A576" s="158">
        <f t="shared" si="6"/>
        <v>0</v>
      </c>
      <c r="B576" s="158" t="str">
        <f t="shared" si="7"/>
        <v>0</v>
      </c>
      <c r="C576" s="23"/>
      <c r="D576" s="23"/>
      <c r="E576" s="159">
        <f t="shared" si="8"/>
        <v>0</v>
      </c>
      <c r="F576" s="23"/>
    </row>
    <row r="577" spans="1:6" ht="12" customHeight="1" x14ac:dyDescent="0.3">
      <c r="A577" s="158">
        <f t="shared" si="6"/>
        <v>0</v>
      </c>
      <c r="B577" s="158" t="str">
        <f t="shared" si="7"/>
        <v>0</v>
      </c>
      <c r="C577" s="23"/>
      <c r="D577" s="23"/>
      <c r="E577" s="159">
        <f t="shared" si="8"/>
        <v>0</v>
      </c>
      <c r="F577" s="23"/>
    </row>
    <row r="578" spans="1:6" ht="12" customHeight="1" x14ac:dyDescent="0.3">
      <c r="A578" s="158">
        <f t="shared" si="6"/>
        <v>0</v>
      </c>
      <c r="B578" s="158" t="str">
        <f t="shared" si="7"/>
        <v>0</v>
      </c>
      <c r="C578" s="23"/>
      <c r="D578" s="23"/>
      <c r="E578" s="159">
        <f t="shared" si="8"/>
        <v>0</v>
      </c>
      <c r="F578" s="23"/>
    </row>
    <row r="579" spans="1:6" ht="12" customHeight="1" x14ac:dyDescent="0.3">
      <c r="A579" s="158">
        <f t="shared" si="6"/>
        <v>0</v>
      </c>
      <c r="B579" s="158" t="str">
        <f t="shared" si="7"/>
        <v>0</v>
      </c>
      <c r="C579" s="23"/>
      <c r="D579" s="23"/>
      <c r="E579" s="159">
        <f t="shared" si="8"/>
        <v>0</v>
      </c>
      <c r="F579" s="23"/>
    </row>
    <row r="580" spans="1:6" ht="12" customHeight="1" x14ac:dyDescent="0.3">
      <c r="A580" s="158">
        <f t="shared" si="6"/>
        <v>0</v>
      </c>
      <c r="B580" s="158" t="str">
        <f t="shared" si="7"/>
        <v>0</v>
      </c>
      <c r="C580" s="23"/>
      <c r="D580" s="23"/>
      <c r="E580" s="159">
        <f t="shared" si="8"/>
        <v>0</v>
      </c>
      <c r="F580" s="23"/>
    </row>
    <row r="581" spans="1:6" ht="12" customHeight="1" x14ac:dyDescent="0.3">
      <c r="A581" s="158">
        <f t="shared" si="6"/>
        <v>0</v>
      </c>
      <c r="B581" s="158" t="str">
        <f t="shared" si="7"/>
        <v>0</v>
      </c>
      <c r="C581" s="23"/>
      <c r="D581" s="23"/>
      <c r="E581" s="159">
        <f t="shared" si="8"/>
        <v>0</v>
      </c>
      <c r="F581" s="23"/>
    </row>
    <row r="582" spans="1:6" ht="12" customHeight="1" x14ac:dyDescent="0.3">
      <c r="A582" s="158">
        <f t="shared" si="6"/>
        <v>0</v>
      </c>
      <c r="B582" s="158" t="str">
        <f t="shared" si="7"/>
        <v>0</v>
      </c>
      <c r="C582" s="23"/>
      <c r="D582" s="23"/>
      <c r="E582" s="159">
        <f t="shared" si="8"/>
        <v>0</v>
      </c>
      <c r="F582" s="23"/>
    </row>
    <row r="583" spans="1:6" ht="12" customHeight="1" x14ac:dyDescent="0.3">
      <c r="A583" s="158">
        <f t="shared" si="6"/>
        <v>0</v>
      </c>
      <c r="B583" s="158" t="str">
        <f t="shared" si="7"/>
        <v>0</v>
      </c>
      <c r="C583" s="23"/>
      <c r="D583" s="23"/>
      <c r="E583" s="159">
        <f t="shared" si="8"/>
        <v>0</v>
      </c>
      <c r="F583" s="23"/>
    </row>
    <row r="584" spans="1:6" ht="12" customHeight="1" x14ac:dyDescent="0.3">
      <c r="A584" s="158">
        <f t="shared" si="6"/>
        <v>0</v>
      </c>
      <c r="B584" s="158" t="str">
        <f t="shared" si="7"/>
        <v>0</v>
      </c>
      <c r="C584" s="23"/>
      <c r="D584" s="23"/>
      <c r="E584" s="159">
        <f t="shared" si="8"/>
        <v>0</v>
      </c>
      <c r="F584" s="23"/>
    </row>
    <row r="585" spans="1:6" ht="12" customHeight="1" x14ac:dyDescent="0.3">
      <c r="A585" s="158">
        <f t="shared" si="6"/>
        <v>0</v>
      </c>
      <c r="B585" s="158" t="str">
        <f t="shared" si="7"/>
        <v>0</v>
      </c>
      <c r="C585" s="23"/>
      <c r="D585" s="23"/>
      <c r="E585" s="159">
        <f t="shared" si="8"/>
        <v>0</v>
      </c>
      <c r="F585" s="23"/>
    </row>
    <row r="586" spans="1:6" ht="12" customHeight="1" x14ac:dyDescent="0.3">
      <c r="A586" s="158">
        <f t="shared" si="6"/>
        <v>0</v>
      </c>
      <c r="B586" s="158" t="str">
        <f t="shared" si="7"/>
        <v>0</v>
      </c>
      <c r="C586" s="23"/>
      <c r="D586" s="23"/>
      <c r="E586" s="159">
        <f t="shared" si="8"/>
        <v>0</v>
      </c>
      <c r="F586" s="23"/>
    </row>
    <row r="587" spans="1:6" ht="12" customHeight="1" x14ac:dyDescent="0.3">
      <c r="A587" s="158">
        <f t="shared" si="6"/>
        <v>0</v>
      </c>
      <c r="B587" s="158" t="str">
        <f t="shared" si="7"/>
        <v>0</v>
      </c>
      <c r="C587" s="23"/>
      <c r="D587" s="23"/>
      <c r="E587" s="159">
        <f t="shared" si="8"/>
        <v>0</v>
      </c>
      <c r="F587" s="23"/>
    </row>
    <row r="588" spans="1:6" ht="12" customHeight="1" x14ac:dyDescent="0.3">
      <c r="A588" s="158">
        <f t="shared" si="6"/>
        <v>0</v>
      </c>
      <c r="B588" s="158" t="str">
        <f t="shared" si="7"/>
        <v>0</v>
      </c>
      <c r="C588" s="23"/>
      <c r="D588" s="23"/>
      <c r="E588" s="159">
        <f t="shared" si="8"/>
        <v>0</v>
      </c>
      <c r="F588" s="23"/>
    </row>
    <row r="589" spans="1:6" ht="12" customHeight="1" x14ac:dyDescent="0.3">
      <c r="A589" s="158">
        <f t="shared" si="6"/>
        <v>0</v>
      </c>
      <c r="B589" s="158" t="str">
        <f t="shared" si="7"/>
        <v>0</v>
      </c>
      <c r="C589" s="23"/>
      <c r="D589" s="23"/>
      <c r="E589" s="159">
        <f t="shared" si="8"/>
        <v>0</v>
      </c>
      <c r="F589" s="23"/>
    </row>
    <row r="590" spans="1:6" ht="12" customHeight="1" x14ac:dyDescent="0.3">
      <c r="A590" s="158">
        <f t="shared" si="6"/>
        <v>0</v>
      </c>
      <c r="B590" s="158" t="str">
        <f t="shared" si="7"/>
        <v>0</v>
      </c>
      <c r="C590" s="23"/>
      <c r="D590" s="23"/>
      <c r="E590" s="159">
        <f t="shared" si="8"/>
        <v>0</v>
      </c>
      <c r="F590" s="23"/>
    </row>
    <row r="591" spans="1:6" ht="12" customHeight="1" x14ac:dyDescent="0.3">
      <c r="A591" s="158">
        <f t="shared" si="6"/>
        <v>0</v>
      </c>
      <c r="B591" s="158" t="str">
        <f t="shared" si="7"/>
        <v>0</v>
      </c>
      <c r="C591" s="23"/>
      <c r="D591" s="23"/>
      <c r="E591" s="159">
        <f t="shared" si="8"/>
        <v>0</v>
      </c>
      <c r="F591" s="23"/>
    </row>
    <row r="592" spans="1:6" ht="12" customHeight="1" x14ac:dyDescent="0.3">
      <c r="A592" s="158">
        <f t="shared" si="6"/>
        <v>0</v>
      </c>
      <c r="B592" s="158" t="str">
        <f t="shared" si="7"/>
        <v>0</v>
      </c>
      <c r="C592" s="23"/>
      <c r="D592" s="23"/>
      <c r="E592" s="159">
        <f t="shared" si="8"/>
        <v>0</v>
      </c>
      <c r="F592" s="23"/>
    </row>
    <row r="593" spans="1:6" ht="12" customHeight="1" x14ac:dyDescent="0.3">
      <c r="A593" s="158">
        <f t="shared" si="6"/>
        <v>0</v>
      </c>
      <c r="B593" s="158" t="str">
        <f t="shared" si="7"/>
        <v>0</v>
      </c>
      <c r="C593" s="23"/>
      <c r="D593" s="23"/>
      <c r="E593" s="159">
        <f t="shared" si="8"/>
        <v>0</v>
      </c>
      <c r="F593" s="23"/>
    </row>
    <row r="594" spans="1:6" ht="12" customHeight="1" x14ac:dyDescent="0.3">
      <c r="A594" s="158">
        <f t="shared" si="6"/>
        <v>0</v>
      </c>
      <c r="B594" s="158" t="str">
        <f t="shared" si="7"/>
        <v>0</v>
      </c>
      <c r="C594" s="23"/>
      <c r="D594" s="23"/>
      <c r="E594" s="159">
        <f t="shared" si="8"/>
        <v>0</v>
      </c>
      <c r="F594" s="23"/>
    </row>
    <row r="595" spans="1:6" ht="12" customHeight="1" x14ac:dyDescent="0.3">
      <c r="A595" s="158">
        <f t="shared" si="6"/>
        <v>0</v>
      </c>
      <c r="B595" s="158" t="str">
        <f t="shared" si="7"/>
        <v>0</v>
      </c>
      <c r="C595" s="23"/>
      <c r="D595" s="23"/>
      <c r="E595" s="159">
        <f t="shared" si="8"/>
        <v>0</v>
      </c>
      <c r="F595" s="23"/>
    </row>
    <row r="596" spans="1:6" ht="12" customHeight="1" x14ac:dyDescent="0.3">
      <c r="A596" s="158">
        <f t="shared" si="6"/>
        <v>0</v>
      </c>
      <c r="B596" s="158" t="str">
        <f t="shared" si="7"/>
        <v>0</v>
      </c>
      <c r="C596" s="23"/>
      <c r="D596" s="23"/>
      <c r="E596" s="159">
        <f t="shared" si="8"/>
        <v>0</v>
      </c>
      <c r="F596" s="23"/>
    </row>
    <row r="597" spans="1:6" ht="12" customHeight="1" x14ac:dyDescent="0.3">
      <c r="A597" s="158">
        <f t="shared" si="6"/>
        <v>0</v>
      </c>
      <c r="B597" s="158" t="str">
        <f t="shared" si="7"/>
        <v>0</v>
      </c>
      <c r="C597" s="23"/>
      <c r="D597" s="23"/>
      <c r="E597" s="159">
        <f t="shared" si="8"/>
        <v>0</v>
      </c>
      <c r="F597" s="23"/>
    </row>
    <row r="598" spans="1:6" ht="12" customHeight="1" x14ac:dyDescent="0.3">
      <c r="A598" s="158">
        <f t="shared" si="6"/>
        <v>0</v>
      </c>
      <c r="B598" s="158" t="str">
        <f t="shared" si="7"/>
        <v>0</v>
      </c>
      <c r="C598" s="23"/>
      <c r="D598" s="23"/>
      <c r="E598" s="159">
        <f t="shared" si="8"/>
        <v>0</v>
      </c>
      <c r="F598" s="23"/>
    </row>
    <row r="599" spans="1:6" ht="12" customHeight="1" x14ac:dyDescent="0.3">
      <c r="A599" s="158">
        <f t="shared" si="6"/>
        <v>0</v>
      </c>
      <c r="B599" s="158" t="str">
        <f t="shared" si="7"/>
        <v>0</v>
      </c>
      <c r="C599" s="23"/>
      <c r="D599" s="23"/>
      <c r="E599" s="159">
        <f t="shared" si="8"/>
        <v>0</v>
      </c>
      <c r="F599" s="23"/>
    </row>
    <row r="600" spans="1:6" ht="12" customHeight="1" x14ac:dyDescent="0.3">
      <c r="A600" s="158">
        <f t="shared" si="6"/>
        <v>0</v>
      </c>
      <c r="B600" s="158" t="str">
        <f t="shared" si="7"/>
        <v>0</v>
      </c>
      <c r="C600" s="23"/>
      <c r="D600" s="23"/>
      <c r="E600" s="159">
        <f t="shared" si="8"/>
        <v>0</v>
      </c>
      <c r="F600" s="23"/>
    </row>
    <row r="601" spans="1:6" ht="12" customHeight="1" x14ac:dyDescent="0.3">
      <c r="A601" s="158">
        <f t="shared" si="6"/>
        <v>0</v>
      </c>
      <c r="B601" s="158" t="str">
        <f t="shared" si="7"/>
        <v>0</v>
      </c>
      <c r="C601" s="23"/>
      <c r="D601" s="23"/>
      <c r="E601" s="159">
        <f t="shared" si="8"/>
        <v>0</v>
      </c>
      <c r="F601" s="23"/>
    </row>
    <row r="602" spans="1:6" ht="12" customHeight="1" x14ac:dyDescent="0.3">
      <c r="A602" s="158">
        <f t="shared" si="6"/>
        <v>0</v>
      </c>
      <c r="B602" s="158" t="str">
        <f t="shared" si="7"/>
        <v>0</v>
      </c>
      <c r="C602" s="23"/>
      <c r="D602" s="23"/>
      <c r="E602" s="159">
        <f t="shared" si="8"/>
        <v>0</v>
      </c>
      <c r="F602" s="23"/>
    </row>
    <row r="603" spans="1:6" ht="12" customHeight="1" x14ac:dyDescent="0.3">
      <c r="A603" s="158">
        <f t="shared" si="6"/>
        <v>0</v>
      </c>
      <c r="B603" s="158" t="str">
        <f t="shared" si="7"/>
        <v>0</v>
      </c>
      <c r="C603" s="23"/>
      <c r="D603" s="23"/>
      <c r="E603" s="159">
        <f t="shared" si="8"/>
        <v>0</v>
      </c>
      <c r="F603" s="23"/>
    </row>
    <row r="604" spans="1:6" ht="12" customHeight="1" x14ac:dyDescent="0.3">
      <c r="A604" s="158">
        <f t="shared" si="6"/>
        <v>0</v>
      </c>
      <c r="B604" s="158" t="str">
        <f t="shared" si="7"/>
        <v>0</v>
      </c>
      <c r="C604" s="23"/>
      <c r="D604" s="23"/>
      <c r="E604" s="159">
        <f t="shared" si="8"/>
        <v>0</v>
      </c>
      <c r="F604" s="23"/>
    </row>
    <row r="605" spans="1:6" ht="12" customHeight="1" x14ac:dyDescent="0.3">
      <c r="A605" s="158">
        <f t="shared" si="6"/>
        <v>0</v>
      </c>
      <c r="B605" s="158" t="str">
        <f t="shared" si="7"/>
        <v>0</v>
      </c>
      <c r="C605" s="23"/>
      <c r="D605" s="23"/>
      <c r="E605" s="159">
        <f t="shared" si="8"/>
        <v>0</v>
      </c>
      <c r="F605" s="23"/>
    </row>
    <row r="606" spans="1:6" ht="12" customHeight="1" x14ac:dyDescent="0.3">
      <c r="A606" s="158">
        <f t="shared" si="6"/>
        <v>0</v>
      </c>
      <c r="B606" s="158" t="str">
        <f t="shared" si="7"/>
        <v>0</v>
      </c>
      <c r="C606" s="23"/>
      <c r="D606" s="23"/>
      <c r="E606" s="159">
        <f t="shared" si="8"/>
        <v>0</v>
      </c>
      <c r="F606" s="23"/>
    </row>
    <row r="607" spans="1:6" ht="12" customHeight="1" x14ac:dyDescent="0.3">
      <c r="A607" s="158">
        <f t="shared" si="6"/>
        <v>0</v>
      </c>
      <c r="B607" s="158" t="str">
        <f t="shared" si="7"/>
        <v>0</v>
      </c>
      <c r="C607" s="23"/>
      <c r="D607" s="23"/>
      <c r="E607" s="159">
        <f t="shared" si="8"/>
        <v>0</v>
      </c>
      <c r="F607" s="23"/>
    </row>
    <row r="608" spans="1:6" ht="12" customHeight="1" x14ac:dyDescent="0.3">
      <c r="A608" s="158">
        <f t="shared" si="6"/>
        <v>0</v>
      </c>
      <c r="B608" s="158" t="str">
        <f t="shared" si="7"/>
        <v>0</v>
      </c>
      <c r="C608" s="23"/>
      <c r="D608" s="23"/>
      <c r="E608" s="159">
        <f t="shared" si="8"/>
        <v>0</v>
      </c>
      <c r="F608" s="23"/>
    </row>
    <row r="609" spans="1:6" ht="12" customHeight="1" x14ac:dyDescent="0.3">
      <c r="A609" s="158">
        <f t="shared" si="6"/>
        <v>0</v>
      </c>
      <c r="B609" s="158" t="str">
        <f t="shared" si="7"/>
        <v>0</v>
      </c>
      <c r="C609" s="23"/>
      <c r="D609" s="23"/>
      <c r="E609" s="159">
        <f t="shared" si="8"/>
        <v>0</v>
      </c>
      <c r="F609" s="23"/>
    </row>
    <row r="610" spans="1:6" ht="12" customHeight="1" x14ac:dyDescent="0.3">
      <c r="A610" s="158">
        <f t="shared" si="6"/>
        <v>0</v>
      </c>
      <c r="B610" s="158" t="str">
        <f t="shared" si="7"/>
        <v>0</v>
      </c>
      <c r="C610" s="23"/>
      <c r="D610" s="23"/>
      <c r="E610" s="159">
        <f t="shared" si="8"/>
        <v>0</v>
      </c>
      <c r="F610" s="23"/>
    </row>
    <row r="611" spans="1:6" ht="12" customHeight="1" x14ac:dyDescent="0.3">
      <c r="A611" s="158">
        <f t="shared" si="6"/>
        <v>0</v>
      </c>
      <c r="B611" s="158" t="str">
        <f t="shared" si="7"/>
        <v>0</v>
      </c>
      <c r="C611" s="23"/>
      <c r="D611" s="23"/>
      <c r="E611" s="159">
        <f t="shared" si="8"/>
        <v>0</v>
      </c>
      <c r="F611" s="23"/>
    </row>
    <row r="612" spans="1:6" ht="12" customHeight="1" x14ac:dyDescent="0.3">
      <c r="A612" s="158">
        <f t="shared" si="6"/>
        <v>0</v>
      </c>
      <c r="B612" s="158" t="str">
        <f t="shared" si="7"/>
        <v>0</v>
      </c>
      <c r="C612" s="23"/>
      <c r="D612" s="23"/>
      <c r="E612" s="159">
        <f t="shared" si="8"/>
        <v>0</v>
      </c>
      <c r="F612" s="23"/>
    </row>
    <row r="613" spans="1:6" ht="12" customHeight="1" x14ac:dyDescent="0.3">
      <c r="A613" s="158">
        <f t="shared" si="6"/>
        <v>0</v>
      </c>
      <c r="B613" s="158" t="str">
        <f t="shared" si="7"/>
        <v>0</v>
      </c>
      <c r="C613" s="23"/>
      <c r="D613" s="23"/>
      <c r="E613" s="159">
        <f t="shared" si="8"/>
        <v>0</v>
      </c>
      <c r="F613" s="23"/>
    </row>
    <row r="614" spans="1:6" ht="12" customHeight="1" x14ac:dyDescent="0.3">
      <c r="A614" s="158">
        <f t="shared" si="6"/>
        <v>0</v>
      </c>
      <c r="B614" s="158" t="str">
        <f t="shared" si="7"/>
        <v>0</v>
      </c>
      <c r="C614" s="23"/>
      <c r="D614" s="23"/>
      <c r="E614" s="159">
        <f t="shared" si="8"/>
        <v>0</v>
      </c>
      <c r="F614" s="23"/>
    </row>
    <row r="615" spans="1:6" ht="12" customHeight="1" x14ac:dyDescent="0.3">
      <c r="A615" s="158">
        <f t="shared" si="6"/>
        <v>0</v>
      </c>
      <c r="B615" s="158" t="str">
        <f t="shared" si="7"/>
        <v>0</v>
      </c>
      <c r="C615" s="23"/>
      <c r="D615" s="23"/>
      <c r="E615" s="159">
        <f t="shared" si="8"/>
        <v>0</v>
      </c>
      <c r="F615" s="23"/>
    </row>
    <row r="616" spans="1:6" ht="12" customHeight="1" x14ac:dyDescent="0.3">
      <c r="A616" s="158">
        <f t="shared" si="6"/>
        <v>0</v>
      </c>
      <c r="B616" s="158" t="str">
        <f t="shared" si="7"/>
        <v>0</v>
      </c>
      <c r="C616" s="23"/>
      <c r="D616" s="23"/>
      <c r="E616" s="159">
        <f t="shared" si="8"/>
        <v>0</v>
      </c>
      <c r="F616" s="23"/>
    </row>
    <row r="617" spans="1:6" ht="12" customHeight="1" x14ac:dyDescent="0.3">
      <c r="A617" s="158">
        <f t="shared" si="6"/>
        <v>0</v>
      </c>
      <c r="B617" s="158" t="str">
        <f t="shared" si="7"/>
        <v>0</v>
      </c>
      <c r="C617" s="23"/>
      <c r="D617" s="23"/>
      <c r="E617" s="159">
        <f t="shared" si="8"/>
        <v>0</v>
      </c>
      <c r="F617" s="23"/>
    </row>
    <row r="618" spans="1:6" ht="12" customHeight="1" x14ac:dyDescent="0.3">
      <c r="A618" s="158">
        <f t="shared" si="6"/>
        <v>0</v>
      </c>
      <c r="B618" s="158" t="str">
        <f t="shared" si="7"/>
        <v>0</v>
      </c>
      <c r="C618" s="23"/>
      <c r="D618" s="23"/>
      <c r="E618" s="159">
        <f t="shared" si="8"/>
        <v>0</v>
      </c>
      <c r="F618" s="23"/>
    </row>
    <row r="619" spans="1:6" ht="12" customHeight="1" x14ac:dyDescent="0.3">
      <c r="A619" s="158">
        <f t="shared" si="6"/>
        <v>0</v>
      </c>
      <c r="B619" s="158" t="str">
        <f t="shared" si="7"/>
        <v>0</v>
      </c>
      <c r="C619" s="23"/>
      <c r="D619" s="23"/>
      <c r="E619" s="159">
        <f t="shared" si="8"/>
        <v>0</v>
      </c>
      <c r="F619" s="23"/>
    </row>
    <row r="620" spans="1:6" ht="12" customHeight="1" x14ac:dyDescent="0.3">
      <c r="A620" s="158">
        <f t="shared" si="6"/>
        <v>0</v>
      </c>
      <c r="B620" s="158" t="str">
        <f t="shared" si="7"/>
        <v>0</v>
      </c>
      <c r="C620" s="23"/>
      <c r="D620" s="23"/>
      <c r="E620" s="159">
        <f t="shared" si="8"/>
        <v>0</v>
      </c>
      <c r="F620" s="23"/>
    </row>
    <row r="621" spans="1:6" ht="12" customHeight="1" x14ac:dyDescent="0.3">
      <c r="A621" s="158">
        <f t="shared" si="6"/>
        <v>0</v>
      </c>
      <c r="B621" s="158" t="str">
        <f t="shared" si="7"/>
        <v>0</v>
      </c>
      <c r="C621" s="23"/>
      <c r="D621" s="23"/>
      <c r="E621" s="159">
        <f t="shared" si="8"/>
        <v>0</v>
      </c>
      <c r="F621" s="23"/>
    </row>
    <row r="622" spans="1:6" ht="12" customHeight="1" x14ac:dyDescent="0.3">
      <c r="A622" s="158">
        <f t="shared" si="6"/>
        <v>0</v>
      </c>
      <c r="B622" s="158" t="str">
        <f t="shared" si="7"/>
        <v>0</v>
      </c>
      <c r="C622" s="23"/>
      <c r="D622" s="23"/>
      <c r="E622" s="159">
        <f t="shared" si="8"/>
        <v>0</v>
      </c>
      <c r="F622" s="23"/>
    </row>
    <row r="623" spans="1:6" ht="12" customHeight="1" x14ac:dyDescent="0.3">
      <c r="A623" s="158">
        <f t="shared" si="6"/>
        <v>0</v>
      </c>
      <c r="B623" s="158" t="str">
        <f t="shared" si="7"/>
        <v>0</v>
      </c>
      <c r="C623" s="23"/>
      <c r="D623" s="23"/>
      <c r="E623" s="159">
        <f t="shared" si="8"/>
        <v>0</v>
      </c>
      <c r="F623" s="23"/>
    </row>
    <row r="624" spans="1:6" ht="12" customHeight="1" x14ac:dyDescent="0.3">
      <c r="A624" s="158">
        <f t="shared" si="6"/>
        <v>0</v>
      </c>
      <c r="B624" s="158" t="str">
        <f t="shared" si="7"/>
        <v>0</v>
      </c>
      <c r="C624" s="23"/>
      <c r="D624" s="23"/>
      <c r="E624" s="159">
        <f t="shared" si="8"/>
        <v>0</v>
      </c>
      <c r="F624" s="23"/>
    </row>
    <row r="625" spans="1:6" ht="12" customHeight="1" x14ac:dyDescent="0.3">
      <c r="A625" s="158">
        <f t="shared" si="6"/>
        <v>0</v>
      </c>
      <c r="B625" s="158" t="str">
        <f t="shared" si="7"/>
        <v>0</v>
      </c>
      <c r="C625" s="23"/>
      <c r="D625" s="23"/>
      <c r="E625" s="159">
        <f t="shared" si="8"/>
        <v>0</v>
      </c>
      <c r="F625" s="23"/>
    </row>
    <row r="626" spans="1:6" ht="12" customHeight="1" x14ac:dyDescent="0.3">
      <c r="A626" s="158">
        <f t="shared" si="6"/>
        <v>0</v>
      </c>
      <c r="B626" s="158" t="str">
        <f t="shared" si="7"/>
        <v>0</v>
      </c>
      <c r="C626" s="23"/>
      <c r="D626" s="23"/>
      <c r="E626" s="159">
        <f t="shared" si="8"/>
        <v>0</v>
      </c>
      <c r="F626" s="23"/>
    </row>
    <row r="627" spans="1:6" ht="12" customHeight="1" x14ac:dyDescent="0.3">
      <c r="A627" s="158">
        <f t="shared" si="6"/>
        <v>0</v>
      </c>
      <c r="B627" s="158" t="str">
        <f t="shared" si="7"/>
        <v>0</v>
      </c>
      <c r="C627" s="23"/>
      <c r="D627" s="23"/>
      <c r="E627" s="159">
        <f t="shared" si="8"/>
        <v>0</v>
      </c>
      <c r="F627" s="23"/>
    </row>
    <row r="628" spans="1:6" ht="12" customHeight="1" x14ac:dyDescent="0.3">
      <c r="A628" s="158">
        <f t="shared" si="6"/>
        <v>0</v>
      </c>
      <c r="B628" s="158" t="str">
        <f t="shared" si="7"/>
        <v>0</v>
      </c>
      <c r="C628" s="23"/>
      <c r="D628" s="23"/>
      <c r="E628" s="159">
        <f t="shared" si="8"/>
        <v>0</v>
      </c>
      <c r="F628" s="23"/>
    </row>
    <row r="629" spans="1:6" ht="12" customHeight="1" x14ac:dyDescent="0.3">
      <c r="A629" s="158">
        <f t="shared" si="6"/>
        <v>0</v>
      </c>
      <c r="B629" s="158" t="str">
        <f t="shared" si="7"/>
        <v>0</v>
      </c>
      <c r="C629" s="23"/>
      <c r="D629" s="23"/>
      <c r="E629" s="159">
        <f t="shared" si="8"/>
        <v>0</v>
      </c>
      <c r="F629" s="23"/>
    </row>
    <row r="630" spans="1:6" ht="12" customHeight="1" x14ac:dyDescent="0.3">
      <c r="A630" s="158">
        <f t="shared" si="6"/>
        <v>0</v>
      </c>
      <c r="B630" s="158" t="str">
        <f t="shared" si="7"/>
        <v>0</v>
      </c>
      <c r="C630" s="23"/>
      <c r="D630" s="23"/>
      <c r="E630" s="159">
        <f t="shared" si="8"/>
        <v>0</v>
      </c>
      <c r="F630" s="23"/>
    </row>
    <row r="631" spans="1:6" ht="12" customHeight="1" x14ac:dyDescent="0.3">
      <c r="A631" s="158">
        <f t="shared" si="6"/>
        <v>0</v>
      </c>
      <c r="B631" s="158" t="str">
        <f t="shared" si="7"/>
        <v>0</v>
      </c>
      <c r="C631" s="23"/>
      <c r="D631" s="23"/>
      <c r="E631" s="159">
        <f t="shared" si="8"/>
        <v>0</v>
      </c>
      <c r="F631" s="23"/>
    </row>
    <row r="632" spans="1:6" ht="12" customHeight="1" x14ac:dyDescent="0.3">
      <c r="A632" s="158">
        <f t="shared" si="6"/>
        <v>0</v>
      </c>
      <c r="B632" s="158" t="str">
        <f t="shared" si="7"/>
        <v>0</v>
      </c>
      <c r="C632" s="23"/>
      <c r="D632" s="23"/>
      <c r="E632" s="159">
        <f t="shared" si="8"/>
        <v>0</v>
      </c>
      <c r="F632" s="23"/>
    </row>
    <row r="633" spans="1:6" ht="12" customHeight="1" x14ac:dyDescent="0.3">
      <c r="A633" s="158">
        <f t="shared" si="6"/>
        <v>0</v>
      </c>
      <c r="B633" s="158" t="str">
        <f t="shared" si="7"/>
        <v>0</v>
      </c>
      <c r="C633" s="23"/>
      <c r="D633" s="23"/>
      <c r="E633" s="159">
        <f t="shared" si="8"/>
        <v>0</v>
      </c>
      <c r="F633" s="23"/>
    </row>
    <row r="634" spans="1:6" ht="12" customHeight="1" x14ac:dyDescent="0.3">
      <c r="A634" s="158">
        <f t="shared" si="6"/>
        <v>0</v>
      </c>
      <c r="B634" s="158" t="str">
        <f t="shared" si="7"/>
        <v>0</v>
      </c>
      <c r="C634" s="23"/>
      <c r="D634" s="23"/>
      <c r="E634" s="159">
        <f t="shared" si="8"/>
        <v>0</v>
      </c>
      <c r="F634" s="23"/>
    </row>
    <row r="635" spans="1:6" ht="12" customHeight="1" x14ac:dyDescent="0.3">
      <c r="A635" s="158">
        <f t="shared" si="6"/>
        <v>0</v>
      </c>
      <c r="B635" s="158" t="str">
        <f t="shared" si="7"/>
        <v>0</v>
      </c>
      <c r="C635" s="23"/>
      <c r="D635" s="23"/>
      <c r="E635" s="159">
        <f t="shared" si="8"/>
        <v>0</v>
      </c>
      <c r="F635" s="23"/>
    </row>
    <row r="636" spans="1:6" ht="12" customHeight="1" x14ac:dyDescent="0.3">
      <c r="A636" s="158">
        <f t="shared" si="6"/>
        <v>0</v>
      </c>
      <c r="B636" s="158" t="str">
        <f t="shared" si="7"/>
        <v>0</v>
      </c>
      <c r="C636" s="23"/>
      <c r="D636" s="23"/>
      <c r="E636" s="159">
        <f t="shared" si="8"/>
        <v>0</v>
      </c>
      <c r="F636" s="23"/>
    </row>
    <row r="637" spans="1:6" ht="12" customHeight="1" x14ac:dyDescent="0.3">
      <c r="A637" s="158">
        <f t="shared" si="6"/>
        <v>0</v>
      </c>
      <c r="B637" s="158" t="str">
        <f t="shared" si="7"/>
        <v>0</v>
      </c>
      <c r="C637" s="23"/>
      <c r="D637" s="23"/>
      <c r="E637" s="159">
        <f t="shared" si="8"/>
        <v>0</v>
      </c>
      <c r="F637" s="23"/>
    </row>
    <row r="638" spans="1:6" ht="12" customHeight="1" x14ac:dyDescent="0.3">
      <c r="A638" s="158">
        <f t="shared" si="6"/>
        <v>0</v>
      </c>
      <c r="B638" s="158" t="str">
        <f t="shared" si="7"/>
        <v>0</v>
      </c>
      <c r="C638" s="23"/>
      <c r="D638" s="23"/>
      <c r="E638" s="159">
        <f t="shared" si="8"/>
        <v>0</v>
      </c>
      <c r="F638" s="23"/>
    </row>
    <row r="639" spans="1:6" ht="12" customHeight="1" x14ac:dyDescent="0.3">
      <c r="A639" s="158">
        <f t="shared" si="6"/>
        <v>0</v>
      </c>
      <c r="B639" s="158" t="str">
        <f t="shared" si="7"/>
        <v>0</v>
      </c>
      <c r="C639" s="23"/>
      <c r="D639" s="23"/>
      <c r="E639" s="159">
        <f t="shared" si="8"/>
        <v>0</v>
      </c>
      <c r="F639" s="23"/>
    </row>
    <row r="640" spans="1:6" ht="12" customHeight="1" x14ac:dyDescent="0.3">
      <c r="A640" s="158">
        <f t="shared" si="6"/>
        <v>0</v>
      </c>
      <c r="B640" s="158" t="str">
        <f t="shared" si="7"/>
        <v>0</v>
      </c>
      <c r="C640" s="23"/>
      <c r="D640" s="23"/>
      <c r="E640" s="159">
        <f t="shared" si="8"/>
        <v>0</v>
      </c>
      <c r="F640" s="23"/>
    </row>
    <row r="641" spans="1:6" ht="12" customHeight="1" x14ac:dyDescent="0.3">
      <c r="A641" s="158">
        <f t="shared" si="6"/>
        <v>0</v>
      </c>
      <c r="B641" s="158" t="str">
        <f t="shared" si="7"/>
        <v>0</v>
      </c>
      <c r="C641" s="23"/>
      <c r="D641" s="23"/>
      <c r="E641" s="159">
        <f t="shared" si="8"/>
        <v>0</v>
      </c>
      <c r="F641" s="23"/>
    </row>
    <row r="642" spans="1:6" ht="12" customHeight="1" x14ac:dyDescent="0.3">
      <c r="A642" s="158">
        <f t="shared" si="6"/>
        <v>0</v>
      </c>
      <c r="B642" s="158" t="str">
        <f t="shared" si="7"/>
        <v>0</v>
      </c>
      <c r="C642" s="23"/>
      <c r="D642" s="23"/>
      <c r="E642" s="159">
        <f t="shared" si="8"/>
        <v>0</v>
      </c>
      <c r="F642" s="23"/>
    </row>
    <row r="643" spans="1:6" ht="12" customHeight="1" x14ac:dyDescent="0.3">
      <c r="A643" s="158">
        <f t="shared" si="6"/>
        <v>0</v>
      </c>
      <c r="B643" s="158" t="str">
        <f t="shared" si="7"/>
        <v>0</v>
      </c>
      <c r="C643" s="23"/>
      <c r="D643" s="23"/>
      <c r="E643" s="159">
        <f t="shared" si="8"/>
        <v>0</v>
      </c>
      <c r="F643" s="23"/>
    </row>
    <row r="644" spans="1:6" ht="12" customHeight="1" x14ac:dyDescent="0.3">
      <c r="A644" s="158">
        <f t="shared" si="6"/>
        <v>0</v>
      </c>
      <c r="B644" s="158" t="str">
        <f t="shared" si="7"/>
        <v>0</v>
      </c>
      <c r="C644" s="23"/>
      <c r="D644" s="23"/>
      <c r="E644" s="159">
        <f t="shared" si="8"/>
        <v>0</v>
      </c>
      <c r="F644" s="23"/>
    </row>
    <row r="645" spans="1:6" ht="12" customHeight="1" x14ac:dyDescent="0.3">
      <c r="A645" s="158">
        <f t="shared" si="6"/>
        <v>0</v>
      </c>
      <c r="B645" s="158" t="str">
        <f t="shared" si="7"/>
        <v>0</v>
      </c>
      <c r="C645" s="23"/>
      <c r="D645" s="23"/>
      <c r="E645" s="159">
        <f t="shared" si="8"/>
        <v>0</v>
      </c>
      <c r="F645" s="23"/>
    </row>
    <row r="646" spans="1:6" ht="12" customHeight="1" x14ac:dyDescent="0.3">
      <c r="A646" s="158">
        <f t="shared" si="6"/>
        <v>0</v>
      </c>
      <c r="B646" s="158" t="str">
        <f t="shared" si="7"/>
        <v>0</v>
      </c>
      <c r="C646" s="23"/>
      <c r="D646" s="23"/>
      <c r="E646" s="159">
        <f t="shared" si="8"/>
        <v>0</v>
      </c>
      <c r="F646" s="23"/>
    </row>
    <row r="647" spans="1:6" ht="12" customHeight="1" x14ac:dyDescent="0.3">
      <c r="A647" s="158">
        <f t="shared" si="6"/>
        <v>0</v>
      </c>
      <c r="B647" s="158" t="str">
        <f t="shared" si="7"/>
        <v>0</v>
      </c>
      <c r="C647" s="23"/>
      <c r="D647" s="23"/>
      <c r="E647" s="159">
        <f t="shared" si="8"/>
        <v>0</v>
      </c>
      <c r="F647" s="23"/>
    </row>
    <row r="648" spans="1:6" ht="12" customHeight="1" x14ac:dyDescent="0.3">
      <c r="A648" s="158">
        <f t="shared" si="6"/>
        <v>0</v>
      </c>
      <c r="B648" s="158" t="str">
        <f t="shared" si="7"/>
        <v>0</v>
      </c>
      <c r="C648" s="23"/>
      <c r="D648" s="23"/>
      <c r="E648" s="159">
        <f t="shared" si="8"/>
        <v>0</v>
      </c>
      <c r="F648" s="23"/>
    </row>
    <row r="649" spans="1:6" ht="12" customHeight="1" x14ac:dyDescent="0.3">
      <c r="A649" s="158">
        <f t="shared" si="6"/>
        <v>0</v>
      </c>
      <c r="B649" s="158" t="str">
        <f t="shared" si="7"/>
        <v>0</v>
      </c>
      <c r="C649" s="23"/>
      <c r="D649" s="23"/>
      <c r="E649" s="159">
        <f t="shared" si="8"/>
        <v>0</v>
      </c>
      <c r="F649" s="23"/>
    </row>
    <row r="650" spans="1:6" ht="12" customHeight="1" x14ac:dyDescent="0.3">
      <c r="A650" s="158">
        <f t="shared" si="6"/>
        <v>0</v>
      </c>
      <c r="B650" s="158" t="str">
        <f t="shared" si="7"/>
        <v>0</v>
      </c>
      <c r="C650" s="23"/>
      <c r="D650" s="23"/>
      <c r="E650" s="159">
        <f t="shared" si="8"/>
        <v>0</v>
      </c>
      <c r="F650" s="23"/>
    </row>
    <row r="651" spans="1:6" ht="12" customHeight="1" x14ac:dyDescent="0.3">
      <c r="A651" s="158">
        <f t="shared" si="6"/>
        <v>0</v>
      </c>
      <c r="B651" s="158" t="str">
        <f t="shared" si="7"/>
        <v>0</v>
      </c>
      <c r="C651" s="23"/>
      <c r="D651" s="23"/>
      <c r="E651" s="159">
        <f t="shared" si="8"/>
        <v>0</v>
      </c>
      <c r="F651" s="23"/>
    </row>
    <row r="652" spans="1:6" ht="12" customHeight="1" x14ac:dyDescent="0.3">
      <c r="A652" s="158">
        <f t="shared" si="6"/>
        <v>0</v>
      </c>
      <c r="B652" s="158" t="str">
        <f t="shared" si="7"/>
        <v>0</v>
      </c>
      <c r="C652" s="23"/>
      <c r="D652" s="23"/>
      <c r="E652" s="159">
        <f t="shared" si="8"/>
        <v>0</v>
      </c>
      <c r="F652" s="23"/>
    </row>
    <row r="653" spans="1:6" ht="12" customHeight="1" x14ac:dyDescent="0.3">
      <c r="A653" s="158">
        <f t="shared" si="6"/>
        <v>0</v>
      </c>
      <c r="B653" s="158" t="str">
        <f t="shared" si="7"/>
        <v>0</v>
      </c>
      <c r="C653" s="23"/>
      <c r="D653" s="23"/>
      <c r="E653" s="159">
        <f t="shared" si="8"/>
        <v>0</v>
      </c>
      <c r="F653" s="23"/>
    </row>
    <row r="654" spans="1:6" ht="12" customHeight="1" x14ac:dyDescent="0.3">
      <c r="A654" s="158">
        <f t="shared" si="6"/>
        <v>0</v>
      </c>
      <c r="B654" s="158" t="str">
        <f t="shared" si="7"/>
        <v>0</v>
      </c>
      <c r="C654" s="23"/>
      <c r="D654" s="23"/>
      <c r="E654" s="159">
        <f t="shared" si="8"/>
        <v>0</v>
      </c>
      <c r="F654" s="23"/>
    </row>
    <row r="655" spans="1:6" ht="12" customHeight="1" x14ac:dyDescent="0.3">
      <c r="A655" s="158">
        <f t="shared" si="6"/>
        <v>0</v>
      </c>
      <c r="B655" s="158" t="str">
        <f t="shared" si="7"/>
        <v>0</v>
      </c>
      <c r="C655" s="23"/>
      <c r="D655" s="23"/>
      <c r="E655" s="159">
        <f t="shared" si="8"/>
        <v>0</v>
      </c>
      <c r="F655" s="23"/>
    </row>
    <row r="656" spans="1:6" ht="12" customHeight="1" x14ac:dyDescent="0.3">
      <c r="A656" s="158">
        <f t="shared" si="6"/>
        <v>0</v>
      </c>
      <c r="B656" s="158" t="str">
        <f t="shared" si="7"/>
        <v>0</v>
      </c>
      <c r="C656" s="23"/>
      <c r="D656" s="23"/>
      <c r="E656" s="159">
        <f t="shared" si="8"/>
        <v>0</v>
      </c>
      <c r="F656" s="23"/>
    </row>
    <row r="657" spans="1:6" ht="12" customHeight="1" x14ac:dyDescent="0.3">
      <c r="A657" s="158">
        <f t="shared" si="6"/>
        <v>0</v>
      </c>
      <c r="B657" s="158" t="str">
        <f t="shared" si="7"/>
        <v>0</v>
      </c>
      <c r="C657" s="23"/>
      <c r="D657" s="23"/>
      <c r="E657" s="159">
        <f t="shared" si="8"/>
        <v>0</v>
      </c>
      <c r="F657" s="23"/>
    </row>
    <row r="658" spans="1:6" ht="12" customHeight="1" x14ac:dyDescent="0.3">
      <c r="A658" s="158">
        <f t="shared" si="6"/>
        <v>0</v>
      </c>
      <c r="B658" s="158" t="str">
        <f t="shared" si="7"/>
        <v>0</v>
      </c>
      <c r="C658" s="23"/>
      <c r="D658" s="23"/>
      <c r="E658" s="159">
        <f t="shared" si="8"/>
        <v>0</v>
      </c>
      <c r="F658" s="23"/>
    </row>
    <row r="659" spans="1:6" ht="12" customHeight="1" x14ac:dyDescent="0.3">
      <c r="A659" s="158">
        <f t="shared" si="6"/>
        <v>0</v>
      </c>
      <c r="B659" s="158" t="str">
        <f t="shared" si="7"/>
        <v>0</v>
      </c>
      <c r="C659" s="23"/>
      <c r="D659" s="23"/>
      <c r="E659" s="159">
        <f t="shared" si="8"/>
        <v>0</v>
      </c>
      <c r="F659" s="23"/>
    </row>
    <row r="660" spans="1:6" ht="12" customHeight="1" x14ac:dyDescent="0.3">
      <c r="A660" s="158">
        <f t="shared" si="6"/>
        <v>0</v>
      </c>
      <c r="B660" s="158" t="str">
        <f t="shared" si="7"/>
        <v>0</v>
      </c>
      <c r="C660" s="23"/>
      <c r="D660" s="23"/>
      <c r="E660" s="159">
        <f t="shared" si="8"/>
        <v>0</v>
      </c>
      <c r="F660" s="23"/>
    </row>
    <row r="661" spans="1:6" ht="12" customHeight="1" x14ac:dyDescent="0.3">
      <c r="A661" s="158">
        <f t="shared" si="6"/>
        <v>0</v>
      </c>
      <c r="B661" s="158" t="str">
        <f t="shared" si="7"/>
        <v>0</v>
      </c>
      <c r="C661" s="23"/>
      <c r="D661" s="23"/>
      <c r="E661" s="159">
        <f t="shared" si="8"/>
        <v>0</v>
      </c>
      <c r="F661" s="23"/>
    </row>
    <row r="662" spans="1:6" ht="12" customHeight="1" x14ac:dyDescent="0.3">
      <c r="A662" s="158">
        <f t="shared" si="6"/>
        <v>0</v>
      </c>
      <c r="B662" s="158" t="str">
        <f t="shared" si="7"/>
        <v>0</v>
      </c>
      <c r="C662" s="23"/>
      <c r="D662" s="23"/>
      <c r="E662" s="159">
        <f t="shared" si="8"/>
        <v>0</v>
      </c>
      <c r="F662" s="23"/>
    </row>
    <row r="663" spans="1:6" ht="12" customHeight="1" x14ac:dyDescent="0.3">
      <c r="A663" s="158">
        <f t="shared" si="6"/>
        <v>0</v>
      </c>
      <c r="B663" s="158" t="str">
        <f t="shared" si="7"/>
        <v>0</v>
      </c>
      <c r="C663" s="23"/>
      <c r="D663" s="23"/>
      <c r="E663" s="159">
        <f t="shared" si="8"/>
        <v>0</v>
      </c>
      <c r="F663" s="23"/>
    </row>
    <row r="664" spans="1:6" ht="12" customHeight="1" x14ac:dyDescent="0.3">
      <c r="A664" s="158">
        <f t="shared" si="6"/>
        <v>0</v>
      </c>
      <c r="B664" s="158" t="str">
        <f t="shared" si="7"/>
        <v>0</v>
      </c>
      <c r="C664" s="23"/>
      <c r="D664" s="23"/>
      <c r="E664" s="159">
        <f t="shared" si="8"/>
        <v>0</v>
      </c>
      <c r="F664" s="23"/>
    </row>
    <row r="665" spans="1:6" ht="12" customHeight="1" x14ac:dyDescent="0.3">
      <c r="A665" s="158">
        <f t="shared" si="6"/>
        <v>0</v>
      </c>
      <c r="B665" s="158" t="str">
        <f t="shared" si="7"/>
        <v>0</v>
      </c>
      <c r="C665" s="23"/>
      <c r="D665" s="23"/>
      <c r="E665" s="159">
        <f t="shared" si="8"/>
        <v>0</v>
      </c>
      <c r="F665" s="23"/>
    </row>
    <row r="666" spans="1:6" ht="12" customHeight="1" x14ac:dyDescent="0.3">
      <c r="A666" s="158">
        <f t="shared" si="6"/>
        <v>0</v>
      </c>
      <c r="B666" s="158" t="str">
        <f t="shared" si="7"/>
        <v>0</v>
      </c>
      <c r="C666" s="23"/>
      <c r="D666" s="23"/>
      <c r="E666" s="159">
        <f t="shared" si="8"/>
        <v>0</v>
      </c>
      <c r="F666" s="23"/>
    </row>
    <row r="667" spans="1:6" ht="12" customHeight="1" x14ac:dyDescent="0.3">
      <c r="A667" s="158">
        <f t="shared" si="6"/>
        <v>0</v>
      </c>
      <c r="B667" s="158" t="str">
        <f t="shared" si="7"/>
        <v>0</v>
      </c>
      <c r="C667" s="23"/>
      <c r="D667" s="23"/>
      <c r="E667" s="159">
        <f t="shared" si="8"/>
        <v>0</v>
      </c>
      <c r="F667" s="23"/>
    </row>
    <row r="668" spans="1:6" ht="12" customHeight="1" x14ac:dyDescent="0.3">
      <c r="A668" s="158">
        <f t="shared" si="6"/>
        <v>0</v>
      </c>
      <c r="B668" s="158" t="str">
        <f t="shared" si="7"/>
        <v>0</v>
      </c>
      <c r="C668" s="23"/>
      <c r="D668" s="23"/>
      <c r="E668" s="159">
        <f t="shared" si="8"/>
        <v>0</v>
      </c>
      <c r="F668" s="23"/>
    </row>
    <row r="669" spans="1:6" ht="12" customHeight="1" x14ac:dyDescent="0.3">
      <c r="A669" s="158">
        <f t="shared" si="6"/>
        <v>0</v>
      </c>
      <c r="B669" s="158" t="str">
        <f t="shared" si="7"/>
        <v>0</v>
      </c>
      <c r="C669" s="23"/>
      <c r="D669" s="23"/>
      <c r="E669" s="159">
        <f t="shared" si="8"/>
        <v>0</v>
      </c>
      <c r="F669" s="23"/>
    </row>
    <row r="670" spans="1:6" ht="12" customHeight="1" x14ac:dyDescent="0.3">
      <c r="A670" s="158">
        <f t="shared" si="6"/>
        <v>0</v>
      </c>
      <c r="B670" s="158" t="str">
        <f t="shared" si="7"/>
        <v>0</v>
      </c>
      <c r="C670" s="23"/>
      <c r="D670" s="23"/>
      <c r="E670" s="159">
        <f t="shared" si="8"/>
        <v>0</v>
      </c>
      <c r="F670" s="23"/>
    </row>
    <row r="671" spans="1:6" ht="12" customHeight="1" x14ac:dyDescent="0.3">
      <c r="A671" s="158">
        <f t="shared" si="6"/>
        <v>0</v>
      </c>
      <c r="B671" s="158" t="str">
        <f t="shared" si="7"/>
        <v>0</v>
      </c>
      <c r="C671" s="23"/>
      <c r="D671" s="23"/>
      <c r="E671" s="159">
        <f t="shared" si="8"/>
        <v>0</v>
      </c>
      <c r="F671" s="23"/>
    </row>
    <row r="672" spans="1:6" ht="12" customHeight="1" x14ac:dyDescent="0.3">
      <c r="A672" s="158">
        <f t="shared" si="6"/>
        <v>0</v>
      </c>
      <c r="B672" s="158" t="str">
        <f t="shared" si="7"/>
        <v>0</v>
      </c>
      <c r="C672" s="23"/>
      <c r="D672" s="23"/>
      <c r="E672" s="159">
        <f t="shared" si="8"/>
        <v>0</v>
      </c>
      <c r="F672" s="23"/>
    </row>
    <row r="673" spans="1:6" ht="12" customHeight="1" x14ac:dyDescent="0.3">
      <c r="A673" s="158">
        <f t="shared" si="6"/>
        <v>0</v>
      </c>
      <c r="B673" s="158" t="str">
        <f t="shared" si="7"/>
        <v>0</v>
      </c>
      <c r="C673" s="23"/>
      <c r="D673" s="23"/>
      <c r="E673" s="159">
        <f t="shared" si="8"/>
        <v>0</v>
      </c>
      <c r="F673" s="23"/>
    </row>
    <row r="674" spans="1:6" ht="12" customHeight="1" x14ac:dyDescent="0.3">
      <c r="A674" s="158">
        <f t="shared" si="6"/>
        <v>0</v>
      </c>
      <c r="B674" s="158" t="str">
        <f t="shared" si="7"/>
        <v>0</v>
      </c>
      <c r="C674" s="23"/>
      <c r="D674" s="23"/>
      <c r="E674" s="159">
        <f t="shared" si="8"/>
        <v>0</v>
      </c>
      <c r="F674" s="23"/>
    </row>
    <row r="675" spans="1:6" ht="12" customHeight="1" x14ac:dyDescent="0.3">
      <c r="A675" s="158">
        <f t="shared" si="6"/>
        <v>0</v>
      </c>
      <c r="B675" s="158" t="str">
        <f t="shared" si="7"/>
        <v>0</v>
      </c>
      <c r="C675" s="23"/>
      <c r="D675" s="23"/>
      <c r="E675" s="159">
        <f t="shared" si="8"/>
        <v>0</v>
      </c>
      <c r="F675" s="23"/>
    </row>
    <row r="676" spans="1:6" ht="12" customHeight="1" x14ac:dyDescent="0.3">
      <c r="A676" s="158">
        <f t="shared" si="6"/>
        <v>0</v>
      </c>
      <c r="B676" s="158" t="str">
        <f t="shared" si="7"/>
        <v>0</v>
      </c>
      <c r="C676" s="23"/>
      <c r="D676" s="23"/>
      <c r="E676" s="159">
        <f t="shared" si="8"/>
        <v>0</v>
      </c>
      <c r="F676" s="23"/>
    </row>
    <row r="677" spans="1:6" ht="12" customHeight="1" x14ac:dyDescent="0.3">
      <c r="A677" s="158">
        <f t="shared" si="6"/>
        <v>0</v>
      </c>
      <c r="B677" s="158" t="str">
        <f t="shared" si="7"/>
        <v>0</v>
      </c>
      <c r="C677" s="23"/>
      <c r="D677" s="23"/>
      <c r="E677" s="159">
        <f t="shared" si="8"/>
        <v>0</v>
      </c>
      <c r="F677" s="23"/>
    </row>
    <row r="678" spans="1:6" ht="12" customHeight="1" x14ac:dyDescent="0.3">
      <c r="A678" s="158">
        <f t="shared" si="6"/>
        <v>0</v>
      </c>
      <c r="B678" s="158" t="str">
        <f t="shared" si="7"/>
        <v>0</v>
      </c>
      <c r="C678" s="23"/>
      <c r="D678" s="23"/>
      <c r="E678" s="159">
        <f t="shared" si="8"/>
        <v>0</v>
      </c>
      <c r="F678" s="23"/>
    </row>
    <row r="679" spans="1:6" ht="12" customHeight="1" x14ac:dyDescent="0.3">
      <c r="A679" s="158">
        <f t="shared" si="6"/>
        <v>0</v>
      </c>
      <c r="B679" s="158" t="str">
        <f t="shared" si="7"/>
        <v>0</v>
      </c>
      <c r="C679" s="23"/>
      <c r="D679" s="23"/>
      <c r="E679" s="159">
        <f t="shared" si="8"/>
        <v>0</v>
      </c>
      <c r="F679" s="23"/>
    </row>
    <row r="680" spans="1:6" ht="12" customHeight="1" x14ac:dyDescent="0.3">
      <c r="A680" s="158">
        <f t="shared" si="6"/>
        <v>0</v>
      </c>
      <c r="B680" s="158" t="str">
        <f t="shared" si="7"/>
        <v>0</v>
      </c>
      <c r="C680" s="23"/>
      <c r="D680" s="23"/>
      <c r="E680" s="159">
        <f t="shared" si="8"/>
        <v>0</v>
      </c>
      <c r="F680" s="23"/>
    </row>
    <row r="681" spans="1:6" ht="12" customHeight="1" x14ac:dyDescent="0.3">
      <c r="A681" s="158">
        <f t="shared" si="6"/>
        <v>0</v>
      </c>
      <c r="B681" s="158" t="str">
        <f t="shared" si="7"/>
        <v>0</v>
      </c>
      <c r="C681" s="23"/>
      <c r="D681" s="23"/>
      <c r="E681" s="159">
        <f t="shared" si="8"/>
        <v>0</v>
      </c>
      <c r="F681" s="23"/>
    </row>
    <row r="682" spans="1:6" ht="12" customHeight="1" x14ac:dyDescent="0.3">
      <c r="A682" s="158">
        <f t="shared" si="6"/>
        <v>0</v>
      </c>
      <c r="B682" s="158" t="str">
        <f t="shared" si="7"/>
        <v>0</v>
      </c>
      <c r="C682" s="23"/>
      <c r="D682" s="23"/>
      <c r="E682" s="159">
        <f t="shared" si="8"/>
        <v>0</v>
      </c>
      <c r="F682" s="23"/>
    </row>
    <row r="683" spans="1:6" ht="12" customHeight="1" x14ac:dyDescent="0.3">
      <c r="A683" s="158">
        <f t="shared" si="6"/>
        <v>0</v>
      </c>
      <c r="B683" s="158" t="str">
        <f t="shared" si="7"/>
        <v>0</v>
      </c>
      <c r="C683" s="23"/>
      <c r="D683" s="23"/>
      <c r="E683" s="159">
        <f t="shared" si="8"/>
        <v>0</v>
      </c>
      <c r="F683" s="23"/>
    </row>
    <row r="684" spans="1:6" ht="12" customHeight="1" x14ac:dyDescent="0.3">
      <c r="A684" s="158">
        <f t="shared" si="6"/>
        <v>0</v>
      </c>
      <c r="B684" s="158" t="str">
        <f t="shared" si="7"/>
        <v>0</v>
      </c>
      <c r="C684" s="23"/>
      <c r="D684" s="23"/>
      <c r="E684" s="159">
        <f t="shared" si="8"/>
        <v>0</v>
      </c>
      <c r="F684" s="23"/>
    </row>
    <row r="685" spans="1:6" ht="12" customHeight="1" x14ac:dyDescent="0.3">
      <c r="A685" s="158">
        <f t="shared" si="6"/>
        <v>0</v>
      </c>
      <c r="B685" s="158" t="str">
        <f t="shared" si="7"/>
        <v>0</v>
      </c>
      <c r="C685" s="23"/>
      <c r="D685" s="23"/>
      <c r="E685" s="159">
        <f t="shared" si="8"/>
        <v>0</v>
      </c>
      <c r="F685" s="23"/>
    </row>
    <row r="686" spans="1:6" ht="12" customHeight="1" x14ac:dyDescent="0.3">
      <c r="A686" s="158">
        <f t="shared" si="6"/>
        <v>0</v>
      </c>
      <c r="B686" s="158" t="str">
        <f t="shared" si="7"/>
        <v>0</v>
      </c>
      <c r="C686" s="23"/>
      <c r="D686" s="23"/>
      <c r="E686" s="159">
        <f t="shared" si="8"/>
        <v>0</v>
      </c>
      <c r="F686" s="23"/>
    </row>
    <row r="687" spans="1:6" ht="12" customHeight="1" x14ac:dyDescent="0.3">
      <c r="A687" s="158">
        <f t="shared" si="6"/>
        <v>0</v>
      </c>
      <c r="B687" s="158" t="str">
        <f t="shared" si="7"/>
        <v>0</v>
      </c>
      <c r="C687" s="23"/>
      <c r="D687" s="23"/>
      <c r="E687" s="159">
        <f t="shared" si="8"/>
        <v>0</v>
      </c>
      <c r="F687" s="23"/>
    </row>
    <row r="688" spans="1:6" ht="12" customHeight="1" x14ac:dyDescent="0.3">
      <c r="A688" s="158">
        <f t="shared" si="6"/>
        <v>0</v>
      </c>
      <c r="B688" s="158" t="str">
        <f t="shared" si="7"/>
        <v>0</v>
      </c>
      <c r="C688" s="23"/>
      <c r="D688" s="23"/>
      <c r="E688" s="159">
        <f t="shared" si="8"/>
        <v>0</v>
      </c>
      <c r="F688" s="23"/>
    </row>
    <row r="689" spans="1:6" ht="12" customHeight="1" x14ac:dyDescent="0.3">
      <c r="A689" s="158">
        <f t="shared" si="6"/>
        <v>0</v>
      </c>
      <c r="B689" s="158" t="str">
        <f t="shared" si="7"/>
        <v>0</v>
      </c>
      <c r="C689" s="23"/>
      <c r="D689" s="23"/>
      <c r="E689" s="159">
        <f t="shared" si="8"/>
        <v>0</v>
      </c>
      <c r="F689" s="23"/>
    </row>
    <row r="690" spans="1:6" ht="12" customHeight="1" x14ac:dyDescent="0.3">
      <c r="A690" s="158">
        <f t="shared" si="6"/>
        <v>0</v>
      </c>
      <c r="B690" s="158" t="str">
        <f t="shared" si="7"/>
        <v>0</v>
      </c>
      <c r="C690" s="23"/>
      <c r="D690" s="23"/>
      <c r="E690" s="159">
        <f t="shared" si="8"/>
        <v>0</v>
      </c>
      <c r="F690" s="23"/>
    </row>
    <row r="691" spans="1:6" ht="12" customHeight="1" x14ac:dyDescent="0.3">
      <c r="A691" s="158">
        <f t="shared" si="6"/>
        <v>0</v>
      </c>
      <c r="B691" s="158" t="str">
        <f t="shared" si="7"/>
        <v>0</v>
      </c>
      <c r="C691" s="23"/>
      <c r="D691" s="23"/>
      <c r="E691" s="159">
        <f t="shared" si="8"/>
        <v>0</v>
      </c>
      <c r="F691" s="23"/>
    </row>
    <row r="692" spans="1:6" ht="12" customHeight="1" x14ac:dyDescent="0.3">
      <c r="A692" s="158">
        <f t="shared" si="6"/>
        <v>0</v>
      </c>
      <c r="B692" s="158" t="str">
        <f t="shared" si="7"/>
        <v>0</v>
      </c>
      <c r="C692" s="23"/>
      <c r="D692" s="23"/>
      <c r="E692" s="159">
        <f t="shared" si="8"/>
        <v>0</v>
      </c>
      <c r="F692" s="23"/>
    </row>
    <row r="693" spans="1:6" ht="12" customHeight="1" x14ac:dyDescent="0.3">
      <c r="A693" s="158">
        <f t="shared" si="6"/>
        <v>0</v>
      </c>
      <c r="B693" s="158" t="str">
        <f t="shared" si="7"/>
        <v>0</v>
      </c>
      <c r="C693" s="23"/>
      <c r="D693" s="23"/>
      <c r="E693" s="159">
        <f t="shared" si="8"/>
        <v>0</v>
      </c>
      <c r="F693" s="23"/>
    </row>
    <row r="694" spans="1:6" ht="12" customHeight="1" x14ac:dyDescent="0.3">
      <c r="A694" s="158">
        <f t="shared" si="6"/>
        <v>0</v>
      </c>
      <c r="B694" s="158" t="str">
        <f t="shared" si="7"/>
        <v>0</v>
      </c>
      <c r="C694" s="23"/>
      <c r="D694" s="23"/>
      <c r="E694" s="159">
        <f t="shared" si="8"/>
        <v>0</v>
      </c>
      <c r="F694" s="23"/>
    </row>
    <row r="695" spans="1:6" ht="12" customHeight="1" x14ac:dyDescent="0.3">
      <c r="A695" s="158">
        <f t="shared" si="6"/>
        <v>0</v>
      </c>
      <c r="B695" s="158" t="str">
        <f t="shared" si="7"/>
        <v>0</v>
      </c>
      <c r="C695" s="23"/>
      <c r="D695" s="23"/>
      <c r="E695" s="159">
        <f t="shared" si="8"/>
        <v>0</v>
      </c>
      <c r="F695" s="23"/>
    </row>
    <row r="696" spans="1:6" ht="12" customHeight="1" x14ac:dyDescent="0.3">
      <c r="A696" s="158">
        <f t="shared" si="6"/>
        <v>0</v>
      </c>
      <c r="B696" s="158" t="str">
        <f t="shared" si="7"/>
        <v>0</v>
      </c>
      <c r="C696" s="23"/>
      <c r="D696" s="23"/>
      <c r="E696" s="159">
        <f t="shared" si="8"/>
        <v>0</v>
      </c>
      <c r="F696" s="23"/>
    </row>
    <row r="697" spans="1:6" ht="12" customHeight="1" x14ac:dyDescent="0.3">
      <c r="A697" s="158">
        <f t="shared" si="6"/>
        <v>0</v>
      </c>
      <c r="B697" s="158" t="str">
        <f t="shared" si="7"/>
        <v>0</v>
      </c>
      <c r="C697" s="23"/>
      <c r="D697" s="23"/>
      <c r="E697" s="159">
        <f t="shared" si="8"/>
        <v>0</v>
      </c>
      <c r="F697" s="23"/>
    </row>
    <row r="698" spans="1:6" ht="12" customHeight="1" x14ac:dyDescent="0.3">
      <c r="A698" s="158">
        <f t="shared" si="6"/>
        <v>0</v>
      </c>
      <c r="B698" s="158" t="str">
        <f t="shared" si="7"/>
        <v>0</v>
      </c>
      <c r="C698" s="23"/>
      <c r="D698" s="23"/>
      <c r="E698" s="159">
        <f t="shared" si="8"/>
        <v>0</v>
      </c>
      <c r="F698" s="23"/>
    </row>
    <row r="699" spans="1:6" ht="12" customHeight="1" x14ac:dyDescent="0.3">
      <c r="A699" s="158">
        <f t="shared" si="6"/>
        <v>0</v>
      </c>
      <c r="B699" s="158" t="str">
        <f t="shared" si="7"/>
        <v>0</v>
      </c>
      <c r="C699" s="23"/>
      <c r="D699" s="23"/>
      <c r="E699" s="159">
        <f t="shared" si="8"/>
        <v>0</v>
      </c>
      <c r="F699" s="23"/>
    </row>
    <row r="700" spans="1:6" ht="12" customHeight="1" x14ac:dyDescent="0.3">
      <c r="A700" s="158">
        <f t="shared" si="6"/>
        <v>0</v>
      </c>
      <c r="B700" s="158" t="str">
        <f t="shared" si="7"/>
        <v>0</v>
      </c>
      <c r="C700" s="23"/>
      <c r="D700" s="23"/>
      <c r="E700" s="159">
        <f t="shared" si="8"/>
        <v>0</v>
      </c>
      <c r="F700" s="23"/>
    </row>
    <row r="701" spans="1:6" ht="12" customHeight="1" x14ac:dyDescent="0.3">
      <c r="A701" s="158">
        <f t="shared" si="6"/>
        <v>0</v>
      </c>
      <c r="B701" s="158" t="str">
        <f t="shared" si="7"/>
        <v>0</v>
      </c>
      <c r="C701" s="23"/>
      <c r="D701" s="23"/>
      <c r="E701" s="159">
        <f t="shared" si="8"/>
        <v>0</v>
      </c>
      <c r="F701" s="23"/>
    </row>
    <row r="702" spans="1:6" ht="12" customHeight="1" x14ac:dyDescent="0.3">
      <c r="A702" s="158">
        <f t="shared" si="6"/>
        <v>0</v>
      </c>
      <c r="B702" s="158" t="str">
        <f t="shared" si="7"/>
        <v>0</v>
      </c>
      <c r="C702" s="23"/>
      <c r="D702" s="23"/>
      <c r="E702" s="159">
        <f t="shared" si="8"/>
        <v>0</v>
      </c>
      <c r="F702" s="23"/>
    </row>
    <row r="703" spans="1:6" ht="12" customHeight="1" x14ac:dyDescent="0.3">
      <c r="A703" s="158">
        <f t="shared" si="6"/>
        <v>0</v>
      </c>
      <c r="B703" s="158" t="str">
        <f t="shared" si="7"/>
        <v>0</v>
      </c>
      <c r="C703" s="23"/>
      <c r="D703" s="23"/>
      <c r="E703" s="159">
        <f t="shared" si="8"/>
        <v>0</v>
      </c>
      <c r="F703" s="23"/>
    </row>
    <row r="704" spans="1:6" ht="12" customHeight="1" x14ac:dyDescent="0.3">
      <c r="A704" s="158">
        <f t="shared" si="6"/>
        <v>0</v>
      </c>
      <c r="B704" s="158" t="str">
        <f t="shared" si="7"/>
        <v>0</v>
      </c>
      <c r="C704" s="23"/>
      <c r="D704" s="23"/>
      <c r="E704" s="159">
        <f t="shared" si="8"/>
        <v>0</v>
      </c>
      <c r="F704" s="23"/>
    </row>
    <row r="705" spans="1:6" ht="12" customHeight="1" x14ac:dyDescent="0.3">
      <c r="A705" s="158">
        <f t="shared" si="6"/>
        <v>0</v>
      </c>
      <c r="B705" s="158" t="str">
        <f t="shared" si="7"/>
        <v>0</v>
      </c>
      <c r="C705" s="23"/>
      <c r="D705" s="23"/>
      <c r="E705" s="159">
        <f t="shared" si="8"/>
        <v>0</v>
      </c>
      <c r="F705" s="23"/>
    </row>
    <row r="706" spans="1:6" ht="12" customHeight="1" x14ac:dyDescent="0.3">
      <c r="A706" s="158">
        <f t="shared" si="6"/>
        <v>0</v>
      </c>
      <c r="B706" s="158" t="str">
        <f t="shared" si="7"/>
        <v>0</v>
      </c>
      <c r="C706" s="23"/>
      <c r="D706" s="23"/>
      <c r="E706" s="159">
        <f t="shared" si="8"/>
        <v>0</v>
      </c>
      <c r="F706" s="23"/>
    </row>
    <row r="707" spans="1:6" ht="12" customHeight="1" x14ac:dyDescent="0.3">
      <c r="A707" s="158">
        <f t="shared" si="6"/>
        <v>0</v>
      </c>
      <c r="B707" s="158" t="str">
        <f t="shared" si="7"/>
        <v>0</v>
      </c>
      <c r="C707" s="23"/>
      <c r="D707" s="23"/>
      <c r="E707" s="159">
        <f t="shared" si="8"/>
        <v>0</v>
      </c>
      <c r="F707" s="23"/>
    </row>
    <row r="708" spans="1:6" ht="12" customHeight="1" x14ac:dyDescent="0.3">
      <c r="A708" s="158">
        <f t="shared" si="6"/>
        <v>0</v>
      </c>
      <c r="B708" s="158" t="str">
        <f t="shared" si="7"/>
        <v>0</v>
      </c>
      <c r="C708" s="23"/>
      <c r="D708" s="23"/>
      <c r="E708" s="159">
        <f t="shared" si="8"/>
        <v>0</v>
      </c>
      <c r="F708" s="23"/>
    </row>
    <row r="709" spans="1:6" ht="12" customHeight="1" x14ac:dyDescent="0.3">
      <c r="A709" s="158">
        <f t="shared" si="6"/>
        <v>0</v>
      </c>
      <c r="B709" s="158" t="str">
        <f t="shared" si="7"/>
        <v>0</v>
      </c>
      <c r="C709" s="23"/>
      <c r="D709" s="23"/>
      <c r="E709" s="159">
        <f t="shared" si="8"/>
        <v>0</v>
      </c>
      <c r="F709" s="23"/>
    </row>
    <row r="710" spans="1:6" ht="12" customHeight="1" x14ac:dyDescent="0.3">
      <c r="A710" s="158">
        <f t="shared" si="6"/>
        <v>0</v>
      </c>
      <c r="B710" s="158" t="str">
        <f t="shared" si="7"/>
        <v>0</v>
      </c>
      <c r="C710" s="23"/>
      <c r="D710" s="23"/>
      <c r="E710" s="159">
        <f t="shared" si="8"/>
        <v>0</v>
      </c>
      <c r="F710" s="23"/>
    </row>
    <row r="711" spans="1:6" ht="12" customHeight="1" x14ac:dyDescent="0.3">
      <c r="A711" s="158">
        <f t="shared" si="6"/>
        <v>0</v>
      </c>
      <c r="B711" s="158" t="str">
        <f t="shared" si="7"/>
        <v>0</v>
      </c>
      <c r="C711" s="23"/>
      <c r="D711" s="23"/>
      <c r="E711" s="159">
        <f t="shared" si="8"/>
        <v>0</v>
      </c>
      <c r="F711" s="23"/>
    </row>
    <row r="712" spans="1:6" ht="12" customHeight="1" x14ac:dyDescent="0.3">
      <c r="A712" s="158">
        <f t="shared" si="6"/>
        <v>0</v>
      </c>
      <c r="B712" s="158" t="str">
        <f t="shared" si="7"/>
        <v>0</v>
      </c>
      <c r="C712" s="23"/>
      <c r="D712" s="23"/>
      <c r="E712" s="159">
        <f t="shared" si="8"/>
        <v>0</v>
      </c>
      <c r="F712" s="23"/>
    </row>
    <row r="713" spans="1:6" ht="12" customHeight="1" x14ac:dyDescent="0.3">
      <c r="A713" s="158">
        <f t="shared" si="6"/>
        <v>0</v>
      </c>
      <c r="B713" s="158" t="str">
        <f t="shared" si="7"/>
        <v>0</v>
      </c>
      <c r="C713" s="23"/>
      <c r="D713" s="23"/>
      <c r="E713" s="159">
        <f t="shared" si="8"/>
        <v>0</v>
      </c>
      <c r="F713" s="23"/>
    </row>
    <row r="714" spans="1:6" ht="12" customHeight="1" x14ac:dyDescent="0.3">
      <c r="A714" s="158">
        <f t="shared" si="6"/>
        <v>0</v>
      </c>
      <c r="B714" s="158" t="str">
        <f t="shared" si="7"/>
        <v>0</v>
      </c>
      <c r="C714" s="23"/>
      <c r="D714" s="23"/>
      <c r="E714" s="159">
        <f t="shared" si="8"/>
        <v>0</v>
      </c>
      <c r="F714" s="23"/>
    </row>
    <row r="715" spans="1:6" ht="12" customHeight="1" x14ac:dyDescent="0.3">
      <c r="A715" s="158">
        <f t="shared" si="6"/>
        <v>0</v>
      </c>
      <c r="B715" s="158" t="str">
        <f t="shared" si="7"/>
        <v>0</v>
      </c>
      <c r="C715" s="23"/>
      <c r="D715" s="23"/>
      <c r="E715" s="159">
        <f t="shared" si="8"/>
        <v>0</v>
      </c>
      <c r="F715" s="23"/>
    </row>
    <row r="716" spans="1:6" ht="12" customHeight="1" x14ac:dyDescent="0.3">
      <c r="A716" s="158">
        <f t="shared" si="6"/>
        <v>0</v>
      </c>
      <c r="B716" s="158" t="str">
        <f t="shared" si="7"/>
        <v>0</v>
      </c>
      <c r="C716" s="23"/>
      <c r="D716" s="23"/>
      <c r="E716" s="159">
        <f t="shared" si="8"/>
        <v>0</v>
      </c>
      <c r="F716" s="23"/>
    </row>
    <row r="717" spans="1:6" ht="12" customHeight="1" x14ac:dyDescent="0.3">
      <c r="A717" s="158">
        <f t="shared" si="6"/>
        <v>0</v>
      </c>
      <c r="B717" s="158" t="str">
        <f t="shared" si="7"/>
        <v>0</v>
      </c>
      <c r="C717" s="23"/>
      <c r="D717" s="23"/>
      <c r="E717" s="159">
        <f t="shared" si="8"/>
        <v>0</v>
      </c>
      <c r="F717" s="23"/>
    </row>
    <row r="718" spans="1:6" ht="12" customHeight="1" x14ac:dyDescent="0.3">
      <c r="A718" s="158">
        <f t="shared" si="6"/>
        <v>0</v>
      </c>
      <c r="B718" s="158" t="str">
        <f t="shared" si="7"/>
        <v>0</v>
      </c>
      <c r="C718" s="23"/>
      <c r="D718" s="23"/>
      <c r="E718" s="159">
        <f t="shared" si="8"/>
        <v>0</v>
      </c>
      <c r="F718" s="23"/>
    </row>
    <row r="719" spans="1:6" ht="12" customHeight="1" x14ac:dyDescent="0.3">
      <c r="A719" s="158">
        <f t="shared" si="6"/>
        <v>0</v>
      </c>
      <c r="B719" s="158" t="str">
        <f t="shared" si="7"/>
        <v>0</v>
      </c>
      <c r="C719" s="23"/>
      <c r="D719" s="23"/>
      <c r="E719" s="159">
        <f t="shared" si="8"/>
        <v>0</v>
      </c>
      <c r="F719" s="23"/>
    </row>
    <row r="720" spans="1:6" ht="12" customHeight="1" x14ac:dyDescent="0.3">
      <c r="A720" s="158">
        <f t="shared" si="6"/>
        <v>0</v>
      </c>
      <c r="B720" s="158" t="str">
        <f t="shared" si="7"/>
        <v>0</v>
      </c>
      <c r="C720" s="23"/>
      <c r="D720" s="23"/>
      <c r="E720" s="159">
        <f t="shared" si="8"/>
        <v>0</v>
      </c>
      <c r="F720" s="23"/>
    </row>
    <row r="721" spans="1:6" ht="12" customHeight="1" x14ac:dyDescent="0.3">
      <c r="A721" s="158">
        <f t="shared" si="6"/>
        <v>0</v>
      </c>
      <c r="B721" s="158" t="str">
        <f t="shared" si="7"/>
        <v>0</v>
      </c>
      <c r="C721" s="23"/>
      <c r="D721" s="23"/>
      <c r="E721" s="159">
        <f t="shared" si="8"/>
        <v>0</v>
      </c>
      <c r="F721" s="23"/>
    </row>
    <row r="722" spans="1:6" ht="12" customHeight="1" x14ac:dyDescent="0.3">
      <c r="A722" s="158">
        <f t="shared" si="6"/>
        <v>0</v>
      </c>
      <c r="B722" s="158" t="str">
        <f t="shared" si="7"/>
        <v>0</v>
      </c>
      <c r="C722" s="23"/>
      <c r="D722" s="23"/>
      <c r="E722" s="159">
        <f t="shared" si="8"/>
        <v>0</v>
      </c>
      <c r="F722" s="23"/>
    </row>
    <row r="723" spans="1:6" ht="12" customHeight="1" x14ac:dyDescent="0.3">
      <c r="A723" s="158">
        <f t="shared" si="6"/>
        <v>0</v>
      </c>
      <c r="B723" s="158" t="str">
        <f t="shared" si="7"/>
        <v>0</v>
      </c>
      <c r="C723" s="23"/>
      <c r="D723" s="23"/>
      <c r="E723" s="159">
        <f t="shared" si="8"/>
        <v>0</v>
      </c>
      <c r="F723" s="23"/>
    </row>
    <row r="724" spans="1:6" ht="12" customHeight="1" x14ac:dyDescent="0.3">
      <c r="A724" s="158">
        <f t="shared" si="6"/>
        <v>0</v>
      </c>
      <c r="B724" s="158" t="str">
        <f t="shared" si="7"/>
        <v>0</v>
      </c>
      <c r="C724" s="23"/>
      <c r="D724" s="23"/>
      <c r="E724" s="159">
        <f t="shared" si="8"/>
        <v>0</v>
      </c>
      <c r="F724" s="23"/>
    </row>
    <row r="725" spans="1:6" ht="12" customHeight="1" x14ac:dyDescent="0.3">
      <c r="A725" s="158">
        <f t="shared" si="6"/>
        <v>0</v>
      </c>
      <c r="B725" s="158" t="str">
        <f t="shared" si="7"/>
        <v>0</v>
      </c>
      <c r="C725" s="23"/>
      <c r="D725" s="23"/>
      <c r="E725" s="159">
        <f t="shared" si="8"/>
        <v>0</v>
      </c>
      <c r="F725" s="23"/>
    </row>
    <row r="726" spans="1:6" ht="12" customHeight="1" x14ac:dyDescent="0.3">
      <c r="A726" s="158">
        <f t="shared" si="6"/>
        <v>0</v>
      </c>
      <c r="B726" s="158" t="str">
        <f t="shared" si="7"/>
        <v>0</v>
      </c>
      <c r="C726" s="23"/>
      <c r="D726" s="23"/>
      <c r="E726" s="159">
        <f t="shared" si="8"/>
        <v>0</v>
      </c>
      <c r="F726" s="23"/>
    </row>
    <row r="727" spans="1:6" ht="12" customHeight="1" x14ac:dyDescent="0.3">
      <c r="A727" s="158">
        <f t="shared" si="6"/>
        <v>0</v>
      </c>
      <c r="B727" s="158" t="str">
        <f t="shared" si="7"/>
        <v>0</v>
      </c>
      <c r="C727" s="23"/>
      <c r="D727" s="23"/>
      <c r="E727" s="159">
        <f t="shared" si="8"/>
        <v>0</v>
      </c>
      <c r="F727" s="23"/>
    </row>
    <row r="728" spans="1:6" ht="12" customHeight="1" x14ac:dyDescent="0.3">
      <c r="A728" s="158">
        <f t="shared" si="6"/>
        <v>0</v>
      </c>
      <c r="B728" s="158" t="str">
        <f t="shared" si="7"/>
        <v>0</v>
      </c>
      <c r="C728" s="23"/>
      <c r="D728" s="23"/>
      <c r="E728" s="159">
        <f t="shared" si="8"/>
        <v>0</v>
      </c>
      <c r="F728" s="23"/>
    </row>
    <row r="729" spans="1:6" ht="12" customHeight="1" x14ac:dyDescent="0.3">
      <c r="A729" s="158">
        <f t="shared" si="6"/>
        <v>0</v>
      </c>
      <c r="B729" s="158" t="str">
        <f t="shared" si="7"/>
        <v>0</v>
      </c>
      <c r="C729" s="23"/>
      <c r="D729" s="23"/>
      <c r="E729" s="159">
        <f t="shared" si="8"/>
        <v>0</v>
      </c>
      <c r="F729" s="23"/>
    </row>
    <row r="730" spans="1:6" ht="12" customHeight="1" x14ac:dyDescent="0.3">
      <c r="A730" s="158">
        <f t="shared" si="6"/>
        <v>0</v>
      </c>
      <c r="B730" s="158" t="str">
        <f t="shared" si="7"/>
        <v>0</v>
      </c>
      <c r="C730" s="23"/>
      <c r="D730" s="23"/>
      <c r="E730" s="159">
        <f t="shared" si="8"/>
        <v>0</v>
      </c>
      <c r="F730" s="23"/>
    </row>
    <row r="731" spans="1:6" ht="12" customHeight="1" x14ac:dyDescent="0.3">
      <c r="A731" s="158">
        <f t="shared" si="6"/>
        <v>0</v>
      </c>
      <c r="B731" s="158" t="str">
        <f t="shared" si="7"/>
        <v>0</v>
      </c>
      <c r="C731" s="23"/>
      <c r="D731" s="23"/>
      <c r="E731" s="159">
        <f t="shared" si="8"/>
        <v>0</v>
      </c>
      <c r="F731" s="23"/>
    </row>
    <row r="732" spans="1:6" ht="12" customHeight="1" x14ac:dyDescent="0.3">
      <c r="A732" s="158">
        <f t="shared" si="6"/>
        <v>0</v>
      </c>
      <c r="B732" s="158" t="str">
        <f t="shared" si="7"/>
        <v>0</v>
      </c>
      <c r="C732" s="23"/>
      <c r="D732" s="23"/>
      <c r="E732" s="159">
        <f t="shared" si="8"/>
        <v>0</v>
      </c>
      <c r="F732" s="23"/>
    </row>
    <row r="733" spans="1:6" ht="12" customHeight="1" x14ac:dyDescent="0.3">
      <c r="A733" s="158">
        <f t="shared" si="6"/>
        <v>0</v>
      </c>
      <c r="B733" s="158" t="str">
        <f t="shared" si="7"/>
        <v>0</v>
      </c>
      <c r="C733" s="23"/>
      <c r="D733" s="23"/>
      <c r="E733" s="159">
        <f t="shared" si="8"/>
        <v>0</v>
      </c>
      <c r="F733" s="23"/>
    </row>
    <row r="734" spans="1:6" ht="12" customHeight="1" x14ac:dyDescent="0.3">
      <c r="A734" s="158">
        <f t="shared" si="6"/>
        <v>0</v>
      </c>
      <c r="B734" s="158" t="str">
        <f t="shared" si="7"/>
        <v>0</v>
      </c>
      <c r="C734" s="23"/>
      <c r="D734" s="23"/>
      <c r="E734" s="159">
        <f t="shared" si="8"/>
        <v>0</v>
      </c>
      <c r="F734" s="23"/>
    </row>
    <row r="735" spans="1:6" ht="12" customHeight="1" x14ac:dyDescent="0.3">
      <c r="A735" s="158">
        <f t="shared" si="6"/>
        <v>0</v>
      </c>
      <c r="B735" s="158" t="str">
        <f t="shared" si="7"/>
        <v>0</v>
      </c>
      <c r="C735" s="23"/>
      <c r="D735" s="23"/>
      <c r="E735" s="159">
        <f t="shared" si="8"/>
        <v>0</v>
      </c>
      <c r="F735" s="23"/>
    </row>
    <row r="736" spans="1:6" ht="12" customHeight="1" x14ac:dyDescent="0.3">
      <c r="A736" s="158">
        <f t="shared" si="6"/>
        <v>0</v>
      </c>
      <c r="B736" s="158" t="str">
        <f t="shared" si="7"/>
        <v>0</v>
      </c>
      <c r="C736" s="23"/>
      <c r="D736" s="23"/>
      <c r="E736" s="159">
        <f t="shared" si="8"/>
        <v>0</v>
      </c>
      <c r="F736" s="23"/>
    </row>
    <row r="737" spans="1:6" ht="12" customHeight="1" x14ac:dyDescent="0.3">
      <c r="A737" s="158">
        <f t="shared" si="6"/>
        <v>0</v>
      </c>
      <c r="B737" s="158" t="str">
        <f t="shared" si="7"/>
        <v>0</v>
      </c>
      <c r="C737" s="23"/>
      <c r="D737" s="23"/>
      <c r="E737" s="159">
        <f t="shared" si="8"/>
        <v>0</v>
      </c>
      <c r="F737" s="23"/>
    </row>
    <row r="738" spans="1:6" ht="12" customHeight="1" x14ac:dyDescent="0.3">
      <c r="A738" s="158">
        <f t="shared" si="6"/>
        <v>0</v>
      </c>
      <c r="B738" s="158" t="str">
        <f t="shared" si="7"/>
        <v>0</v>
      </c>
      <c r="C738" s="23"/>
      <c r="D738" s="23"/>
      <c r="E738" s="159">
        <f t="shared" si="8"/>
        <v>0</v>
      </c>
      <c r="F738" s="23"/>
    </row>
    <row r="739" spans="1:6" ht="12" customHeight="1" x14ac:dyDescent="0.3">
      <c r="A739" s="158">
        <f t="shared" si="6"/>
        <v>0</v>
      </c>
      <c r="B739" s="158" t="str">
        <f t="shared" si="7"/>
        <v>0</v>
      </c>
      <c r="C739" s="23"/>
      <c r="D739" s="23"/>
      <c r="E739" s="159">
        <f t="shared" si="8"/>
        <v>0</v>
      </c>
      <c r="F739" s="23"/>
    </row>
    <row r="740" spans="1:6" ht="12" customHeight="1" x14ac:dyDescent="0.3">
      <c r="A740" s="158">
        <f t="shared" si="6"/>
        <v>0</v>
      </c>
      <c r="B740" s="158" t="str">
        <f t="shared" si="7"/>
        <v>0</v>
      </c>
      <c r="C740" s="23"/>
      <c r="D740" s="23"/>
      <c r="E740" s="159">
        <f t="shared" si="8"/>
        <v>0</v>
      </c>
      <c r="F740" s="23"/>
    </row>
    <row r="741" spans="1:6" ht="12" customHeight="1" x14ac:dyDescent="0.3">
      <c r="A741" s="158">
        <f t="shared" si="6"/>
        <v>0</v>
      </c>
      <c r="B741" s="158" t="str">
        <f t="shared" si="7"/>
        <v>0</v>
      </c>
      <c r="C741" s="23"/>
      <c r="D741" s="23"/>
      <c r="E741" s="159">
        <f t="shared" si="8"/>
        <v>0</v>
      </c>
      <c r="F741" s="23"/>
    </row>
    <row r="742" spans="1:6" ht="12" customHeight="1" x14ac:dyDescent="0.3">
      <c r="A742" s="158">
        <f t="shared" si="6"/>
        <v>0</v>
      </c>
      <c r="B742" s="158" t="str">
        <f t="shared" si="7"/>
        <v>0</v>
      </c>
      <c r="C742" s="23"/>
      <c r="D742" s="23"/>
      <c r="E742" s="159">
        <f t="shared" si="8"/>
        <v>0</v>
      </c>
      <c r="F742" s="23"/>
    </row>
    <row r="743" spans="1:6" ht="12" customHeight="1" x14ac:dyDescent="0.3">
      <c r="A743" s="158">
        <f t="shared" si="6"/>
        <v>0</v>
      </c>
      <c r="B743" s="158" t="str">
        <f t="shared" si="7"/>
        <v>0</v>
      </c>
      <c r="C743" s="23"/>
      <c r="D743" s="23"/>
      <c r="E743" s="159">
        <f t="shared" si="8"/>
        <v>0</v>
      </c>
      <c r="F743" s="23"/>
    </row>
    <row r="744" spans="1:6" ht="12" customHeight="1" x14ac:dyDescent="0.3">
      <c r="A744" s="158">
        <f t="shared" si="6"/>
        <v>0</v>
      </c>
      <c r="B744" s="158" t="str">
        <f t="shared" si="7"/>
        <v>0</v>
      </c>
      <c r="C744" s="23"/>
      <c r="D744" s="23"/>
      <c r="E744" s="159">
        <f t="shared" si="8"/>
        <v>0</v>
      </c>
      <c r="F744" s="23"/>
    </row>
    <row r="745" spans="1:6" ht="12" customHeight="1" x14ac:dyDescent="0.3">
      <c r="A745" s="158">
        <f t="shared" si="6"/>
        <v>0</v>
      </c>
      <c r="B745" s="158" t="str">
        <f t="shared" si="7"/>
        <v>0</v>
      </c>
      <c r="C745" s="23"/>
      <c r="D745" s="23"/>
      <c r="E745" s="159">
        <f t="shared" si="8"/>
        <v>0</v>
      </c>
      <c r="F745" s="23"/>
    </row>
    <row r="746" spans="1:6" ht="12" customHeight="1" x14ac:dyDescent="0.3">
      <c r="A746" s="158">
        <f t="shared" si="6"/>
        <v>0</v>
      </c>
      <c r="B746" s="158" t="str">
        <f t="shared" si="7"/>
        <v>0</v>
      </c>
      <c r="C746" s="23"/>
      <c r="D746" s="23"/>
      <c r="E746" s="159">
        <f t="shared" si="8"/>
        <v>0</v>
      </c>
      <c r="F746" s="23"/>
    </row>
    <row r="747" spans="1:6" ht="12" customHeight="1" x14ac:dyDescent="0.3">
      <c r="A747" s="158">
        <f t="shared" si="6"/>
        <v>0</v>
      </c>
      <c r="B747" s="158" t="str">
        <f t="shared" si="7"/>
        <v>0</v>
      </c>
      <c r="C747" s="23"/>
      <c r="D747" s="23"/>
      <c r="E747" s="159">
        <f t="shared" si="8"/>
        <v>0</v>
      </c>
      <c r="F747" s="23"/>
    </row>
    <row r="748" spans="1:6" ht="12" customHeight="1" x14ac:dyDescent="0.3">
      <c r="A748" s="158">
        <f t="shared" si="6"/>
        <v>0</v>
      </c>
      <c r="B748" s="158" t="str">
        <f t="shared" si="7"/>
        <v>0</v>
      </c>
      <c r="C748" s="23"/>
      <c r="D748" s="23"/>
      <c r="E748" s="159">
        <f t="shared" si="8"/>
        <v>0</v>
      </c>
      <c r="F748" s="23"/>
    </row>
    <row r="749" spans="1:6" ht="12" customHeight="1" x14ac:dyDescent="0.3">
      <c r="A749" s="158">
        <f t="shared" si="6"/>
        <v>0</v>
      </c>
      <c r="B749" s="158" t="str">
        <f t="shared" si="7"/>
        <v>0</v>
      </c>
      <c r="C749" s="23"/>
      <c r="D749" s="23"/>
      <c r="E749" s="159">
        <f t="shared" si="8"/>
        <v>0</v>
      </c>
      <c r="F749" s="23"/>
    </row>
    <row r="750" spans="1:6" ht="12" customHeight="1" x14ac:dyDescent="0.3">
      <c r="A750" s="158">
        <f t="shared" si="6"/>
        <v>0</v>
      </c>
      <c r="B750" s="158" t="str">
        <f t="shared" si="7"/>
        <v>0</v>
      </c>
      <c r="C750" s="23"/>
      <c r="D750" s="23"/>
      <c r="E750" s="159">
        <f t="shared" si="8"/>
        <v>0</v>
      </c>
      <c r="F750" s="23"/>
    </row>
    <row r="751" spans="1:6" ht="12" customHeight="1" x14ac:dyDescent="0.3">
      <c r="A751" s="158">
        <f t="shared" si="6"/>
        <v>0</v>
      </c>
      <c r="B751" s="158" t="str">
        <f t="shared" si="7"/>
        <v>0</v>
      </c>
      <c r="C751" s="23"/>
      <c r="D751" s="23"/>
      <c r="E751" s="159">
        <f t="shared" si="8"/>
        <v>0</v>
      </c>
      <c r="F751" s="23"/>
    </row>
    <row r="752" spans="1:6" ht="12" customHeight="1" x14ac:dyDescent="0.3">
      <c r="A752" s="158">
        <f t="shared" si="6"/>
        <v>0</v>
      </c>
      <c r="B752" s="158" t="str">
        <f t="shared" si="7"/>
        <v>0</v>
      </c>
      <c r="C752" s="23"/>
      <c r="D752" s="23"/>
      <c r="E752" s="159">
        <f t="shared" si="8"/>
        <v>0</v>
      </c>
      <c r="F752" s="23"/>
    </row>
    <row r="753" spans="1:6" ht="12" customHeight="1" x14ac:dyDescent="0.3">
      <c r="A753" s="158">
        <f t="shared" si="6"/>
        <v>0</v>
      </c>
      <c r="B753" s="158" t="str">
        <f t="shared" si="7"/>
        <v>0</v>
      </c>
      <c r="C753" s="23"/>
      <c r="D753" s="23"/>
      <c r="E753" s="159">
        <f t="shared" si="8"/>
        <v>0</v>
      </c>
      <c r="F753" s="23"/>
    </row>
    <row r="754" spans="1:6" ht="12" customHeight="1" x14ac:dyDescent="0.3">
      <c r="A754" s="158">
        <f t="shared" si="6"/>
        <v>0</v>
      </c>
      <c r="B754" s="158" t="str">
        <f t="shared" si="7"/>
        <v>0</v>
      </c>
      <c r="C754" s="23"/>
      <c r="D754" s="23"/>
      <c r="E754" s="159">
        <f t="shared" si="8"/>
        <v>0</v>
      </c>
      <c r="F754" s="23"/>
    </row>
    <row r="755" spans="1:6" ht="12" customHeight="1" x14ac:dyDescent="0.3">
      <c r="A755" s="158">
        <f t="shared" si="6"/>
        <v>0</v>
      </c>
      <c r="B755" s="158" t="str">
        <f t="shared" si="7"/>
        <v>0</v>
      </c>
      <c r="C755" s="23"/>
      <c r="D755" s="23"/>
      <c r="E755" s="159">
        <f t="shared" si="8"/>
        <v>0</v>
      </c>
      <c r="F755" s="23"/>
    </row>
    <row r="756" spans="1:6" ht="12" customHeight="1" x14ac:dyDescent="0.3">
      <c r="A756" s="158">
        <f t="shared" si="6"/>
        <v>0</v>
      </c>
      <c r="B756" s="158" t="str">
        <f t="shared" si="7"/>
        <v>0</v>
      </c>
      <c r="C756" s="23"/>
      <c r="D756" s="23"/>
      <c r="E756" s="159">
        <f t="shared" si="8"/>
        <v>0</v>
      </c>
      <c r="F756" s="23"/>
    </row>
    <row r="757" spans="1:6" ht="12" customHeight="1" x14ac:dyDescent="0.3">
      <c r="A757" s="158">
        <f t="shared" si="6"/>
        <v>0</v>
      </c>
      <c r="B757" s="158" t="str">
        <f t="shared" si="7"/>
        <v>0</v>
      </c>
      <c r="C757" s="23"/>
      <c r="D757" s="23"/>
      <c r="E757" s="159">
        <f t="shared" si="8"/>
        <v>0</v>
      </c>
      <c r="F757" s="23"/>
    </row>
    <row r="758" spans="1:6" ht="12" customHeight="1" x14ac:dyDescent="0.3">
      <c r="A758" s="158">
        <f t="shared" si="6"/>
        <v>0</v>
      </c>
      <c r="B758" s="158" t="str">
        <f t="shared" si="7"/>
        <v>0</v>
      </c>
      <c r="C758" s="23"/>
      <c r="D758" s="23"/>
      <c r="E758" s="159">
        <f t="shared" si="8"/>
        <v>0</v>
      </c>
      <c r="F758" s="23"/>
    </row>
    <row r="759" spans="1:6" ht="12" customHeight="1" x14ac:dyDescent="0.3">
      <c r="A759" s="158">
        <f t="shared" si="6"/>
        <v>0</v>
      </c>
      <c r="B759" s="158" t="str">
        <f t="shared" si="7"/>
        <v>0</v>
      </c>
      <c r="C759" s="23"/>
      <c r="D759" s="23"/>
      <c r="E759" s="159">
        <f t="shared" si="8"/>
        <v>0</v>
      </c>
      <c r="F759" s="23"/>
    </row>
    <row r="760" spans="1:6" ht="12" customHeight="1" x14ac:dyDescent="0.3">
      <c r="A760" s="158">
        <f t="shared" si="6"/>
        <v>0</v>
      </c>
      <c r="B760" s="158" t="str">
        <f t="shared" si="7"/>
        <v>0</v>
      </c>
      <c r="C760" s="23"/>
      <c r="D760" s="23"/>
      <c r="E760" s="159">
        <f t="shared" si="8"/>
        <v>0</v>
      </c>
      <c r="F760" s="23"/>
    </row>
    <row r="761" spans="1:6" ht="12" customHeight="1" x14ac:dyDescent="0.3">
      <c r="A761" s="158">
        <f t="shared" si="6"/>
        <v>0</v>
      </c>
      <c r="B761" s="158" t="str">
        <f t="shared" si="7"/>
        <v>0</v>
      </c>
      <c r="C761" s="23"/>
      <c r="D761" s="23"/>
      <c r="E761" s="159">
        <f t="shared" si="8"/>
        <v>0</v>
      </c>
      <c r="F761" s="23"/>
    </row>
    <row r="762" spans="1:6" ht="12" customHeight="1" x14ac:dyDescent="0.3">
      <c r="A762" s="158">
        <f t="shared" si="6"/>
        <v>0</v>
      </c>
      <c r="B762" s="158" t="str">
        <f t="shared" si="7"/>
        <v>0</v>
      </c>
      <c r="C762" s="23"/>
      <c r="D762" s="23"/>
      <c r="E762" s="159">
        <f t="shared" si="8"/>
        <v>0</v>
      </c>
      <c r="F762" s="23"/>
    </row>
    <row r="763" spans="1:6" ht="12" customHeight="1" x14ac:dyDescent="0.3">
      <c r="A763" s="158">
        <f t="shared" si="6"/>
        <v>0</v>
      </c>
      <c r="B763" s="158" t="str">
        <f t="shared" si="7"/>
        <v>0</v>
      </c>
      <c r="C763" s="23"/>
      <c r="D763" s="23"/>
      <c r="E763" s="159">
        <f t="shared" si="8"/>
        <v>0</v>
      </c>
      <c r="F763" s="23"/>
    </row>
    <row r="764" spans="1:6" ht="12" customHeight="1" x14ac:dyDescent="0.3">
      <c r="A764" s="158">
        <f t="shared" si="6"/>
        <v>0</v>
      </c>
      <c r="B764" s="158" t="str">
        <f t="shared" si="7"/>
        <v>0</v>
      </c>
      <c r="C764" s="23"/>
      <c r="D764" s="23"/>
      <c r="E764" s="159">
        <f t="shared" si="8"/>
        <v>0</v>
      </c>
      <c r="F764" s="23"/>
    </row>
    <row r="765" spans="1:6" ht="12" customHeight="1" x14ac:dyDescent="0.3">
      <c r="A765" s="158">
        <f t="shared" si="6"/>
        <v>0</v>
      </c>
      <c r="B765" s="158" t="str">
        <f t="shared" si="7"/>
        <v>0</v>
      </c>
      <c r="C765" s="23"/>
      <c r="D765" s="23"/>
      <c r="E765" s="159">
        <f t="shared" si="8"/>
        <v>0</v>
      </c>
      <c r="F765" s="23"/>
    </row>
    <row r="766" spans="1:6" ht="12" customHeight="1" x14ac:dyDescent="0.3">
      <c r="A766" s="158">
        <f t="shared" si="6"/>
        <v>0</v>
      </c>
      <c r="B766" s="158" t="str">
        <f t="shared" si="7"/>
        <v>0</v>
      </c>
      <c r="C766" s="23"/>
      <c r="D766" s="23"/>
      <c r="E766" s="159">
        <f t="shared" si="8"/>
        <v>0</v>
      </c>
      <c r="F766" s="23"/>
    </row>
    <row r="767" spans="1:6" ht="12" customHeight="1" x14ac:dyDescent="0.3">
      <c r="A767" s="158">
        <f t="shared" ref="A767:A999" si="9">IF(LEN(D767),CONCATENATE(C767," — ",$E$1," (",F767,")",," — ",D767,E767," Place — ",$A$1," Yo-Yo Contest"),)</f>
        <v>0</v>
      </c>
      <c r="B767" s="158" t="str">
        <f t="shared" ref="B767:B999" si="10">CONCATENATE(D767,E767)</f>
        <v>0</v>
      </c>
      <c r="C767" s="23"/>
      <c r="D767" s="23"/>
      <c r="E767" s="159">
        <f t="shared" ref="E767:E999" si="11">IF(LEN(D767),IF((MOD(ABS(D767),100)&gt;10)*(MOD(ABS(D767),100)&lt;14),"th", CHOOSE(MOD(ABS(D767),10)+1,"th","st","nd","rd","th","th","th","th","th","th")),)</f>
        <v>0</v>
      </c>
      <c r="F767" s="23"/>
    </row>
    <row r="768" spans="1:6" ht="12" customHeight="1" x14ac:dyDescent="0.3">
      <c r="A768" s="158">
        <f t="shared" si="9"/>
        <v>0</v>
      </c>
      <c r="B768" s="158" t="str">
        <f t="shared" si="10"/>
        <v>0</v>
      </c>
      <c r="C768" s="23"/>
      <c r="D768" s="23"/>
      <c r="E768" s="159">
        <f t="shared" si="11"/>
        <v>0</v>
      </c>
      <c r="F768" s="23"/>
    </row>
    <row r="769" spans="1:6" ht="12" customHeight="1" x14ac:dyDescent="0.3">
      <c r="A769" s="158">
        <f t="shared" si="9"/>
        <v>0</v>
      </c>
      <c r="B769" s="158" t="str">
        <f t="shared" si="10"/>
        <v>0</v>
      </c>
      <c r="C769" s="23"/>
      <c r="D769" s="23"/>
      <c r="E769" s="159">
        <f t="shared" si="11"/>
        <v>0</v>
      </c>
      <c r="F769" s="23"/>
    </row>
    <row r="770" spans="1:6" ht="12" customHeight="1" x14ac:dyDescent="0.3">
      <c r="A770" s="158">
        <f t="shared" si="9"/>
        <v>0</v>
      </c>
      <c r="B770" s="158" t="str">
        <f t="shared" si="10"/>
        <v>0</v>
      </c>
      <c r="C770" s="23"/>
      <c r="D770" s="23"/>
      <c r="E770" s="159">
        <f t="shared" si="11"/>
        <v>0</v>
      </c>
      <c r="F770" s="23"/>
    </row>
    <row r="771" spans="1:6" ht="12" customHeight="1" x14ac:dyDescent="0.3">
      <c r="A771" s="158">
        <f t="shared" si="9"/>
        <v>0</v>
      </c>
      <c r="B771" s="158" t="str">
        <f t="shared" si="10"/>
        <v>0</v>
      </c>
      <c r="C771" s="23"/>
      <c r="D771" s="23"/>
      <c r="E771" s="159">
        <f t="shared" si="11"/>
        <v>0</v>
      </c>
      <c r="F771" s="23"/>
    </row>
    <row r="772" spans="1:6" ht="12" customHeight="1" x14ac:dyDescent="0.3">
      <c r="A772" s="158">
        <f t="shared" si="9"/>
        <v>0</v>
      </c>
      <c r="B772" s="158" t="str">
        <f t="shared" si="10"/>
        <v>0</v>
      </c>
      <c r="C772" s="23"/>
      <c r="D772" s="23"/>
      <c r="E772" s="159">
        <f t="shared" si="11"/>
        <v>0</v>
      </c>
      <c r="F772" s="23"/>
    </row>
    <row r="773" spans="1:6" ht="12" customHeight="1" x14ac:dyDescent="0.3">
      <c r="A773" s="158">
        <f t="shared" si="9"/>
        <v>0</v>
      </c>
      <c r="B773" s="158" t="str">
        <f t="shared" si="10"/>
        <v>0</v>
      </c>
      <c r="C773" s="23"/>
      <c r="D773" s="23"/>
      <c r="E773" s="159">
        <f t="shared" si="11"/>
        <v>0</v>
      </c>
      <c r="F773" s="23"/>
    </row>
    <row r="774" spans="1:6" ht="12" customHeight="1" x14ac:dyDescent="0.3">
      <c r="A774" s="158">
        <f t="shared" si="9"/>
        <v>0</v>
      </c>
      <c r="B774" s="158" t="str">
        <f t="shared" si="10"/>
        <v>0</v>
      </c>
      <c r="C774" s="23"/>
      <c r="D774" s="23"/>
      <c r="E774" s="159">
        <f t="shared" si="11"/>
        <v>0</v>
      </c>
      <c r="F774" s="23"/>
    </row>
    <row r="775" spans="1:6" ht="12" customHeight="1" x14ac:dyDescent="0.3">
      <c r="A775" s="158">
        <f t="shared" si="9"/>
        <v>0</v>
      </c>
      <c r="B775" s="158" t="str">
        <f t="shared" si="10"/>
        <v>0</v>
      </c>
      <c r="C775" s="23"/>
      <c r="D775" s="23"/>
      <c r="E775" s="159">
        <f t="shared" si="11"/>
        <v>0</v>
      </c>
      <c r="F775" s="23"/>
    </row>
    <row r="776" spans="1:6" ht="12" customHeight="1" x14ac:dyDescent="0.3">
      <c r="A776" s="158">
        <f t="shared" si="9"/>
        <v>0</v>
      </c>
      <c r="B776" s="158" t="str">
        <f t="shared" si="10"/>
        <v>0</v>
      </c>
      <c r="C776" s="23"/>
      <c r="D776" s="23"/>
      <c r="E776" s="159">
        <f t="shared" si="11"/>
        <v>0</v>
      </c>
      <c r="F776" s="23"/>
    </row>
    <row r="777" spans="1:6" ht="12" customHeight="1" x14ac:dyDescent="0.3">
      <c r="A777" s="158">
        <f t="shared" si="9"/>
        <v>0</v>
      </c>
      <c r="B777" s="158" t="str">
        <f t="shared" si="10"/>
        <v>0</v>
      </c>
      <c r="C777" s="23"/>
      <c r="D777" s="23"/>
      <c r="E777" s="159">
        <f t="shared" si="11"/>
        <v>0</v>
      </c>
      <c r="F777" s="23"/>
    </row>
    <row r="778" spans="1:6" ht="12" customHeight="1" x14ac:dyDescent="0.3">
      <c r="A778" s="158">
        <f t="shared" si="9"/>
        <v>0</v>
      </c>
      <c r="B778" s="158" t="str">
        <f t="shared" si="10"/>
        <v>0</v>
      </c>
      <c r="C778" s="23"/>
      <c r="D778" s="23"/>
      <c r="E778" s="159">
        <f t="shared" si="11"/>
        <v>0</v>
      </c>
      <c r="F778" s="23"/>
    </row>
    <row r="779" spans="1:6" ht="12" customHeight="1" x14ac:dyDescent="0.3">
      <c r="A779" s="158">
        <f t="shared" si="9"/>
        <v>0</v>
      </c>
      <c r="B779" s="158" t="str">
        <f t="shared" si="10"/>
        <v>0</v>
      </c>
      <c r="C779" s="23"/>
      <c r="D779" s="23"/>
      <c r="E779" s="159">
        <f t="shared" si="11"/>
        <v>0</v>
      </c>
      <c r="F779" s="23"/>
    </row>
    <row r="780" spans="1:6" ht="12" customHeight="1" x14ac:dyDescent="0.3">
      <c r="A780" s="158">
        <f t="shared" si="9"/>
        <v>0</v>
      </c>
      <c r="B780" s="158" t="str">
        <f t="shared" si="10"/>
        <v>0</v>
      </c>
      <c r="C780" s="23"/>
      <c r="D780" s="23"/>
      <c r="E780" s="159">
        <f t="shared" si="11"/>
        <v>0</v>
      </c>
      <c r="F780" s="23"/>
    </row>
    <row r="781" spans="1:6" ht="12" customHeight="1" x14ac:dyDescent="0.3">
      <c r="A781" s="158">
        <f t="shared" si="9"/>
        <v>0</v>
      </c>
      <c r="B781" s="158" t="str">
        <f t="shared" si="10"/>
        <v>0</v>
      </c>
      <c r="C781" s="23"/>
      <c r="D781" s="23"/>
      <c r="E781" s="159">
        <f t="shared" si="11"/>
        <v>0</v>
      </c>
      <c r="F781" s="23"/>
    </row>
    <row r="782" spans="1:6" ht="12" customHeight="1" x14ac:dyDescent="0.3">
      <c r="A782" s="158">
        <f t="shared" si="9"/>
        <v>0</v>
      </c>
      <c r="B782" s="158" t="str">
        <f t="shared" si="10"/>
        <v>0</v>
      </c>
      <c r="C782" s="23"/>
      <c r="D782" s="23"/>
      <c r="E782" s="159">
        <f t="shared" si="11"/>
        <v>0</v>
      </c>
      <c r="F782" s="23"/>
    </row>
    <row r="783" spans="1:6" ht="12" customHeight="1" x14ac:dyDescent="0.3">
      <c r="A783" s="158">
        <f t="shared" si="9"/>
        <v>0</v>
      </c>
      <c r="B783" s="158" t="str">
        <f t="shared" si="10"/>
        <v>0</v>
      </c>
      <c r="C783" s="23"/>
      <c r="D783" s="23"/>
      <c r="E783" s="159">
        <f t="shared" si="11"/>
        <v>0</v>
      </c>
      <c r="F783" s="23"/>
    </row>
    <row r="784" spans="1:6" ht="12" customHeight="1" x14ac:dyDescent="0.3">
      <c r="A784" s="158">
        <f t="shared" si="9"/>
        <v>0</v>
      </c>
      <c r="B784" s="158" t="str">
        <f t="shared" si="10"/>
        <v>0</v>
      </c>
      <c r="C784" s="23"/>
      <c r="D784" s="23"/>
      <c r="E784" s="159">
        <f t="shared" si="11"/>
        <v>0</v>
      </c>
      <c r="F784" s="23"/>
    </row>
    <row r="785" spans="1:6" ht="12" customHeight="1" x14ac:dyDescent="0.3">
      <c r="A785" s="158">
        <f t="shared" si="9"/>
        <v>0</v>
      </c>
      <c r="B785" s="158" t="str">
        <f t="shared" si="10"/>
        <v>0</v>
      </c>
      <c r="C785" s="23"/>
      <c r="D785" s="23"/>
      <c r="E785" s="159">
        <f t="shared" si="11"/>
        <v>0</v>
      </c>
      <c r="F785" s="23"/>
    </row>
    <row r="786" spans="1:6" ht="12" customHeight="1" x14ac:dyDescent="0.3">
      <c r="A786" s="158">
        <f t="shared" si="9"/>
        <v>0</v>
      </c>
      <c r="B786" s="158" t="str">
        <f t="shared" si="10"/>
        <v>0</v>
      </c>
      <c r="C786" s="23"/>
      <c r="D786" s="23"/>
      <c r="E786" s="159">
        <f t="shared" si="11"/>
        <v>0</v>
      </c>
      <c r="F786" s="23"/>
    </row>
    <row r="787" spans="1:6" ht="12" customHeight="1" x14ac:dyDescent="0.3">
      <c r="A787" s="158">
        <f t="shared" si="9"/>
        <v>0</v>
      </c>
      <c r="B787" s="158" t="str">
        <f t="shared" si="10"/>
        <v>0</v>
      </c>
      <c r="C787" s="23"/>
      <c r="D787" s="23"/>
      <c r="E787" s="159">
        <f t="shared" si="11"/>
        <v>0</v>
      </c>
      <c r="F787" s="23"/>
    </row>
    <row r="788" spans="1:6" ht="12" customHeight="1" x14ac:dyDescent="0.3">
      <c r="A788" s="158">
        <f t="shared" si="9"/>
        <v>0</v>
      </c>
      <c r="B788" s="158" t="str">
        <f t="shared" si="10"/>
        <v>0</v>
      </c>
      <c r="C788" s="23"/>
      <c r="D788" s="23"/>
      <c r="E788" s="159">
        <f t="shared" si="11"/>
        <v>0</v>
      </c>
      <c r="F788" s="23"/>
    </row>
    <row r="789" spans="1:6" ht="12" customHeight="1" x14ac:dyDescent="0.3">
      <c r="A789" s="158">
        <f t="shared" si="9"/>
        <v>0</v>
      </c>
      <c r="B789" s="158" t="str">
        <f t="shared" si="10"/>
        <v>0</v>
      </c>
      <c r="C789" s="23"/>
      <c r="D789" s="23"/>
      <c r="E789" s="159">
        <f t="shared" si="11"/>
        <v>0</v>
      </c>
      <c r="F789" s="23"/>
    </row>
    <row r="790" spans="1:6" ht="12" customHeight="1" x14ac:dyDescent="0.3">
      <c r="A790" s="158">
        <f t="shared" si="9"/>
        <v>0</v>
      </c>
      <c r="B790" s="158" t="str">
        <f t="shared" si="10"/>
        <v>0</v>
      </c>
      <c r="C790" s="23"/>
      <c r="D790" s="23"/>
      <c r="E790" s="159">
        <f t="shared" si="11"/>
        <v>0</v>
      </c>
      <c r="F790" s="23"/>
    </row>
    <row r="791" spans="1:6" ht="12" customHeight="1" x14ac:dyDescent="0.3">
      <c r="A791" s="158">
        <f t="shared" si="9"/>
        <v>0</v>
      </c>
      <c r="B791" s="158" t="str">
        <f t="shared" si="10"/>
        <v>0</v>
      </c>
      <c r="C791" s="23"/>
      <c r="D791" s="23"/>
      <c r="E791" s="159">
        <f t="shared" si="11"/>
        <v>0</v>
      </c>
      <c r="F791" s="23"/>
    </row>
    <row r="792" spans="1:6" ht="12" customHeight="1" x14ac:dyDescent="0.3">
      <c r="A792" s="158">
        <f t="shared" si="9"/>
        <v>0</v>
      </c>
      <c r="B792" s="158" t="str">
        <f t="shared" si="10"/>
        <v>0</v>
      </c>
      <c r="C792" s="23"/>
      <c r="D792" s="23"/>
      <c r="E792" s="159">
        <f t="shared" si="11"/>
        <v>0</v>
      </c>
      <c r="F792" s="23"/>
    </row>
    <row r="793" spans="1:6" ht="12" customHeight="1" x14ac:dyDescent="0.3">
      <c r="A793" s="158">
        <f t="shared" si="9"/>
        <v>0</v>
      </c>
      <c r="B793" s="158" t="str">
        <f t="shared" si="10"/>
        <v>0</v>
      </c>
      <c r="C793" s="23"/>
      <c r="D793" s="23"/>
      <c r="E793" s="159">
        <f t="shared" si="11"/>
        <v>0</v>
      </c>
      <c r="F793" s="23"/>
    </row>
    <row r="794" spans="1:6" ht="12" customHeight="1" x14ac:dyDescent="0.3">
      <c r="A794" s="158">
        <f t="shared" si="9"/>
        <v>0</v>
      </c>
      <c r="B794" s="158" t="str">
        <f t="shared" si="10"/>
        <v>0</v>
      </c>
      <c r="C794" s="23"/>
      <c r="D794" s="23"/>
      <c r="E794" s="159">
        <f t="shared" si="11"/>
        <v>0</v>
      </c>
      <c r="F794" s="23"/>
    </row>
    <row r="795" spans="1:6" ht="12" customHeight="1" x14ac:dyDescent="0.3">
      <c r="A795" s="158">
        <f t="shared" si="9"/>
        <v>0</v>
      </c>
      <c r="B795" s="158" t="str">
        <f t="shared" si="10"/>
        <v>0</v>
      </c>
      <c r="C795" s="23"/>
      <c r="D795" s="23"/>
      <c r="E795" s="159">
        <f t="shared" si="11"/>
        <v>0</v>
      </c>
      <c r="F795" s="23"/>
    </row>
    <row r="796" spans="1:6" ht="12" customHeight="1" x14ac:dyDescent="0.3">
      <c r="A796" s="158">
        <f t="shared" si="9"/>
        <v>0</v>
      </c>
      <c r="B796" s="158" t="str">
        <f t="shared" si="10"/>
        <v>0</v>
      </c>
      <c r="C796" s="23"/>
      <c r="D796" s="23"/>
      <c r="E796" s="159">
        <f t="shared" si="11"/>
        <v>0</v>
      </c>
      <c r="F796" s="23"/>
    </row>
    <row r="797" spans="1:6" ht="12" customHeight="1" x14ac:dyDescent="0.3">
      <c r="A797" s="158">
        <f t="shared" si="9"/>
        <v>0</v>
      </c>
      <c r="B797" s="158" t="str">
        <f t="shared" si="10"/>
        <v>0</v>
      </c>
      <c r="C797" s="23"/>
      <c r="D797" s="23"/>
      <c r="E797" s="159">
        <f t="shared" si="11"/>
        <v>0</v>
      </c>
      <c r="F797" s="23"/>
    </row>
    <row r="798" spans="1:6" ht="12" customHeight="1" x14ac:dyDescent="0.3">
      <c r="A798" s="158">
        <f t="shared" si="9"/>
        <v>0</v>
      </c>
      <c r="B798" s="158" t="str">
        <f t="shared" si="10"/>
        <v>0</v>
      </c>
      <c r="C798" s="23"/>
      <c r="D798" s="23"/>
      <c r="E798" s="159">
        <f t="shared" si="11"/>
        <v>0</v>
      </c>
      <c r="F798" s="23"/>
    </row>
    <row r="799" spans="1:6" ht="12" customHeight="1" x14ac:dyDescent="0.3">
      <c r="A799" s="158">
        <f t="shared" si="9"/>
        <v>0</v>
      </c>
      <c r="B799" s="158" t="str">
        <f t="shared" si="10"/>
        <v>0</v>
      </c>
      <c r="C799" s="23"/>
      <c r="D799" s="23"/>
      <c r="E799" s="159">
        <f t="shared" si="11"/>
        <v>0</v>
      </c>
      <c r="F799" s="23"/>
    </row>
    <row r="800" spans="1:6" ht="12" customHeight="1" x14ac:dyDescent="0.3">
      <c r="A800" s="158">
        <f t="shared" si="9"/>
        <v>0</v>
      </c>
      <c r="B800" s="158" t="str">
        <f t="shared" si="10"/>
        <v>0</v>
      </c>
      <c r="C800" s="23"/>
      <c r="D800" s="23"/>
      <c r="E800" s="159">
        <f t="shared" si="11"/>
        <v>0</v>
      </c>
      <c r="F800" s="23"/>
    </row>
    <row r="801" spans="1:6" ht="12" customHeight="1" x14ac:dyDescent="0.3">
      <c r="A801" s="158">
        <f t="shared" si="9"/>
        <v>0</v>
      </c>
      <c r="B801" s="158" t="str">
        <f t="shared" si="10"/>
        <v>0</v>
      </c>
      <c r="C801" s="23"/>
      <c r="D801" s="23"/>
      <c r="E801" s="159">
        <f t="shared" si="11"/>
        <v>0</v>
      </c>
      <c r="F801" s="23"/>
    </row>
    <row r="802" spans="1:6" ht="12" customHeight="1" x14ac:dyDescent="0.3">
      <c r="A802" s="158">
        <f t="shared" si="9"/>
        <v>0</v>
      </c>
      <c r="B802" s="158" t="str">
        <f t="shared" si="10"/>
        <v>0</v>
      </c>
      <c r="C802" s="23"/>
      <c r="D802" s="23"/>
      <c r="E802" s="159">
        <f t="shared" si="11"/>
        <v>0</v>
      </c>
      <c r="F802" s="23"/>
    </row>
    <row r="803" spans="1:6" ht="12" customHeight="1" x14ac:dyDescent="0.3">
      <c r="A803" s="158">
        <f t="shared" si="9"/>
        <v>0</v>
      </c>
      <c r="B803" s="158" t="str">
        <f t="shared" si="10"/>
        <v>0</v>
      </c>
      <c r="C803" s="23"/>
      <c r="D803" s="23"/>
      <c r="E803" s="159">
        <f t="shared" si="11"/>
        <v>0</v>
      </c>
      <c r="F803" s="23"/>
    </row>
    <row r="804" spans="1:6" ht="12" customHeight="1" x14ac:dyDescent="0.3">
      <c r="A804" s="158">
        <f t="shared" si="9"/>
        <v>0</v>
      </c>
      <c r="B804" s="158" t="str">
        <f t="shared" si="10"/>
        <v>0</v>
      </c>
      <c r="C804" s="23"/>
      <c r="D804" s="23"/>
      <c r="E804" s="159">
        <f t="shared" si="11"/>
        <v>0</v>
      </c>
      <c r="F804" s="23"/>
    </row>
    <row r="805" spans="1:6" ht="12" customHeight="1" x14ac:dyDescent="0.3">
      <c r="A805" s="158">
        <f t="shared" si="9"/>
        <v>0</v>
      </c>
      <c r="B805" s="158" t="str">
        <f t="shared" si="10"/>
        <v>0</v>
      </c>
      <c r="C805" s="23"/>
      <c r="D805" s="23"/>
      <c r="E805" s="159">
        <f t="shared" si="11"/>
        <v>0</v>
      </c>
      <c r="F805" s="23"/>
    </row>
    <row r="806" spans="1:6" ht="12" customHeight="1" x14ac:dyDescent="0.3">
      <c r="A806" s="158">
        <f t="shared" si="9"/>
        <v>0</v>
      </c>
      <c r="B806" s="158" t="str">
        <f t="shared" si="10"/>
        <v>0</v>
      </c>
      <c r="C806" s="23"/>
      <c r="D806" s="23"/>
      <c r="E806" s="159">
        <f t="shared" si="11"/>
        <v>0</v>
      </c>
      <c r="F806" s="23"/>
    </row>
    <row r="807" spans="1:6" ht="12" customHeight="1" x14ac:dyDescent="0.3">
      <c r="A807" s="158">
        <f t="shared" si="9"/>
        <v>0</v>
      </c>
      <c r="B807" s="158" t="str">
        <f t="shared" si="10"/>
        <v>0</v>
      </c>
      <c r="C807" s="23"/>
      <c r="D807" s="23"/>
      <c r="E807" s="159">
        <f t="shared" si="11"/>
        <v>0</v>
      </c>
      <c r="F807" s="23"/>
    </row>
    <row r="808" spans="1:6" ht="12" customHeight="1" x14ac:dyDescent="0.3">
      <c r="A808" s="158">
        <f t="shared" si="9"/>
        <v>0</v>
      </c>
      <c r="B808" s="158" t="str">
        <f t="shared" si="10"/>
        <v>0</v>
      </c>
      <c r="C808" s="23"/>
      <c r="D808" s="23"/>
      <c r="E808" s="159">
        <f t="shared" si="11"/>
        <v>0</v>
      </c>
      <c r="F808" s="23"/>
    </row>
    <row r="809" spans="1:6" ht="12" customHeight="1" x14ac:dyDescent="0.3">
      <c r="A809" s="158">
        <f t="shared" si="9"/>
        <v>0</v>
      </c>
      <c r="B809" s="158" t="str">
        <f t="shared" si="10"/>
        <v>0</v>
      </c>
      <c r="C809" s="23"/>
      <c r="D809" s="23"/>
      <c r="E809" s="159">
        <f t="shared" si="11"/>
        <v>0</v>
      </c>
      <c r="F809" s="23"/>
    </row>
    <row r="810" spans="1:6" ht="12" customHeight="1" x14ac:dyDescent="0.3">
      <c r="A810" s="158">
        <f t="shared" si="9"/>
        <v>0</v>
      </c>
      <c r="B810" s="158" t="str">
        <f t="shared" si="10"/>
        <v>0</v>
      </c>
      <c r="C810" s="23"/>
      <c r="D810" s="23"/>
      <c r="E810" s="159">
        <f t="shared" si="11"/>
        <v>0</v>
      </c>
      <c r="F810" s="23"/>
    </row>
    <row r="811" spans="1:6" ht="12" customHeight="1" x14ac:dyDescent="0.3">
      <c r="A811" s="158">
        <f t="shared" si="9"/>
        <v>0</v>
      </c>
      <c r="B811" s="158" t="str">
        <f t="shared" si="10"/>
        <v>0</v>
      </c>
      <c r="C811" s="23"/>
      <c r="D811" s="23"/>
      <c r="E811" s="159">
        <f t="shared" si="11"/>
        <v>0</v>
      </c>
      <c r="F811" s="23"/>
    </row>
    <row r="812" spans="1:6" ht="12" customHeight="1" x14ac:dyDescent="0.3">
      <c r="A812" s="158">
        <f t="shared" si="9"/>
        <v>0</v>
      </c>
      <c r="B812" s="158" t="str">
        <f t="shared" si="10"/>
        <v>0</v>
      </c>
      <c r="C812" s="23"/>
      <c r="D812" s="23"/>
      <c r="E812" s="159">
        <f t="shared" si="11"/>
        <v>0</v>
      </c>
      <c r="F812" s="23"/>
    </row>
    <row r="813" spans="1:6" ht="12" customHeight="1" x14ac:dyDescent="0.3">
      <c r="A813" s="158">
        <f t="shared" si="9"/>
        <v>0</v>
      </c>
      <c r="B813" s="158" t="str">
        <f t="shared" si="10"/>
        <v>0</v>
      </c>
      <c r="C813" s="23"/>
      <c r="D813" s="23"/>
      <c r="E813" s="159">
        <f t="shared" si="11"/>
        <v>0</v>
      </c>
      <c r="F813" s="23"/>
    </row>
    <row r="814" spans="1:6" ht="12" customHeight="1" x14ac:dyDescent="0.3">
      <c r="A814" s="158">
        <f t="shared" si="9"/>
        <v>0</v>
      </c>
      <c r="B814" s="158" t="str">
        <f t="shared" si="10"/>
        <v>0</v>
      </c>
      <c r="C814" s="23"/>
      <c r="D814" s="23"/>
      <c r="E814" s="159">
        <f t="shared" si="11"/>
        <v>0</v>
      </c>
      <c r="F814" s="23"/>
    </row>
    <row r="815" spans="1:6" ht="12" customHeight="1" x14ac:dyDescent="0.3">
      <c r="A815" s="158">
        <f t="shared" si="9"/>
        <v>0</v>
      </c>
      <c r="B815" s="158" t="str">
        <f t="shared" si="10"/>
        <v>0</v>
      </c>
      <c r="C815" s="23"/>
      <c r="D815" s="23"/>
      <c r="E815" s="159">
        <f t="shared" si="11"/>
        <v>0</v>
      </c>
      <c r="F815" s="23"/>
    </row>
    <row r="816" spans="1:6" ht="12" customHeight="1" x14ac:dyDescent="0.3">
      <c r="A816" s="158">
        <f t="shared" si="9"/>
        <v>0</v>
      </c>
      <c r="B816" s="158" t="str">
        <f t="shared" si="10"/>
        <v>0</v>
      </c>
      <c r="C816" s="23"/>
      <c r="D816" s="23"/>
      <c r="E816" s="159">
        <f t="shared" si="11"/>
        <v>0</v>
      </c>
      <c r="F816" s="23"/>
    </row>
    <row r="817" spans="1:6" ht="12" customHeight="1" x14ac:dyDescent="0.3">
      <c r="A817" s="158">
        <f t="shared" si="9"/>
        <v>0</v>
      </c>
      <c r="B817" s="158" t="str">
        <f t="shared" si="10"/>
        <v>0</v>
      </c>
      <c r="C817" s="23"/>
      <c r="D817" s="23"/>
      <c r="E817" s="159">
        <f t="shared" si="11"/>
        <v>0</v>
      </c>
      <c r="F817" s="23"/>
    </row>
    <row r="818" spans="1:6" ht="12" customHeight="1" x14ac:dyDescent="0.3">
      <c r="A818" s="158">
        <f t="shared" si="9"/>
        <v>0</v>
      </c>
      <c r="B818" s="158" t="str">
        <f t="shared" si="10"/>
        <v>0</v>
      </c>
      <c r="C818" s="23"/>
      <c r="D818" s="23"/>
      <c r="E818" s="159">
        <f t="shared" si="11"/>
        <v>0</v>
      </c>
      <c r="F818" s="23"/>
    </row>
    <row r="819" spans="1:6" ht="12" customHeight="1" x14ac:dyDescent="0.3">
      <c r="A819" s="158">
        <f t="shared" si="9"/>
        <v>0</v>
      </c>
      <c r="B819" s="158" t="str">
        <f t="shared" si="10"/>
        <v>0</v>
      </c>
      <c r="C819" s="23"/>
      <c r="D819" s="23"/>
      <c r="E819" s="159">
        <f t="shared" si="11"/>
        <v>0</v>
      </c>
      <c r="F819" s="23"/>
    </row>
    <row r="820" spans="1:6" ht="12" customHeight="1" x14ac:dyDescent="0.3">
      <c r="A820" s="158">
        <f t="shared" si="9"/>
        <v>0</v>
      </c>
      <c r="B820" s="158" t="str">
        <f t="shared" si="10"/>
        <v>0</v>
      </c>
      <c r="C820" s="23"/>
      <c r="D820" s="23"/>
      <c r="E820" s="159">
        <f t="shared" si="11"/>
        <v>0</v>
      </c>
      <c r="F820" s="23"/>
    </row>
    <row r="821" spans="1:6" ht="12" customHeight="1" x14ac:dyDescent="0.3">
      <c r="A821" s="158">
        <f t="shared" si="9"/>
        <v>0</v>
      </c>
      <c r="B821" s="158" t="str">
        <f t="shared" si="10"/>
        <v>0</v>
      </c>
      <c r="C821" s="23"/>
      <c r="D821" s="23"/>
      <c r="E821" s="159">
        <f t="shared" si="11"/>
        <v>0</v>
      </c>
      <c r="F821" s="23"/>
    </row>
    <row r="822" spans="1:6" ht="12" customHeight="1" x14ac:dyDescent="0.3">
      <c r="A822" s="158">
        <f t="shared" si="9"/>
        <v>0</v>
      </c>
      <c r="B822" s="158" t="str">
        <f t="shared" si="10"/>
        <v>0</v>
      </c>
      <c r="C822" s="23"/>
      <c r="D822" s="23"/>
      <c r="E822" s="159">
        <f t="shared" si="11"/>
        <v>0</v>
      </c>
      <c r="F822" s="23"/>
    </row>
    <row r="823" spans="1:6" ht="12" customHeight="1" x14ac:dyDescent="0.3">
      <c r="A823" s="158">
        <f t="shared" si="9"/>
        <v>0</v>
      </c>
      <c r="B823" s="158" t="str">
        <f t="shared" si="10"/>
        <v>0</v>
      </c>
      <c r="C823" s="23"/>
      <c r="D823" s="23"/>
      <c r="E823" s="159">
        <f t="shared" si="11"/>
        <v>0</v>
      </c>
      <c r="F823" s="23"/>
    </row>
    <row r="824" spans="1:6" ht="12" customHeight="1" x14ac:dyDescent="0.3">
      <c r="A824" s="158">
        <f t="shared" si="9"/>
        <v>0</v>
      </c>
      <c r="B824" s="158" t="str">
        <f t="shared" si="10"/>
        <v>0</v>
      </c>
      <c r="C824" s="23"/>
      <c r="D824" s="23"/>
      <c r="E824" s="159">
        <f t="shared" si="11"/>
        <v>0</v>
      </c>
      <c r="F824" s="23"/>
    </row>
    <row r="825" spans="1:6" ht="12" customHeight="1" x14ac:dyDescent="0.3">
      <c r="A825" s="158">
        <f t="shared" si="9"/>
        <v>0</v>
      </c>
      <c r="B825" s="158" t="str">
        <f t="shared" si="10"/>
        <v>0</v>
      </c>
      <c r="C825" s="23"/>
      <c r="D825" s="23"/>
      <c r="E825" s="159">
        <f t="shared" si="11"/>
        <v>0</v>
      </c>
      <c r="F825" s="23"/>
    </row>
    <row r="826" spans="1:6" ht="12" customHeight="1" x14ac:dyDescent="0.3">
      <c r="A826" s="158">
        <f t="shared" si="9"/>
        <v>0</v>
      </c>
      <c r="B826" s="158" t="str">
        <f t="shared" si="10"/>
        <v>0</v>
      </c>
      <c r="C826" s="23"/>
      <c r="D826" s="23"/>
      <c r="E826" s="159">
        <f t="shared" si="11"/>
        <v>0</v>
      </c>
      <c r="F826" s="23"/>
    </row>
    <row r="827" spans="1:6" ht="12" customHeight="1" x14ac:dyDescent="0.3">
      <c r="A827" s="158">
        <f t="shared" si="9"/>
        <v>0</v>
      </c>
      <c r="B827" s="158" t="str">
        <f t="shared" si="10"/>
        <v>0</v>
      </c>
      <c r="C827" s="23"/>
      <c r="D827" s="23"/>
      <c r="E827" s="159">
        <f t="shared" si="11"/>
        <v>0</v>
      </c>
      <c r="F827" s="23"/>
    </row>
    <row r="828" spans="1:6" ht="12" customHeight="1" x14ac:dyDescent="0.3">
      <c r="A828" s="158">
        <f t="shared" si="9"/>
        <v>0</v>
      </c>
      <c r="B828" s="158" t="str">
        <f t="shared" si="10"/>
        <v>0</v>
      </c>
      <c r="C828" s="23"/>
      <c r="D828" s="23"/>
      <c r="E828" s="159">
        <f t="shared" si="11"/>
        <v>0</v>
      </c>
      <c r="F828" s="23"/>
    </row>
    <row r="829" spans="1:6" ht="12" customHeight="1" x14ac:dyDescent="0.3">
      <c r="A829" s="158">
        <f t="shared" si="9"/>
        <v>0</v>
      </c>
      <c r="B829" s="158" t="str">
        <f t="shared" si="10"/>
        <v>0</v>
      </c>
      <c r="C829" s="23"/>
      <c r="D829" s="23"/>
      <c r="E829" s="159">
        <f t="shared" si="11"/>
        <v>0</v>
      </c>
      <c r="F829" s="23"/>
    </row>
    <row r="830" spans="1:6" ht="12" customHeight="1" x14ac:dyDescent="0.3">
      <c r="A830" s="158">
        <f t="shared" si="9"/>
        <v>0</v>
      </c>
      <c r="B830" s="158" t="str">
        <f t="shared" si="10"/>
        <v>0</v>
      </c>
      <c r="C830" s="23"/>
      <c r="D830" s="23"/>
      <c r="E830" s="159">
        <f t="shared" si="11"/>
        <v>0</v>
      </c>
      <c r="F830" s="23"/>
    </row>
    <row r="831" spans="1:6" ht="12" customHeight="1" x14ac:dyDescent="0.3">
      <c r="A831" s="158">
        <f t="shared" si="9"/>
        <v>0</v>
      </c>
      <c r="B831" s="158" t="str">
        <f t="shared" si="10"/>
        <v>0</v>
      </c>
      <c r="C831" s="23"/>
      <c r="D831" s="23"/>
      <c r="E831" s="159">
        <f t="shared" si="11"/>
        <v>0</v>
      </c>
      <c r="F831" s="23"/>
    </row>
    <row r="832" spans="1:6" ht="12" customHeight="1" x14ac:dyDescent="0.3">
      <c r="A832" s="158">
        <f t="shared" si="9"/>
        <v>0</v>
      </c>
      <c r="B832" s="158" t="str">
        <f t="shared" si="10"/>
        <v>0</v>
      </c>
      <c r="C832" s="23"/>
      <c r="D832" s="23"/>
      <c r="E832" s="159">
        <f t="shared" si="11"/>
        <v>0</v>
      </c>
      <c r="F832" s="23"/>
    </row>
    <row r="833" spans="1:6" ht="12" customHeight="1" x14ac:dyDescent="0.3">
      <c r="A833" s="158">
        <f t="shared" si="9"/>
        <v>0</v>
      </c>
      <c r="B833" s="158" t="str">
        <f t="shared" si="10"/>
        <v>0</v>
      </c>
      <c r="C833" s="23"/>
      <c r="D833" s="23"/>
      <c r="E833" s="159">
        <f t="shared" si="11"/>
        <v>0</v>
      </c>
      <c r="F833" s="23"/>
    </row>
    <row r="834" spans="1:6" ht="12" customHeight="1" x14ac:dyDescent="0.3">
      <c r="A834" s="158">
        <f t="shared" si="9"/>
        <v>0</v>
      </c>
      <c r="B834" s="158" t="str">
        <f t="shared" si="10"/>
        <v>0</v>
      </c>
      <c r="C834" s="23"/>
      <c r="D834" s="23"/>
      <c r="E834" s="159">
        <f t="shared" si="11"/>
        <v>0</v>
      </c>
      <c r="F834" s="23"/>
    </row>
    <row r="835" spans="1:6" ht="12" customHeight="1" x14ac:dyDescent="0.3">
      <c r="A835" s="158">
        <f t="shared" si="9"/>
        <v>0</v>
      </c>
      <c r="B835" s="158" t="str">
        <f t="shared" si="10"/>
        <v>0</v>
      </c>
      <c r="C835" s="23"/>
      <c r="D835" s="23"/>
      <c r="E835" s="159">
        <f t="shared" si="11"/>
        <v>0</v>
      </c>
      <c r="F835" s="23"/>
    </row>
    <row r="836" spans="1:6" ht="12" customHeight="1" x14ac:dyDescent="0.3">
      <c r="A836" s="158">
        <f t="shared" si="9"/>
        <v>0</v>
      </c>
      <c r="B836" s="158" t="str">
        <f t="shared" si="10"/>
        <v>0</v>
      </c>
      <c r="C836" s="23"/>
      <c r="D836" s="23"/>
      <c r="E836" s="159">
        <f t="shared" si="11"/>
        <v>0</v>
      </c>
      <c r="F836" s="23"/>
    </row>
    <row r="837" spans="1:6" ht="12" customHeight="1" x14ac:dyDescent="0.3">
      <c r="A837" s="158">
        <f t="shared" si="9"/>
        <v>0</v>
      </c>
      <c r="B837" s="158" t="str">
        <f t="shared" si="10"/>
        <v>0</v>
      </c>
      <c r="C837" s="23"/>
      <c r="D837" s="23"/>
      <c r="E837" s="159">
        <f t="shared" si="11"/>
        <v>0</v>
      </c>
      <c r="F837" s="23"/>
    </row>
    <row r="838" spans="1:6" ht="12" customHeight="1" x14ac:dyDescent="0.3">
      <c r="A838" s="158">
        <f t="shared" si="9"/>
        <v>0</v>
      </c>
      <c r="B838" s="158" t="str">
        <f t="shared" si="10"/>
        <v>0</v>
      </c>
      <c r="C838" s="23"/>
      <c r="D838" s="23"/>
      <c r="E838" s="159">
        <f t="shared" si="11"/>
        <v>0</v>
      </c>
      <c r="F838" s="23"/>
    </row>
    <row r="839" spans="1:6" ht="12" customHeight="1" x14ac:dyDescent="0.3">
      <c r="A839" s="158">
        <f t="shared" si="9"/>
        <v>0</v>
      </c>
      <c r="B839" s="158" t="str">
        <f t="shared" si="10"/>
        <v>0</v>
      </c>
      <c r="C839" s="23"/>
      <c r="D839" s="23"/>
      <c r="E839" s="159">
        <f t="shared" si="11"/>
        <v>0</v>
      </c>
      <c r="F839" s="23"/>
    </row>
    <row r="840" spans="1:6" ht="12" customHeight="1" x14ac:dyDescent="0.3">
      <c r="A840" s="158">
        <f t="shared" si="9"/>
        <v>0</v>
      </c>
      <c r="B840" s="158" t="str">
        <f t="shared" si="10"/>
        <v>0</v>
      </c>
      <c r="C840" s="23"/>
      <c r="D840" s="23"/>
      <c r="E840" s="159">
        <f t="shared" si="11"/>
        <v>0</v>
      </c>
      <c r="F840" s="23"/>
    </row>
    <row r="841" spans="1:6" ht="12" customHeight="1" x14ac:dyDescent="0.3">
      <c r="A841" s="158">
        <f t="shared" si="9"/>
        <v>0</v>
      </c>
      <c r="B841" s="158" t="str">
        <f t="shared" si="10"/>
        <v>0</v>
      </c>
      <c r="C841" s="23"/>
      <c r="D841" s="23"/>
      <c r="E841" s="159">
        <f t="shared" si="11"/>
        <v>0</v>
      </c>
      <c r="F841" s="23"/>
    </row>
    <row r="842" spans="1:6" ht="12" customHeight="1" x14ac:dyDescent="0.3">
      <c r="A842" s="158">
        <f t="shared" si="9"/>
        <v>0</v>
      </c>
      <c r="B842" s="158" t="str">
        <f t="shared" si="10"/>
        <v>0</v>
      </c>
      <c r="C842" s="23"/>
      <c r="D842" s="23"/>
      <c r="E842" s="159">
        <f t="shared" si="11"/>
        <v>0</v>
      </c>
      <c r="F842" s="23"/>
    </row>
    <row r="843" spans="1:6" ht="12" customHeight="1" x14ac:dyDescent="0.3">
      <c r="A843" s="158">
        <f t="shared" si="9"/>
        <v>0</v>
      </c>
      <c r="B843" s="158" t="str">
        <f t="shared" si="10"/>
        <v>0</v>
      </c>
      <c r="C843" s="23"/>
      <c r="D843" s="23"/>
      <c r="E843" s="159">
        <f t="shared" si="11"/>
        <v>0</v>
      </c>
      <c r="F843" s="23"/>
    </row>
    <row r="844" spans="1:6" ht="12" customHeight="1" x14ac:dyDescent="0.3">
      <c r="A844" s="158">
        <f t="shared" si="9"/>
        <v>0</v>
      </c>
      <c r="B844" s="158" t="str">
        <f t="shared" si="10"/>
        <v>0</v>
      </c>
      <c r="C844" s="23"/>
      <c r="D844" s="23"/>
      <c r="E844" s="159">
        <f t="shared" si="11"/>
        <v>0</v>
      </c>
      <c r="F844" s="23"/>
    </row>
    <row r="845" spans="1:6" ht="12" customHeight="1" x14ac:dyDescent="0.3">
      <c r="A845" s="158">
        <f t="shared" si="9"/>
        <v>0</v>
      </c>
      <c r="B845" s="158" t="str">
        <f t="shared" si="10"/>
        <v>0</v>
      </c>
      <c r="C845" s="23"/>
      <c r="D845" s="23"/>
      <c r="E845" s="159">
        <f t="shared" si="11"/>
        <v>0</v>
      </c>
      <c r="F845" s="23"/>
    </row>
    <row r="846" spans="1:6" ht="12" customHeight="1" x14ac:dyDescent="0.3">
      <c r="A846" s="158">
        <f t="shared" si="9"/>
        <v>0</v>
      </c>
      <c r="B846" s="158" t="str">
        <f t="shared" si="10"/>
        <v>0</v>
      </c>
      <c r="C846" s="23"/>
      <c r="D846" s="23"/>
      <c r="E846" s="159">
        <f t="shared" si="11"/>
        <v>0</v>
      </c>
      <c r="F846" s="23"/>
    </row>
    <row r="847" spans="1:6" ht="12" customHeight="1" x14ac:dyDescent="0.3">
      <c r="A847" s="158">
        <f t="shared" si="9"/>
        <v>0</v>
      </c>
      <c r="B847" s="158" t="str">
        <f t="shared" si="10"/>
        <v>0</v>
      </c>
      <c r="C847" s="23"/>
      <c r="D847" s="23"/>
      <c r="E847" s="159">
        <f t="shared" si="11"/>
        <v>0</v>
      </c>
      <c r="F847" s="23"/>
    </row>
    <row r="848" spans="1:6" ht="12" customHeight="1" x14ac:dyDescent="0.3">
      <c r="A848" s="158">
        <f t="shared" si="9"/>
        <v>0</v>
      </c>
      <c r="B848" s="158" t="str">
        <f t="shared" si="10"/>
        <v>0</v>
      </c>
      <c r="C848" s="23"/>
      <c r="D848" s="23"/>
      <c r="E848" s="159">
        <f t="shared" si="11"/>
        <v>0</v>
      </c>
      <c r="F848" s="23"/>
    </row>
    <row r="849" spans="1:6" ht="12" customHeight="1" x14ac:dyDescent="0.3">
      <c r="A849" s="158">
        <f t="shared" si="9"/>
        <v>0</v>
      </c>
      <c r="B849" s="158" t="str">
        <f t="shared" si="10"/>
        <v>0</v>
      </c>
      <c r="C849" s="23"/>
      <c r="D849" s="23"/>
      <c r="E849" s="159">
        <f t="shared" si="11"/>
        <v>0</v>
      </c>
      <c r="F849" s="23"/>
    </row>
    <row r="850" spans="1:6" ht="12" customHeight="1" x14ac:dyDescent="0.3">
      <c r="A850" s="158">
        <f t="shared" si="9"/>
        <v>0</v>
      </c>
      <c r="B850" s="158" t="str">
        <f t="shared" si="10"/>
        <v>0</v>
      </c>
      <c r="C850" s="23"/>
      <c r="D850" s="23"/>
      <c r="E850" s="159">
        <f t="shared" si="11"/>
        <v>0</v>
      </c>
      <c r="F850" s="23"/>
    </row>
    <row r="851" spans="1:6" ht="12" customHeight="1" x14ac:dyDescent="0.3">
      <c r="A851" s="158">
        <f t="shared" si="9"/>
        <v>0</v>
      </c>
      <c r="B851" s="158" t="str">
        <f t="shared" si="10"/>
        <v>0</v>
      </c>
      <c r="C851" s="23"/>
      <c r="D851" s="23"/>
      <c r="E851" s="159">
        <f t="shared" si="11"/>
        <v>0</v>
      </c>
      <c r="F851" s="23"/>
    </row>
    <row r="852" spans="1:6" ht="12" customHeight="1" x14ac:dyDescent="0.3">
      <c r="A852" s="158">
        <f t="shared" si="9"/>
        <v>0</v>
      </c>
      <c r="B852" s="158" t="str">
        <f t="shared" si="10"/>
        <v>0</v>
      </c>
      <c r="C852" s="23"/>
      <c r="D852" s="23"/>
      <c r="E852" s="159">
        <f t="shared" si="11"/>
        <v>0</v>
      </c>
      <c r="F852" s="23"/>
    </row>
    <row r="853" spans="1:6" ht="12" customHeight="1" x14ac:dyDescent="0.3">
      <c r="A853" s="158">
        <f t="shared" si="9"/>
        <v>0</v>
      </c>
      <c r="B853" s="158" t="str">
        <f t="shared" si="10"/>
        <v>0</v>
      </c>
      <c r="C853" s="23"/>
      <c r="D853" s="23"/>
      <c r="E853" s="159">
        <f t="shared" si="11"/>
        <v>0</v>
      </c>
      <c r="F853" s="23"/>
    </row>
    <row r="854" spans="1:6" ht="12" customHeight="1" x14ac:dyDescent="0.3">
      <c r="A854" s="158">
        <f t="shared" si="9"/>
        <v>0</v>
      </c>
      <c r="B854" s="158" t="str">
        <f t="shared" si="10"/>
        <v>0</v>
      </c>
      <c r="C854" s="23"/>
      <c r="D854" s="23"/>
      <c r="E854" s="159">
        <f t="shared" si="11"/>
        <v>0</v>
      </c>
      <c r="F854" s="23"/>
    </row>
    <row r="855" spans="1:6" ht="12" customHeight="1" x14ac:dyDescent="0.3">
      <c r="A855" s="158">
        <f t="shared" si="9"/>
        <v>0</v>
      </c>
      <c r="B855" s="158" t="str">
        <f t="shared" si="10"/>
        <v>0</v>
      </c>
      <c r="C855" s="23"/>
      <c r="D855" s="23"/>
      <c r="E855" s="159">
        <f t="shared" si="11"/>
        <v>0</v>
      </c>
      <c r="F855" s="23"/>
    </row>
    <row r="856" spans="1:6" ht="12" customHeight="1" x14ac:dyDescent="0.3">
      <c r="A856" s="158">
        <f t="shared" si="9"/>
        <v>0</v>
      </c>
      <c r="B856" s="158" t="str">
        <f t="shared" si="10"/>
        <v>0</v>
      </c>
      <c r="C856" s="23"/>
      <c r="D856" s="23"/>
      <c r="E856" s="159">
        <f t="shared" si="11"/>
        <v>0</v>
      </c>
      <c r="F856" s="23"/>
    </row>
    <row r="857" spans="1:6" ht="12" customHeight="1" x14ac:dyDescent="0.3">
      <c r="A857" s="158">
        <f t="shared" si="9"/>
        <v>0</v>
      </c>
      <c r="B857" s="158" t="str">
        <f t="shared" si="10"/>
        <v>0</v>
      </c>
      <c r="C857" s="23"/>
      <c r="D857" s="23"/>
      <c r="E857" s="159">
        <f t="shared" si="11"/>
        <v>0</v>
      </c>
      <c r="F857" s="23"/>
    </row>
    <row r="858" spans="1:6" ht="12" customHeight="1" x14ac:dyDescent="0.3">
      <c r="A858" s="158">
        <f t="shared" si="9"/>
        <v>0</v>
      </c>
      <c r="B858" s="158" t="str">
        <f t="shared" si="10"/>
        <v>0</v>
      </c>
      <c r="C858" s="23"/>
      <c r="D858" s="23"/>
      <c r="E858" s="159">
        <f t="shared" si="11"/>
        <v>0</v>
      </c>
      <c r="F858" s="23"/>
    </row>
    <row r="859" spans="1:6" ht="12" customHeight="1" x14ac:dyDescent="0.3">
      <c r="A859" s="158">
        <f t="shared" si="9"/>
        <v>0</v>
      </c>
      <c r="B859" s="158" t="str">
        <f t="shared" si="10"/>
        <v>0</v>
      </c>
      <c r="C859" s="23"/>
      <c r="D859" s="23"/>
      <c r="E859" s="159">
        <f t="shared" si="11"/>
        <v>0</v>
      </c>
      <c r="F859" s="23"/>
    </row>
    <row r="860" spans="1:6" ht="12" customHeight="1" x14ac:dyDescent="0.3">
      <c r="A860" s="158">
        <f t="shared" si="9"/>
        <v>0</v>
      </c>
      <c r="B860" s="158" t="str">
        <f t="shared" si="10"/>
        <v>0</v>
      </c>
      <c r="C860" s="23"/>
      <c r="D860" s="23"/>
      <c r="E860" s="159">
        <f t="shared" si="11"/>
        <v>0</v>
      </c>
      <c r="F860" s="23"/>
    </row>
    <row r="861" spans="1:6" ht="12" customHeight="1" x14ac:dyDescent="0.3">
      <c r="A861" s="158">
        <f t="shared" si="9"/>
        <v>0</v>
      </c>
      <c r="B861" s="158" t="str">
        <f t="shared" si="10"/>
        <v>0</v>
      </c>
      <c r="C861" s="23"/>
      <c r="D861" s="23"/>
      <c r="E861" s="159">
        <f t="shared" si="11"/>
        <v>0</v>
      </c>
      <c r="F861" s="23"/>
    </row>
    <row r="862" spans="1:6" ht="12" customHeight="1" x14ac:dyDescent="0.3">
      <c r="A862" s="158">
        <f t="shared" si="9"/>
        <v>0</v>
      </c>
      <c r="B862" s="158" t="str">
        <f t="shared" si="10"/>
        <v>0</v>
      </c>
      <c r="C862" s="23"/>
      <c r="D862" s="23"/>
      <c r="E862" s="159">
        <f t="shared" si="11"/>
        <v>0</v>
      </c>
      <c r="F862" s="23"/>
    </row>
    <row r="863" spans="1:6" ht="12" customHeight="1" x14ac:dyDescent="0.3">
      <c r="A863" s="158">
        <f t="shared" si="9"/>
        <v>0</v>
      </c>
      <c r="B863" s="158" t="str">
        <f t="shared" si="10"/>
        <v>0</v>
      </c>
      <c r="C863" s="23"/>
      <c r="D863" s="23"/>
      <c r="E863" s="159">
        <f t="shared" si="11"/>
        <v>0</v>
      </c>
      <c r="F863" s="23"/>
    </row>
    <row r="864" spans="1:6" ht="12" customHeight="1" x14ac:dyDescent="0.3">
      <c r="A864" s="158">
        <f t="shared" si="9"/>
        <v>0</v>
      </c>
      <c r="B864" s="158" t="str">
        <f t="shared" si="10"/>
        <v>0</v>
      </c>
      <c r="C864" s="23"/>
      <c r="D864" s="23"/>
      <c r="E864" s="159">
        <f t="shared" si="11"/>
        <v>0</v>
      </c>
      <c r="F864" s="23"/>
    </row>
    <row r="865" spans="1:6" ht="12" customHeight="1" x14ac:dyDescent="0.3">
      <c r="A865" s="158">
        <f t="shared" si="9"/>
        <v>0</v>
      </c>
      <c r="B865" s="158" t="str">
        <f t="shared" si="10"/>
        <v>0</v>
      </c>
      <c r="C865" s="23"/>
      <c r="D865" s="23"/>
      <c r="E865" s="159">
        <f t="shared" si="11"/>
        <v>0</v>
      </c>
      <c r="F865" s="23"/>
    </row>
    <row r="866" spans="1:6" ht="12" customHeight="1" x14ac:dyDescent="0.3">
      <c r="A866" s="158">
        <f t="shared" si="9"/>
        <v>0</v>
      </c>
      <c r="B866" s="158" t="str">
        <f t="shared" si="10"/>
        <v>0</v>
      </c>
      <c r="C866" s="23"/>
      <c r="D866" s="23"/>
      <c r="E866" s="159">
        <f t="shared" si="11"/>
        <v>0</v>
      </c>
      <c r="F866" s="23"/>
    </row>
    <row r="867" spans="1:6" ht="12" customHeight="1" x14ac:dyDescent="0.3">
      <c r="A867" s="158">
        <f t="shared" si="9"/>
        <v>0</v>
      </c>
      <c r="B867" s="158" t="str">
        <f t="shared" si="10"/>
        <v>0</v>
      </c>
      <c r="C867" s="23"/>
      <c r="D867" s="23"/>
      <c r="E867" s="159">
        <f t="shared" si="11"/>
        <v>0</v>
      </c>
      <c r="F867" s="23"/>
    </row>
    <row r="868" spans="1:6" ht="12" customHeight="1" x14ac:dyDescent="0.3">
      <c r="A868" s="158">
        <f t="shared" si="9"/>
        <v>0</v>
      </c>
      <c r="B868" s="158" t="str">
        <f t="shared" si="10"/>
        <v>0</v>
      </c>
      <c r="C868" s="23"/>
      <c r="D868" s="23"/>
      <c r="E868" s="159">
        <f t="shared" si="11"/>
        <v>0</v>
      </c>
      <c r="F868" s="23"/>
    </row>
    <row r="869" spans="1:6" ht="12" customHeight="1" x14ac:dyDescent="0.3">
      <c r="A869" s="158">
        <f t="shared" si="9"/>
        <v>0</v>
      </c>
      <c r="B869" s="158" t="str">
        <f t="shared" si="10"/>
        <v>0</v>
      </c>
      <c r="C869" s="23"/>
      <c r="D869" s="23"/>
      <c r="E869" s="159">
        <f t="shared" si="11"/>
        <v>0</v>
      </c>
      <c r="F869" s="23"/>
    </row>
    <row r="870" spans="1:6" ht="12" customHeight="1" x14ac:dyDescent="0.3">
      <c r="A870" s="158">
        <f t="shared" si="9"/>
        <v>0</v>
      </c>
      <c r="B870" s="158" t="str">
        <f t="shared" si="10"/>
        <v>0</v>
      </c>
      <c r="C870" s="23"/>
      <c r="D870" s="23"/>
      <c r="E870" s="159">
        <f t="shared" si="11"/>
        <v>0</v>
      </c>
      <c r="F870" s="23"/>
    </row>
    <row r="871" spans="1:6" ht="12" customHeight="1" x14ac:dyDescent="0.3">
      <c r="A871" s="158">
        <f t="shared" si="9"/>
        <v>0</v>
      </c>
      <c r="B871" s="158" t="str">
        <f t="shared" si="10"/>
        <v>0</v>
      </c>
      <c r="C871" s="23"/>
      <c r="D871" s="23"/>
      <c r="E871" s="159">
        <f t="shared" si="11"/>
        <v>0</v>
      </c>
      <c r="F871" s="23"/>
    </row>
    <row r="872" spans="1:6" ht="12" customHeight="1" x14ac:dyDescent="0.3">
      <c r="A872" s="158">
        <f t="shared" si="9"/>
        <v>0</v>
      </c>
      <c r="B872" s="158" t="str">
        <f t="shared" si="10"/>
        <v>0</v>
      </c>
      <c r="C872" s="23"/>
      <c r="D872" s="23"/>
      <c r="E872" s="159">
        <f t="shared" si="11"/>
        <v>0</v>
      </c>
      <c r="F872" s="23"/>
    </row>
    <row r="873" spans="1:6" ht="12" customHeight="1" x14ac:dyDescent="0.3">
      <c r="A873" s="158">
        <f t="shared" si="9"/>
        <v>0</v>
      </c>
      <c r="B873" s="158" t="str">
        <f t="shared" si="10"/>
        <v>0</v>
      </c>
      <c r="C873" s="23"/>
      <c r="D873" s="23"/>
      <c r="E873" s="159">
        <f t="shared" si="11"/>
        <v>0</v>
      </c>
      <c r="F873" s="23"/>
    </row>
    <row r="874" spans="1:6" ht="12" customHeight="1" x14ac:dyDescent="0.3">
      <c r="A874" s="158">
        <f t="shared" si="9"/>
        <v>0</v>
      </c>
      <c r="B874" s="158" t="str">
        <f t="shared" si="10"/>
        <v>0</v>
      </c>
      <c r="C874" s="23"/>
      <c r="D874" s="23"/>
      <c r="E874" s="159">
        <f t="shared" si="11"/>
        <v>0</v>
      </c>
      <c r="F874" s="23"/>
    </row>
    <row r="875" spans="1:6" ht="12" customHeight="1" x14ac:dyDescent="0.3">
      <c r="A875" s="158">
        <f t="shared" si="9"/>
        <v>0</v>
      </c>
      <c r="B875" s="158" t="str">
        <f t="shared" si="10"/>
        <v>0</v>
      </c>
      <c r="C875" s="23"/>
      <c r="D875" s="23"/>
      <c r="E875" s="159">
        <f t="shared" si="11"/>
        <v>0</v>
      </c>
      <c r="F875" s="23"/>
    </row>
    <row r="876" spans="1:6" ht="12" customHeight="1" x14ac:dyDescent="0.3">
      <c r="A876" s="158">
        <f t="shared" si="9"/>
        <v>0</v>
      </c>
      <c r="B876" s="158" t="str">
        <f t="shared" si="10"/>
        <v>0</v>
      </c>
      <c r="C876" s="23"/>
      <c r="D876" s="23"/>
      <c r="E876" s="159">
        <f t="shared" si="11"/>
        <v>0</v>
      </c>
      <c r="F876" s="23"/>
    </row>
    <row r="877" spans="1:6" ht="12" customHeight="1" x14ac:dyDescent="0.3">
      <c r="A877" s="158">
        <f t="shared" si="9"/>
        <v>0</v>
      </c>
      <c r="B877" s="158" t="str">
        <f t="shared" si="10"/>
        <v>0</v>
      </c>
      <c r="C877" s="23"/>
      <c r="D877" s="23"/>
      <c r="E877" s="159">
        <f t="shared" si="11"/>
        <v>0</v>
      </c>
      <c r="F877" s="23"/>
    </row>
    <row r="878" spans="1:6" ht="12" customHeight="1" x14ac:dyDescent="0.3">
      <c r="A878" s="158">
        <f t="shared" si="9"/>
        <v>0</v>
      </c>
      <c r="B878" s="158" t="str">
        <f t="shared" si="10"/>
        <v>0</v>
      </c>
      <c r="C878" s="23"/>
      <c r="D878" s="23"/>
      <c r="E878" s="159">
        <f t="shared" si="11"/>
        <v>0</v>
      </c>
      <c r="F878" s="23"/>
    </row>
    <row r="879" spans="1:6" ht="12" customHeight="1" x14ac:dyDescent="0.3">
      <c r="A879" s="158">
        <f t="shared" si="9"/>
        <v>0</v>
      </c>
      <c r="B879" s="158" t="str">
        <f t="shared" si="10"/>
        <v>0</v>
      </c>
      <c r="C879" s="23"/>
      <c r="D879" s="23"/>
      <c r="E879" s="159">
        <f t="shared" si="11"/>
        <v>0</v>
      </c>
      <c r="F879" s="23"/>
    </row>
    <row r="880" spans="1:6" ht="12" customHeight="1" x14ac:dyDescent="0.3">
      <c r="A880" s="158">
        <f t="shared" si="9"/>
        <v>0</v>
      </c>
      <c r="B880" s="158" t="str">
        <f t="shared" si="10"/>
        <v>0</v>
      </c>
      <c r="C880" s="23"/>
      <c r="D880" s="23"/>
      <c r="E880" s="159">
        <f t="shared" si="11"/>
        <v>0</v>
      </c>
      <c r="F880" s="23"/>
    </row>
    <row r="881" spans="1:6" ht="12" customHeight="1" x14ac:dyDescent="0.3">
      <c r="A881" s="158">
        <f t="shared" si="9"/>
        <v>0</v>
      </c>
      <c r="B881" s="158" t="str">
        <f t="shared" si="10"/>
        <v>0</v>
      </c>
      <c r="C881" s="23"/>
      <c r="D881" s="23"/>
      <c r="E881" s="159">
        <f t="shared" si="11"/>
        <v>0</v>
      </c>
      <c r="F881" s="23"/>
    </row>
    <row r="882" spans="1:6" ht="12" customHeight="1" x14ac:dyDescent="0.3">
      <c r="A882" s="158">
        <f t="shared" si="9"/>
        <v>0</v>
      </c>
      <c r="B882" s="158" t="str">
        <f t="shared" si="10"/>
        <v>0</v>
      </c>
      <c r="C882" s="23"/>
      <c r="D882" s="23"/>
      <c r="E882" s="159">
        <f t="shared" si="11"/>
        <v>0</v>
      </c>
      <c r="F882" s="23"/>
    </row>
    <row r="883" spans="1:6" ht="12" customHeight="1" x14ac:dyDescent="0.3">
      <c r="A883" s="158">
        <f t="shared" si="9"/>
        <v>0</v>
      </c>
      <c r="B883" s="158" t="str">
        <f t="shared" si="10"/>
        <v>0</v>
      </c>
      <c r="C883" s="23"/>
      <c r="D883" s="23"/>
      <c r="E883" s="159">
        <f t="shared" si="11"/>
        <v>0</v>
      </c>
      <c r="F883" s="23"/>
    </row>
    <row r="884" spans="1:6" ht="12" customHeight="1" x14ac:dyDescent="0.3">
      <c r="A884" s="158">
        <f t="shared" si="9"/>
        <v>0</v>
      </c>
      <c r="B884" s="158" t="str">
        <f t="shared" si="10"/>
        <v>0</v>
      </c>
      <c r="C884" s="23"/>
      <c r="D884" s="23"/>
      <c r="E884" s="159">
        <f t="shared" si="11"/>
        <v>0</v>
      </c>
      <c r="F884" s="23"/>
    </row>
    <row r="885" spans="1:6" ht="12" customHeight="1" x14ac:dyDescent="0.3">
      <c r="A885" s="158">
        <f t="shared" si="9"/>
        <v>0</v>
      </c>
      <c r="B885" s="158" t="str">
        <f t="shared" si="10"/>
        <v>0</v>
      </c>
      <c r="C885" s="23"/>
      <c r="D885" s="23"/>
      <c r="E885" s="159">
        <f t="shared" si="11"/>
        <v>0</v>
      </c>
      <c r="F885" s="23"/>
    </row>
    <row r="886" spans="1:6" ht="12" customHeight="1" x14ac:dyDescent="0.3">
      <c r="A886" s="158">
        <f t="shared" si="9"/>
        <v>0</v>
      </c>
      <c r="B886" s="158" t="str">
        <f t="shared" si="10"/>
        <v>0</v>
      </c>
      <c r="C886" s="23"/>
      <c r="D886" s="23"/>
      <c r="E886" s="159">
        <f t="shared" si="11"/>
        <v>0</v>
      </c>
      <c r="F886" s="23"/>
    </row>
    <row r="887" spans="1:6" ht="12" customHeight="1" x14ac:dyDescent="0.3">
      <c r="A887" s="158">
        <f t="shared" si="9"/>
        <v>0</v>
      </c>
      <c r="B887" s="158" t="str">
        <f t="shared" si="10"/>
        <v>0</v>
      </c>
      <c r="C887" s="23"/>
      <c r="D887" s="23"/>
      <c r="E887" s="159">
        <f t="shared" si="11"/>
        <v>0</v>
      </c>
      <c r="F887" s="23"/>
    </row>
    <row r="888" spans="1:6" ht="12" customHeight="1" x14ac:dyDescent="0.3">
      <c r="A888" s="158">
        <f t="shared" si="9"/>
        <v>0</v>
      </c>
      <c r="B888" s="158" t="str">
        <f t="shared" si="10"/>
        <v>0</v>
      </c>
      <c r="C888" s="23"/>
      <c r="D888" s="23"/>
      <c r="E888" s="159">
        <f t="shared" si="11"/>
        <v>0</v>
      </c>
      <c r="F888" s="23"/>
    </row>
    <row r="889" spans="1:6" ht="12" customHeight="1" x14ac:dyDescent="0.3">
      <c r="A889" s="158">
        <f t="shared" si="9"/>
        <v>0</v>
      </c>
      <c r="B889" s="158" t="str">
        <f t="shared" si="10"/>
        <v>0</v>
      </c>
      <c r="C889" s="23"/>
      <c r="D889" s="23"/>
      <c r="E889" s="159">
        <f t="shared" si="11"/>
        <v>0</v>
      </c>
      <c r="F889" s="23"/>
    </row>
    <row r="890" spans="1:6" ht="12" customHeight="1" x14ac:dyDescent="0.3">
      <c r="A890" s="158">
        <f t="shared" si="9"/>
        <v>0</v>
      </c>
      <c r="B890" s="158" t="str">
        <f t="shared" si="10"/>
        <v>0</v>
      </c>
      <c r="C890" s="23"/>
      <c r="D890" s="23"/>
      <c r="E890" s="159">
        <f t="shared" si="11"/>
        <v>0</v>
      </c>
      <c r="F890" s="23"/>
    </row>
    <row r="891" spans="1:6" ht="12" customHeight="1" x14ac:dyDescent="0.3">
      <c r="A891" s="158">
        <f t="shared" si="9"/>
        <v>0</v>
      </c>
      <c r="B891" s="158" t="str">
        <f t="shared" si="10"/>
        <v>0</v>
      </c>
      <c r="C891" s="23"/>
      <c r="D891" s="23"/>
      <c r="E891" s="159">
        <f t="shared" si="11"/>
        <v>0</v>
      </c>
      <c r="F891" s="23"/>
    </row>
    <row r="892" spans="1:6" ht="12" customHeight="1" x14ac:dyDescent="0.3">
      <c r="A892" s="158">
        <f t="shared" si="9"/>
        <v>0</v>
      </c>
      <c r="B892" s="158" t="str">
        <f t="shared" si="10"/>
        <v>0</v>
      </c>
      <c r="C892" s="23"/>
      <c r="D892" s="23"/>
      <c r="E892" s="159">
        <f t="shared" si="11"/>
        <v>0</v>
      </c>
      <c r="F892" s="23"/>
    </row>
    <row r="893" spans="1:6" ht="12" customHeight="1" x14ac:dyDescent="0.3">
      <c r="A893" s="158">
        <f t="shared" si="9"/>
        <v>0</v>
      </c>
      <c r="B893" s="158" t="str">
        <f t="shared" si="10"/>
        <v>0</v>
      </c>
      <c r="C893" s="23"/>
      <c r="D893" s="23"/>
      <c r="E893" s="159">
        <f t="shared" si="11"/>
        <v>0</v>
      </c>
      <c r="F893" s="23"/>
    </row>
    <row r="894" spans="1:6" ht="12" customHeight="1" x14ac:dyDescent="0.3">
      <c r="A894" s="158">
        <f t="shared" si="9"/>
        <v>0</v>
      </c>
      <c r="B894" s="158" t="str">
        <f t="shared" si="10"/>
        <v>0</v>
      </c>
      <c r="C894" s="23"/>
      <c r="D894" s="23"/>
      <c r="E894" s="159">
        <f t="shared" si="11"/>
        <v>0</v>
      </c>
      <c r="F894" s="23"/>
    </row>
    <row r="895" spans="1:6" ht="12" customHeight="1" x14ac:dyDescent="0.3">
      <c r="A895" s="158">
        <f t="shared" si="9"/>
        <v>0</v>
      </c>
      <c r="B895" s="158" t="str">
        <f t="shared" si="10"/>
        <v>0</v>
      </c>
      <c r="C895" s="23"/>
      <c r="D895" s="23"/>
      <c r="E895" s="159">
        <f t="shared" si="11"/>
        <v>0</v>
      </c>
      <c r="F895" s="23"/>
    </row>
    <row r="896" spans="1:6" ht="12" customHeight="1" x14ac:dyDescent="0.3">
      <c r="A896" s="158">
        <f t="shared" si="9"/>
        <v>0</v>
      </c>
      <c r="B896" s="158" t="str">
        <f t="shared" si="10"/>
        <v>0</v>
      </c>
      <c r="C896" s="23"/>
      <c r="D896" s="23"/>
      <c r="E896" s="159">
        <f t="shared" si="11"/>
        <v>0</v>
      </c>
      <c r="F896" s="23"/>
    </row>
    <row r="897" spans="1:6" ht="12" customHeight="1" x14ac:dyDescent="0.3">
      <c r="A897" s="158">
        <f t="shared" si="9"/>
        <v>0</v>
      </c>
      <c r="B897" s="158" t="str">
        <f t="shared" si="10"/>
        <v>0</v>
      </c>
      <c r="C897" s="23"/>
      <c r="D897" s="23"/>
      <c r="E897" s="159">
        <f t="shared" si="11"/>
        <v>0</v>
      </c>
      <c r="F897" s="23"/>
    </row>
    <row r="898" spans="1:6" ht="12" customHeight="1" x14ac:dyDescent="0.3">
      <c r="A898" s="158">
        <f t="shared" si="9"/>
        <v>0</v>
      </c>
      <c r="B898" s="158" t="str">
        <f t="shared" si="10"/>
        <v>0</v>
      </c>
      <c r="C898" s="23"/>
      <c r="D898" s="23"/>
      <c r="E898" s="159">
        <f t="shared" si="11"/>
        <v>0</v>
      </c>
      <c r="F898" s="23"/>
    </row>
    <row r="899" spans="1:6" ht="12" customHeight="1" x14ac:dyDescent="0.3">
      <c r="A899" s="158">
        <f t="shared" si="9"/>
        <v>0</v>
      </c>
      <c r="B899" s="158" t="str">
        <f t="shared" si="10"/>
        <v>0</v>
      </c>
      <c r="C899" s="23"/>
      <c r="D899" s="23"/>
      <c r="E899" s="159">
        <f t="shared" si="11"/>
        <v>0</v>
      </c>
      <c r="F899" s="23"/>
    </row>
    <row r="900" spans="1:6" ht="12" customHeight="1" x14ac:dyDescent="0.3">
      <c r="A900" s="158">
        <f t="shared" si="9"/>
        <v>0</v>
      </c>
      <c r="B900" s="158" t="str">
        <f t="shared" si="10"/>
        <v>0</v>
      </c>
      <c r="C900" s="23"/>
      <c r="D900" s="23"/>
      <c r="E900" s="159">
        <f t="shared" si="11"/>
        <v>0</v>
      </c>
      <c r="F900" s="23"/>
    </row>
    <row r="901" spans="1:6" ht="12" customHeight="1" x14ac:dyDescent="0.3">
      <c r="A901" s="158">
        <f t="shared" si="9"/>
        <v>0</v>
      </c>
      <c r="B901" s="158" t="str">
        <f t="shared" si="10"/>
        <v>0</v>
      </c>
      <c r="C901" s="23"/>
      <c r="D901" s="23"/>
      <c r="E901" s="159">
        <f t="shared" si="11"/>
        <v>0</v>
      </c>
      <c r="F901" s="23"/>
    </row>
    <row r="902" spans="1:6" ht="12" customHeight="1" x14ac:dyDescent="0.3">
      <c r="A902" s="158">
        <f t="shared" si="9"/>
        <v>0</v>
      </c>
      <c r="B902" s="158" t="str">
        <f t="shared" si="10"/>
        <v>0</v>
      </c>
      <c r="C902" s="23"/>
      <c r="D902" s="23"/>
      <c r="E902" s="159">
        <f t="shared" si="11"/>
        <v>0</v>
      </c>
      <c r="F902" s="23"/>
    </row>
    <row r="903" spans="1:6" ht="12" customHeight="1" x14ac:dyDescent="0.3">
      <c r="A903" s="158">
        <f t="shared" si="9"/>
        <v>0</v>
      </c>
      <c r="B903" s="158" t="str">
        <f t="shared" si="10"/>
        <v>0</v>
      </c>
      <c r="C903" s="23"/>
      <c r="D903" s="23"/>
      <c r="E903" s="159">
        <f t="shared" si="11"/>
        <v>0</v>
      </c>
      <c r="F903" s="23"/>
    </row>
    <row r="904" spans="1:6" ht="12" customHeight="1" x14ac:dyDescent="0.3">
      <c r="A904" s="158">
        <f t="shared" si="9"/>
        <v>0</v>
      </c>
      <c r="B904" s="158" t="str">
        <f t="shared" si="10"/>
        <v>0</v>
      </c>
      <c r="C904" s="23"/>
      <c r="D904" s="23"/>
      <c r="E904" s="159">
        <f t="shared" si="11"/>
        <v>0</v>
      </c>
      <c r="F904" s="23"/>
    </row>
    <row r="905" spans="1:6" ht="12" customHeight="1" x14ac:dyDescent="0.3">
      <c r="A905" s="158">
        <f t="shared" si="9"/>
        <v>0</v>
      </c>
      <c r="B905" s="158" t="str">
        <f t="shared" si="10"/>
        <v>0</v>
      </c>
      <c r="C905" s="23"/>
      <c r="D905" s="23"/>
      <c r="E905" s="159">
        <f t="shared" si="11"/>
        <v>0</v>
      </c>
      <c r="F905" s="23"/>
    </row>
    <row r="906" spans="1:6" ht="12" customHeight="1" x14ac:dyDescent="0.3">
      <c r="A906" s="158">
        <f t="shared" si="9"/>
        <v>0</v>
      </c>
      <c r="B906" s="158" t="str">
        <f t="shared" si="10"/>
        <v>0</v>
      </c>
      <c r="C906" s="23"/>
      <c r="D906" s="23"/>
      <c r="E906" s="159">
        <f t="shared" si="11"/>
        <v>0</v>
      </c>
      <c r="F906" s="23"/>
    </row>
    <row r="907" spans="1:6" ht="12" customHeight="1" x14ac:dyDescent="0.3">
      <c r="A907" s="158">
        <f t="shared" si="9"/>
        <v>0</v>
      </c>
      <c r="B907" s="158" t="str">
        <f t="shared" si="10"/>
        <v>0</v>
      </c>
      <c r="C907" s="23"/>
      <c r="D907" s="23"/>
      <c r="E907" s="159">
        <f t="shared" si="11"/>
        <v>0</v>
      </c>
      <c r="F907" s="23"/>
    </row>
    <row r="908" spans="1:6" ht="12" customHeight="1" x14ac:dyDescent="0.3">
      <c r="A908" s="158">
        <f t="shared" si="9"/>
        <v>0</v>
      </c>
      <c r="B908" s="158" t="str">
        <f t="shared" si="10"/>
        <v>0</v>
      </c>
      <c r="C908" s="23"/>
      <c r="D908" s="23"/>
      <c r="E908" s="159">
        <f t="shared" si="11"/>
        <v>0</v>
      </c>
      <c r="F908" s="23"/>
    </row>
    <row r="909" spans="1:6" ht="12" customHeight="1" x14ac:dyDescent="0.3">
      <c r="A909" s="158">
        <f t="shared" si="9"/>
        <v>0</v>
      </c>
      <c r="B909" s="158" t="str">
        <f t="shared" si="10"/>
        <v>0</v>
      </c>
      <c r="C909" s="23"/>
      <c r="D909" s="23"/>
      <c r="E909" s="159">
        <f t="shared" si="11"/>
        <v>0</v>
      </c>
      <c r="F909" s="23"/>
    </row>
    <row r="910" spans="1:6" ht="12" customHeight="1" x14ac:dyDescent="0.3">
      <c r="A910" s="158">
        <f t="shared" si="9"/>
        <v>0</v>
      </c>
      <c r="B910" s="158" t="str">
        <f t="shared" si="10"/>
        <v>0</v>
      </c>
      <c r="C910" s="23"/>
      <c r="D910" s="23"/>
      <c r="E910" s="159">
        <f t="shared" si="11"/>
        <v>0</v>
      </c>
      <c r="F910" s="23"/>
    </row>
    <row r="911" spans="1:6" ht="12" customHeight="1" x14ac:dyDescent="0.3">
      <c r="A911" s="158">
        <f t="shared" si="9"/>
        <v>0</v>
      </c>
      <c r="B911" s="158" t="str">
        <f t="shared" si="10"/>
        <v>0</v>
      </c>
      <c r="C911" s="23"/>
      <c r="D911" s="23"/>
      <c r="E911" s="159">
        <f t="shared" si="11"/>
        <v>0</v>
      </c>
      <c r="F911" s="23"/>
    </row>
    <row r="912" spans="1:6" ht="12" customHeight="1" x14ac:dyDescent="0.3">
      <c r="A912" s="158">
        <f t="shared" si="9"/>
        <v>0</v>
      </c>
      <c r="B912" s="158" t="str">
        <f t="shared" si="10"/>
        <v>0</v>
      </c>
      <c r="C912" s="23"/>
      <c r="D912" s="23"/>
      <c r="E912" s="159">
        <f t="shared" si="11"/>
        <v>0</v>
      </c>
      <c r="F912" s="23"/>
    </row>
    <row r="913" spans="1:6" ht="12" customHeight="1" x14ac:dyDescent="0.3">
      <c r="A913" s="158">
        <f t="shared" si="9"/>
        <v>0</v>
      </c>
      <c r="B913" s="158" t="str">
        <f t="shared" si="10"/>
        <v>0</v>
      </c>
      <c r="C913" s="23"/>
      <c r="D913" s="23"/>
      <c r="E913" s="159">
        <f t="shared" si="11"/>
        <v>0</v>
      </c>
      <c r="F913" s="23"/>
    </row>
    <row r="914" spans="1:6" ht="12" customHeight="1" x14ac:dyDescent="0.3">
      <c r="A914" s="158">
        <f t="shared" si="9"/>
        <v>0</v>
      </c>
      <c r="B914" s="158" t="str">
        <f t="shared" si="10"/>
        <v>0</v>
      </c>
      <c r="C914" s="23"/>
      <c r="D914" s="23"/>
      <c r="E914" s="159">
        <f t="shared" si="11"/>
        <v>0</v>
      </c>
      <c r="F914" s="23"/>
    </row>
    <row r="915" spans="1:6" ht="12" customHeight="1" x14ac:dyDescent="0.3">
      <c r="A915" s="158">
        <f t="shared" si="9"/>
        <v>0</v>
      </c>
      <c r="B915" s="158" t="str">
        <f t="shared" si="10"/>
        <v>0</v>
      </c>
      <c r="C915" s="23"/>
      <c r="D915" s="23"/>
      <c r="E915" s="159">
        <f t="shared" si="11"/>
        <v>0</v>
      </c>
      <c r="F915" s="23"/>
    </row>
    <row r="916" spans="1:6" ht="12" customHeight="1" x14ac:dyDescent="0.3">
      <c r="A916" s="158">
        <f t="shared" si="9"/>
        <v>0</v>
      </c>
      <c r="B916" s="158" t="str">
        <f t="shared" si="10"/>
        <v>0</v>
      </c>
      <c r="C916" s="23"/>
      <c r="D916" s="23"/>
      <c r="E916" s="159">
        <f t="shared" si="11"/>
        <v>0</v>
      </c>
      <c r="F916" s="23"/>
    </row>
    <row r="917" spans="1:6" ht="12" customHeight="1" x14ac:dyDescent="0.3">
      <c r="A917" s="158">
        <f t="shared" si="9"/>
        <v>0</v>
      </c>
      <c r="B917" s="158" t="str">
        <f t="shared" si="10"/>
        <v>0</v>
      </c>
      <c r="C917" s="23"/>
      <c r="D917" s="23"/>
      <c r="E917" s="159">
        <f t="shared" si="11"/>
        <v>0</v>
      </c>
      <c r="F917" s="23"/>
    </row>
    <row r="918" spans="1:6" ht="12" customHeight="1" x14ac:dyDescent="0.3">
      <c r="A918" s="158">
        <f t="shared" si="9"/>
        <v>0</v>
      </c>
      <c r="B918" s="158" t="str">
        <f t="shared" si="10"/>
        <v>0</v>
      </c>
      <c r="C918" s="23"/>
      <c r="D918" s="23"/>
      <c r="E918" s="159">
        <f t="shared" si="11"/>
        <v>0</v>
      </c>
      <c r="F918" s="23"/>
    </row>
    <row r="919" spans="1:6" ht="12" customHeight="1" x14ac:dyDescent="0.3">
      <c r="A919" s="158">
        <f t="shared" si="9"/>
        <v>0</v>
      </c>
      <c r="B919" s="158" t="str">
        <f t="shared" si="10"/>
        <v>0</v>
      </c>
      <c r="C919" s="23"/>
      <c r="D919" s="23"/>
      <c r="E919" s="159">
        <f t="shared" si="11"/>
        <v>0</v>
      </c>
      <c r="F919" s="23"/>
    </row>
    <row r="920" spans="1:6" ht="12" customHeight="1" x14ac:dyDescent="0.3">
      <c r="A920" s="158">
        <f t="shared" si="9"/>
        <v>0</v>
      </c>
      <c r="B920" s="158" t="str">
        <f t="shared" si="10"/>
        <v>0</v>
      </c>
      <c r="C920" s="23"/>
      <c r="D920" s="23"/>
      <c r="E920" s="159">
        <f t="shared" si="11"/>
        <v>0</v>
      </c>
      <c r="F920" s="23"/>
    </row>
    <row r="921" spans="1:6" ht="12" customHeight="1" x14ac:dyDescent="0.3">
      <c r="A921" s="158">
        <f t="shared" si="9"/>
        <v>0</v>
      </c>
      <c r="B921" s="158" t="str">
        <f t="shared" si="10"/>
        <v>0</v>
      </c>
      <c r="C921" s="23"/>
      <c r="D921" s="23"/>
      <c r="E921" s="159">
        <f t="shared" si="11"/>
        <v>0</v>
      </c>
      <c r="F921" s="23"/>
    </row>
    <row r="922" spans="1:6" ht="12" customHeight="1" x14ac:dyDescent="0.3">
      <c r="A922" s="158">
        <f t="shared" si="9"/>
        <v>0</v>
      </c>
      <c r="B922" s="158" t="str">
        <f t="shared" si="10"/>
        <v>0</v>
      </c>
      <c r="C922" s="23"/>
      <c r="D922" s="23"/>
      <c r="E922" s="159">
        <f t="shared" si="11"/>
        <v>0</v>
      </c>
      <c r="F922" s="23"/>
    </row>
    <row r="923" spans="1:6" ht="12" customHeight="1" x14ac:dyDescent="0.3">
      <c r="A923" s="158">
        <f t="shared" si="9"/>
        <v>0</v>
      </c>
      <c r="B923" s="158" t="str">
        <f t="shared" si="10"/>
        <v>0</v>
      </c>
      <c r="C923" s="23"/>
      <c r="D923" s="23"/>
      <c r="E923" s="159">
        <f t="shared" si="11"/>
        <v>0</v>
      </c>
      <c r="F923" s="23"/>
    </row>
    <row r="924" spans="1:6" ht="12" customHeight="1" x14ac:dyDescent="0.3">
      <c r="A924" s="158">
        <f t="shared" si="9"/>
        <v>0</v>
      </c>
      <c r="B924" s="158" t="str">
        <f t="shared" si="10"/>
        <v>0</v>
      </c>
      <c r="C924" s="23"/>
      <c r="D924" s="23"/>
      <c r="E924" s="159">
        <f t="shared" si="11"/>
        <v>0</v>
      </c>
      <c r="F924" s="23"/>
    </row>
    <row r="925" spans="1:6" ht="12" customHeight="1" x14ac:dyDescent="0.3">
      <c r="A925" s="158">
        <f t="shared" si="9"/>
        <v>0</v>
      </c>
      <c r="B925" s="158" t="str">
        <f t="shared" si="10"/>
        <v>0</v>
      </c>
      <c r="C925" s="23"/>
      <c r="D925" s="23"/>
      <c r="E925" s="159">
        <f t="shared" si="11"/>
        <v>0</v>
      </c>
      <c r="F925" s="23"/>
    </row>
    <row r="926" spans="1:6" ht="12" customHeight="1" x14ac:dyDescent="0.3">
      <c r="A926" s="158">
        <f t="shared" si="9"/>
        <v>0</v>
      </c>
      <c r="B926" s="158" t="str">
        <f t="shared" si="10"/>
        <v>0</v>
      </c>
      <c r="C926" s="23"/>
      <c r="D926" s="23"/>
      <c r="E926" s="159">
        <f t="shared" si="11"/>
        <v>0</v>
      </c>
      <c r="F926" s="23"/>
    </row>
    <row r="927" spans="1:6" ht="12" customHeight="1" x14ac:dyDescent="0.3">
      <c r="A927" s="158">
        <f t="shared" si="9"/>
        <v>0</v>
      </c>
      <c r="B927" s="158" t="str">
        <f t="shared" si="10"/>
        <v>0</v>
      </c>
      <c r="C927" s="23"/>
      <c r="D927" s="23"/>
      <c r="E927" s="159">
        <f t="shared" si="11"/>
        <v>0</v>
      </c>
      <c r="F927" s="23"/>
    </row>
    <row r="928" spans="1:6" ht="12" customHeight="1" x14ac:dyDescent="0.3">
      <c r="A928" s="158">
        <f t="shared" si="9"/>
        <v>0</v>
      </c>
      <c r="B928" s="158" t="str">
        <f t="shared" si="10"/>
        <v>0</v>
      </c>
      <c r="C928" s="23"/>
      <c r="D928" s="23"/>
      <c r="E928" s="159">
        <f t="shared" si="11"/>
        <v>0</v>
      </c>
      <c r="F928" s="23"/>
    </row>
    <row r="929" spans="1:6" ht="12" customHeight="1" x14ac:dyDescent="0.3">
      <c r="A929" s="158">
        <f t="shared" si="9"/>
        <v>0</v>
      </c>
      <c r="B929" s="158" t="str">
        <f t="shared" si="10"/>
        <v>0</v>
      </c>
      <c r="C929" s="23"/>
      <c r="D929" s="23"/>
      <c r="E929" s="159">
        <f t="shared" si="11"/>
        <v>0</v>
      </c>
      <c r="F929" s="23"/>
    </row>
    <row r="930" spans="1:6" ht="12" customHeight="1" x14ac:dyDescent="0.3">
      <c r="A930" s="158">
        <f t="shared" si="9"/>
        <v>0</v>
      </c>
      <c r="B930" s="158" t="str">
        <f t="shared" si="10"/>
        <v>0</v>
      </c>
      <c r="C930" s="23"/>
      <c r="D930" s="23"/>
      <c r="E930" s="159">
        <f t="shared" si="11"/>
        <v>0</v>
      </c>
      <c r="F930" s="23"/>
    </row>
    <row r="931" spans="1:6" ht="12" customHeight="1" x14ac:dyDescent="0.3">
      <c r="A931" s="158">
        <f t="shared" si="9"/>
        <v>0</v>
      </c>
      <c r="B931" s="158" t="str">
        <f t="shared" si="10"/>
        <v>0</v>
      </c>
      <c r="C931" s="23"/>
      <c r="D931" s="23"/>
      <c r="E931" s="159">
        <f t="shared" si="11"/>
        <v>0</v>
      </c>
      <c r="F931" s="23"/>
    </row>
    <row r="932" spans="1:6" ht="12" customHeight="1" x14ac:dyDescent="0.3">
      <c r="A932" s="158">
        <f t="shared" si="9"/>
        <v>0</v>
      </c>
      <c r="B932" s="158" t="str">
        <f t="shared" si="10"/>
        <v>0</v>
      </c>
      <c r="C932" s="23"/>
      <c r="D932" s="23"/>
      <c r="E932" s="159">
        <f t="shared" si="11"/>
        <v>0</v>
      </c>
      <c r="F932" s="23"/>
    </row>
    <row r="933" spans="1:6" ht="12" customHeight="1" x14ac:dyDescent="0.3">
      <c r="A933" s="158">
        <f t="shared" si="9"/>
        <v>0</v>
      </c>
      <c r="B933" s="158" t="str">
        <f t="shared" si="10"/>
        <v>0</v>
      </c>
      <c r="C933" s="23"/>
      <c r="D933" s="23"/>
      <c r="E933" s="159">
        <f t="shared" si="11"/>
        <v>0</v>
      </c>
      <c r="F933" s="23"/>
    </row>
    <row r="934" spans="1:6" ht="12" customHeight="1" x14ac:dyDescent="0.3">
      <c r="A934" s="158">
        <f t="shared" si="9"/>
        <v>0</v>
      </c>
      <c r="B934" s="158" t="str">
        <f t="shared" si="10"/>
        <v>0</v>
      </c>
      <c r="C934" s="23"/>
      <c r="D934" s="23"/>
      <c r="E934" s="159">
        <f t="shared" si="11"/>
        <v>0</v>
      </c>
      <c r="F934" s="23"/>
    </row>
    <row r="935" spans="1:6" ht="12" customHeight="1" x14ac:dyDescent="0.3">
      <c r="A935" s="158">
        <f t="shared" si="9"/>
        <v>0</v>
      </c>
      <c r="B935" s="158" t="str">
        <f t="shared" si="10"/>
        <v>0</v>
      </c>
      <c r="C935" s="23"/>
      <c r="D935" s="23"/>
      <c r="E935" s="159">
        <f t="shared" si="11"/>
        <v>0</v>
      </c>
      <c r="F935" s="23"/>
    </row>
    <row r="936" spans="1:6" ht="12" customHeight="1" x14ac:dyDescent="0.3">
      <c r="A936" s="158">
        <f t="shared" si="9"/>
        <v>0</v>
      </c>
      <c r="B936" s="158" t="str">
        <f t="shared" si="10"/>
        <v>0</v>
      </c>
      <c r="C936" s="23"/>
      <c r="D936" s="23"/>
      <c r="E936" s="159">
        <f t="shared" si="11"/>
        <v>0</v>
      </c>
      <c r="F936" s="23"/>
    </row>
    <row r="937" spans="1:6" ht="12" customHeight="1" x14ac:dyDescent="0.3">
      <c r="A937" s="158">
        <f t="shared" si="9"/>
        <v>0</v>
      </c>
      <c r="B937" s="158" t="str">
        <f t="shared" si="10"/>
        <v>0</v>
      </c>
      <c r="C937" s="23"/>
      <c r="D937" s="23"/>
      <c r="E937" s="159">
        <f t="shared" si="11"/>
        <v>0</v>
      </c>
      <c r="F937" s="23"/>
    </row>
    <row r="938" spans="1:6" ht="12" customHeight="1" x14ac:dyDescent="0.3">
      <c r="A938" s="158">
        <f t="shared" si="9"/>
        <v>0</v>
      </c>
      <c r="B938" s="158" t="str">
        <f t="shared" si="10"/>
        <v>0</v>
      </c>
      <c r="C938" s="23"/>
      <c r="D938" s="23"/>
      <c r="E938" s="159">
        <f t="shared" si="11"/>
        <v>0</v>
      </c>
      <c r="F938" s="23"/>
    </row>
    <row r="939" spans="1:6" ht="12" customHeight="1" x14ac:dyDescent="0.3">
      <c r="A939" s="158">
        <f t="shared" si="9"/>
        <v>0</v>
      </c>
      <c r="B939" s="158" t="str">
        <f t="shared" si="10"/>
        <v>0</v>
      </c>
      <c r="C939" s="23"/>
      <c r="D939" s="23"/>
      <c r="E939" s="159">
        <f t="shared" si="11"/>
        <v>0</v>
      </c>
      <c r="F939" s="23"/>
    </row>
    <row r="940" spans="1:6" ht="12" customHeight="1" x14ac:dyDescent="0.3">
      <c r="A940" s="158">
        <f t="shared" si="9"/>
        <v>0</v>
      </c>
      <c r="B940" s="158" t="str">
        <f t="shared" si="10"/>
        <v>0</v>
      </c>
      <c r="C940" s="23"/>
      <c r="D940" s="23"/>
      <c r="E940" s="159">
        <f t="shared" si="11"/>
        <v>0</v>
      </c>
      <c r="F940" s="23"/>
    </row>
    <row r="941" spans="1:6" ht="12" customHeight="1" x14ac:dyDescent="0.3">
      <c r="A941" s="158">
        <f t="shared" si="9"/>
        <v>0</v>
      </c>
      <c r="B941" s="158" t="str">
        <f t="shared" si="10"/>
        <v>0</v>
      </c>
      <c r="C941" s="23"/>
      <c r="D941" s="23"/>
      <c r="E941" s="159">
        <f t="shared" si="11"/>
        <v>0</v>
      </c>
      <c r="F941" s="23"/>
    </row>
    <row r="942" spans="1:6" ht="12" customHeight="1" x14ac:dyDescent="0.3">
      <c r="A942" s="158">
        <f t="shared" si="9"/>
        <v>0</v>
      </c>
      <c r="B942" s="158" t="str">
        <f t="shared" si="10"/>
        <v>0</v>
      </c>
      <c r="C942" s="23"/>
      <c r="D942" s="23"/>
      <c r="E942" s="159">
        <f t="shared" si="11"/>
        <v>0</v>
      </c>
      <c r="F942" s="23"/>
    </row>
    <row r="943" spans="1:6" ht="12" customHeight="1" x14ac:dyDescent="0.3">
      <c r="A943" s="158">
        <f t="shared" si="9"/>
        <v>0</v>
      </c>
      <c r="B943" s="158" t="str">
        <f t="shared" si="10"/>
        <v>0</v>
      </c>
      <c r="C943" s="23"/>
      <c r="D943" s="23"/>
      <c r="E943" s="159">
        <f t="shared" si="11"/>
        <v>0</v>
      </c>
      <c r="F943" s="23"/>
    </row>
    <row r="944" spans="1:6" ht="12" customHeight="1" x14ac:dyDescent="0.3">
      <c r="A944" s="158">
        <f t="shared" si="9"/>
        <v>0</v>
      </c>
      <c r="B944" s="158" t="str">
        <f t="shared" si="10"/>
        <v>0</v>
      </c>
      <c r="C944" s="23"/>
      <c r="D944" s="23"/>
      <c r="E944" s="159">
        <f t="shared" si="11"/>
        <v>0</v>
      </c>
      <c r="F944" s="23"/>
    </row>
    <row r="945" spans="1:6" ht="12" customHeight="1" x14ac:dyDescent="0.3">
      <c r="A945" s="158">
        <f t="shared" si="9"/>
        <v>0</v>
      </c>
      <c r="B945" s="158" t="str">
        <f t="shared" si="10"/>
        <v>0</v>
      </c>
      <c r="C945" s="23"/>
      <c r="D945" s="23"/>
      <c r="E945" s="159">
        <f t="shared" si="11"/>
        <v>0</v>
      </c>
      <c r="F945" s="23"/>
    </row>
    <row r="946" spans="1:6" ht="12" customHeight="1" x14ac:dyDescent="0.3">
      <c r="A946" s="158">
        <f t="shared" si="9"/>
        <v>0</v>
      </c>
      <c r="B946" s="158" t="str">
        <f t="shared" si="10"/>
        <v>0</v>
      </c>
      <c r="C946" s="23"/>
      <c r="D946" s="23"/>
      <c r="E946" s="159">
        <f t="shared" si="11"/>
        <v>0</v>
      </c>
      <c r="F946" s="23"/>
    </row>
    <row r="947" spans="1:6" ht="12" customHeight="1" x14ac:dyDescent="0.3">
      <c r="A947" s="158">
        <f t="shared" si="9"/>
        <v>0</v>
      </c>
      <c r="B947" s="158" t="str">
        <f t="shared" si="10"/>
        <v>0</v>
      </c>
      <c r="C947" s="23"/>
      <c r="D947" s="23"/>
      <c r="E947" s="159">
        <f t="shared" si="11"/>
        <v>0</v>
      </c>
      <c r="F947" s="23"/>
    </row>
    <row r="948" spans="1:6" ht="12" customHeight="1" x14ac:dyDescent="0.3">
      <c r="A948" s="158">
        <f t="shared" si="9"/>
        <v>0</v>
      </c>
      <c r="B948" s="158" t="str">
        <f t="shared" si="10"/>
        <v>0</v>
      </c>
      <c r="C948" s="23"/>
      <c r="D948" s="23"/>
      <c r="E948" s="159">
        <f t="shared" si="11"/>
        <v>0</v>
      </c>
      <c r="F948" s="23"/>
    </row>
    <row r="949" spans="1:6" ht="12" customHeight="1" x14ac:dyDescent="0.3">
      <c r="A949" s="158">
        <f t="shared" si="9"/>
        <v>0</v>
      </c>
      <c r="B949" s="158" t="str">
        <f t="shared" si="10"/>
        <v>0</v>
      </c>
      <c r="C949" s="23"/>
      <c r="D949" s="23"/>
      <c r="E949" s="159">
        <f t="shared" si="11"/>
        <v>0</v>
      </c>
      <c r="F949" s="23"/>
    </row>
    <row r="950" spans="1:6" ht="12" customHeight="1" x14ac:dyDescent="0.3">
      <c r="A950" s="158">
        <f t="shared" si="9"/>
        <v>0</v>
      </c>
      <c r="B950" s="158" t="str">
        <f t="shared" si="10"/>
        <v>0</v>
      </c>
      <c r="C950" s="23"/>
      <c r="D950" s="23"/>
      <c r="E950" s="159">
        <f t="shared" si="11"/>
        <v>0</v>
      </c>
      <c r="F950" s="23"/>
    </row>
    <row r="951" spans="1:6" ht="12" customHeight="1" x14ac:dyDescent="0.3">
      <c r="A951" s="158">
        <f t="shared" si="9"/>
        <v>0</v>
      </c>
      <c r="B951" s="158" t="str">
        <f t="shared" si="10"/>
        <v>0</v>
      </c>
      <c r="C951" s="23"/>
      <c r="D951" s="23"/>
      <c r="E951" s="159">
        <f t="shared" si="11"/>
        <v>0</v>
      </c>
      <c r="F951" s="23"/>
    </row>
    <row r="952" spans="1:6" ht="12" customHeight="1" x14ac:dyDescent="0.3">
      <c r="A952" s="158">
        <f t="shared" si="9"/>
        <v>0</v>
      </c>
      <c r="B952" s="158" t="str">
        <f t="shared" si="10"/>
        <v>0</v>
      </c>
      <c r="C952" s="23"/>
      <c r="D952" s="23"/>
      <c r="E952" s="159">
        <f t="shared" si="11"/>
        <v>0</v>
      </c>
      <c r="F952" s="23"/>
    </row>
    <row r="953" spans="1:6" ht="12" customHeight="1" x14ac:dyDescent="0.3">
      <c r="A953" s="158">
        <f t="shared" si="9"/>
        <v>0</v>
      </c>
      <c r="B953" s="158" t="str">
        <f t="shared" si="10"/>
        <v>0</v>
      </c>
      <c r="C953" s="23"/>
      <c r="D953" s="23"/>
      <c r="E953" s="159">
        <f t="shared" si="11"/>
        <v>0</v>
      </c>
      <c r="F953" s="23"/>
    </row>
    <row r="954" spans="1:6" ht="12" customHeight="1" x14ac:dyDescent="0.3">
      <c r="A954" s="158">
        <f t="shared" si="9"/>
        <v>0</v>
      </c>
      <c r="B954" s="158" t="str">
        <f t="shared" si="10"/>
        <v>0</v>
      </c>
      <c r="C954" s="23"/>
      <c r="D954" s="23"/>
      <c r="E954" s="159">
        <f t="shared" si="11"/>
        <v>0</v>
      </c>
      <c r="F954" s="23"/>
    </row>
    <row r="955" spans="1:6" ht="12" customHeight="1" x14ac:dyDescent="0.3">
      <c r="A955" s="158">
        <f t="shared" si="9"/>
        <v>0</v>
      </c>
      <c r="B955" s="158" t="str">
        <f t="shared" si="10"/>
        <v>0</v>
      </c>
      <c r="C955" s="23"/>
      <c r="D955" s="23"/>
      <c r="E955" s="159">
        <f t="shared" si="11"/>
        <v>0</v>
      </c>
      <c r="F955" s="23"/>
    </row>
    <row r="956" spans="1:6" ht="12" customHeight="1" x14ac:dyDescent="0.3">
      <c r="A956" s="158">
        <f t="shared" si="9"/>
        <v>0</v>
      </c>
      <c r="B956" s="158" t="str">
        <f t="shared" si="10"/>
        <v>0</v>
      </c>
      <c r="C956" s="23"/>
      <c r="D956" s="23"/>
      <c r="E956" s="159">
        <f t="shared" si="11"/>
        <v>0</v>
      </c>
      <c r="F956" s="23"/>
    </row>
    <row r="957" spans="1:6" ht="12" customHeight="1" x14ac:dyDescent="0.3">
      <c r="A957" s="158">
        <f t="shared" si="9"/>
        <v>0</v>
      </c>
      <c r="B957" s="158" t="str">
        <f t="shared" si="10"/>
        <v>0</v>
      </c>
      <c r="C957" s="23"/>
      <c r="D957" s="23"/>
      <c r="E957" s="159">
        <f t="shared" si="11"/>
        <v>0</v>
      </c>
      <c r="F957" s="23"/>
    </row>
    <row r="958" spans="1:6" ht="12" customHeight="1" x14ac:dyDescent="0.3">
      <c r="A958" s="158">
        <f t="shared" si="9"/>
        <v>0</v>
      </c>
      <c r="B958" s="158" t="str">
        <f t="shared" si="10"/>
        <v>0</v>
      </c>
      <c r="C958" s="23"/>
      <c r="D958" s="23"/>
      <c r="E958" s="159">
        <f t="shared" si="11"/>
        <v>0</v>
      </c>
      <c r="F958" s="23"/>
    </row>
    <row r="959" spans="1:6" ht="12" customHeight="1" x14ac:dyDescent="0.3">
      <c r="A959" s="158">
        <f t="shared" si="9"/>
        <v>0</v>
      </c>
      <c r="B959" s="158" t="str">
        <f t="shared" si="10"/>
        <v>0</v>
      </c>
      <c r="C959" s="23"/>
      <c r="D959" s="23"/>
      <c r="E959" s="159">
        <f t="shared" si="11"/>
        <v>0</v>
      </c>
      <c r="F959" s="23"/>
    </row>
    <row r="960" spans="1:6" ht="12" customHeight="1" x14ac:dyDescent="0.3">
      <c r="A960" s="158">
        <f t="shared" si="9"/>
        <v>0</v>
      </c>
      <c r="B960" s="158" t="str">
        <f t="shared" si="10"/>
        <v>0</v>
      </c>
      <c r="C960" s="23"/>
      <c r="D960" s="23"/>
      <c r="E960" s="159">
        <f t="shared" si="11"/>
        <v>0</v>
      </c>
      <c r="F960" s="23"/>
    </row>
    <row r="961" spans="1:6" ht="12" customHeight="1" x14ac:dyDescent="0.3">
      <c r="A961" s="158">
        <f t="shared" si="9"/>
        <v>0</v>
      </c>
      <c r="B961" s="158" t="str">
        <f t="shared" si="10"/>
        <v>0</v>
      </c>
      <c r="C961" s="23"/>
      <c r="D961" s="23"/>
      <c r="E961" s="159">
        <f t="shared" si="11"/>
        <v>0</v>
      </c>
      <c r="F961" s="23"/>
    </row>
    <row r="962" spans="1:6" ht="12" customHeight="1" x14ac:dyDescent="0.3">
      <c r="A962" s="158">
        <f t="shared" si="9"/>
        <v>0</v>
      </c>
      <c r="B962" s="158" t="str">
        <f t="shared" si="10"/>
        <v>0</v>
      </c>
      <c r="C962" s="23"/>
      <c r="D962" s="23"/>
      <c r="E962" s="159">
        <f t="shared" si="11"/>
        <v>0</v>
      </c>
      <c r="F962" s="23"/>
    </row>
    <row r="963" spans="1:6" ht="12" customHeight="1" x14ac:dyDescent="0.3">
      <c r="A963" s="158">
        <f t="shared" si="9"/>
        <v>0</v>
      </c>
      <c r="B963" s="158" t="str">
        <f t="shared" si="10"/>
        <v>0</v>
      </c>
      <c r="C963" s="23"/>
      <c r="D963" s="23"/>
      <c r="E963" s="159">
        <f t="shared" si="11"/>
        <v>0</v>
      </c>
      <c r="F963" s="23"/>
    </row>
    <row r="964" spans="1:6" ht="12" customHeight="1" x14ac:dyDescent="0.3">
      <c r="A964" s="158">
        <f t="shared" si="9"/>
        <v>0</v>
      </c>
      <c r="B964" s="158" t="str">
        <f t="shared" si="10"/>
        <v>0</v>
      </c>
      <c r="C964" s="23"/>
      <c r="D964" s="23"/>
      <c r="E964" s="159">
        <f t="shared" si="11"/>
        <v>0</v>
      </c>
      <c r="F964" s="23"/>
    </row>
    <row r="965" spans="1:6" ht="12" customHeight="1" x14ac:dyDescent="0.3">
      <c r="A965" s="158">
        <f t="shared" si="9"/>
        <v>0</v>
      </c>
      <c r="B965" s="158" t="str">
        <f t="shared" si="10"/>
        <v>0</v>
      </c>
      <c r="C965" s="23"/>
      <c r="D965" s="23"/>
      <c r="E965" s="159">
        <f t="shared" si="11"/>
        <v>0</v>
      </c>
      <c r="F965" s="23"/>
    </row>
    <row r="966" spans="1:6" ht="12" customHeight="1" x14ac:dyDescent="0.3">
      <c r="A966" s="158">
        <f t="shared" si="9"/>
        <v>0</v>
      </c>
      <c r="B966" s="158" t="str">
        <f t="shared" si="10"/>
        <v>0</v>
      </c>
      <c r="C966" s="23"/>
      <c r="D966" s="23"/>
      <c r="E966" s="159">
        <f t="shared" si="11"/>
        <v>0</v>
      </c>
      <c r="F966" s="23"/>
    </row>
    <row r="967" spans="1:6" ht="12" customHeight="1" x14ac:dyDescent="0.3">
      <c r="A967" s="158">
        <f t="shared" si="9"/>
        <v>0</v>
      </c>
      <c r="B967" s="158" t="str">
        <f t="shared" si="10"/>
        <v>0</v>
      </c>
      <c r="C967" s="23"/>
      <c r="D967" s="23"/>
      <c r="E967" s="159">
        <f t="shared" si="11"/>
        <v>0</v>
      </c>
      <c r="F967" s="23"/>
    </row>
    <row r="968" spans="1:6" ht="12" customHeight="1" x14ac:dyDescent="0.3">
      <c r="A968" s="158">
        <f t="shared" si="9"/>
        <v>0</v>
      </c>
      <c r="B968" s="158" t="str">
        <f t="shared" si="10"/>
        <v>0</v>
      </c>
      <c r="C968" s="23"/>
      <c r="D968" s="23"/>
      <c r="E968" s="159">
        <f t="shared" si="11"/>
        <v>0</v>
      </c>
      <c r="F968" s="23"/>
    </row>
    <row r="969" spans="1:6" ht="12" customHeight="1" x14ac:dyDescent="0.3">
      <c r="A969" s="158">
        <f t="shared" si="9"/>
        <v>0</v>
      </c>
      <c r="B969" s="158" t="str">
        <f t="shared" si="10"/>
        <v>0</v>
      </c>
      <c r="C969" s="23"/>
      <c r="D969" s="23"/>
      <c r="E969" s="159">
        <f t="shared" si="11"/>
        <v>0</v>
      </c>
      <c r="F969" s="23"/>
    </row>
    <row r="970" spans="1:6" ht="12" customHeight="1" x14ac:dyDescent="0.3">
      <c r="A970" s="158">
        <f t="shared" si="9"/>
        <v>0</v>
      </c>
      <c r="B970" s="158" t="str">
        <f t="shared" si="10"/>
        <v>0</v>
      </c>
      <c r="C970" s="23"/>
      <c r="D970" s="23"/>
      <c r="E970" s="159">
        <f t="shared" si="11"/>
        <v>0</v>
      </c>
      <c r="F970" s="23"/>
    </row>
    <row r="971" spans="1:6" ht="12" customHeight="1" x14ac:dyDescent="0.3">
      <c r="A971" s="158">
        <f t="shared" si="9"/>
        <v>0</v>
      </c>
      <c r="B971" s="158" t="str">
        <f t="shared" si="10"/>
        <v>0</v>
      </c>
      <c r="C971" s="23"/>
      <c r="D971" s="23"/>
      <c r="E971" s="159">
        <f t="shared" si="11"/>
        <v>0</v>
      </c>
      <c r="F971" s="23"/>
    </row>
    <row r="972" spans="1:6" ht="12" customHeight="1" x14ac:dyDescent="0.3">
      <c r="A972" s="158">
        <f t="shared" si="9"/>
        <v>0</v>
      </c>
      <c r="B972" s="158" t="str">
        <f t="shared" si="10"/>
        <v>0</v>
      </c>
      <c r="C972" s="23"/>
      <c r="D972" s="23"/>
      <c r="E972" s="159">
        <f t="shared" si="11"/>
        <v>0</v>
      </c>
      <c r="F972" s="23"/>
    </row>
    <row r="973" spans="1:6" ht="12" customHeight="1" x14ac:dyDescent="0.3">
      <c r="A973" s="158">
        <f t="shared" si="9"/>
        <v>0</v>
      </c>
      <c r="B973" s="158" t="str">
        <f t="shared" si="10"/>
        <v>0</v>
      </c>
      <c r="C973" s="23"/>
      <c r="D973" s="23"/>
      <c r="E973" s="159">
        <f t="shared" si="11"/>
        <v>0</v>
      </c>
      <c r="F973" s="23"/>
    </row>
    <row r="974" spans="1:6" ht="12" customHeight="1" x14ac:dyDescent="0.3">
      <c r="A974" s="158">
        <f t="shared" si="9"/>
        <v>0</v>
      </c>
      <c r="B974" s="158" t="str">
        <f t="shared" si="10"/>
        <v>0</v>
      </c>
      <c r="C974" s="23"/>
      <c r="D974" s="23"/>
      <c r="E974" s="159">
        <f t="shared" si="11"/>
        <v>0</v>
      </c>
      <c r="F974" s="23"/>
    </row>
    <row r="975" spans="1:6" ht="12" customHeight="1" x14ac:dyDescent="0.3">
      <c r="A975" s="158">
        <f t="shared" si="9"/>
        <v>0</v>
      </c>
      <c r="B975" s="158" t="str">
        <f t="shared" si="10"/>
        <v>0</v>
      </c>
      <c r="C975" s="23"/>
      <c r="D975" s="23"/>
      <c r="E975" s="159">
        <f t="shared" si="11"/>
        <v>0</v>
      </c>
      <c r="F975" s="23"/>
    </row>
    <row r="976" spans="1:6" ht="12" customHeight="1" x14ac:dyDescent="0.3">
      <c r="A976" s="158">
        <f t="shared" si="9"/>
        <v>0</v>
      </c>
      <c r="B976" s="158" t="str">
        <f t="shared" si="10"/>
        <v>0</v>
      </c>
      <c r="C976" s="23"/>
      <c r="D976" s="23"/>
      <c r="E976" s="159">
        <f t="shared" si="11"/>
        <v>0</v>
      </c>
      <c r="F976" s="23"/>
    </row>
    <row r="977" spans="1:6" ht="12" customHeight="1" x14ac:dyDescent="0.3">
      <c r="A977" s="158">
        <f t="shared" si="9"/>
        <v>0</v>
      </c>
      <c r="B977" s="158" t="str">
        <f t="shared" si="10"/>
        <v>0</v>
      </c>
      <c r="C977" s="23"/>
      <c r="D977" s="23"/>
      <c r="E977" s="159">
        <f t="shared" si="11"/>
        <v>0</v>
      </c>
      <c r="F977" s="23"/>
    </row>
    <row r="978" spans="1:6" ht="12" customHeight="1" x14ac:dyDescent="0.3">
      <c r="A978" s="158">
        <f t="shared" si="9"/>
        <v>0</v>
      </c>
      <c r="B978" s="158" t="str">
        <f t="shared" si="10"/>
        <v>0</v>
      </c>
      <c r="C978" s="23"/>
      <c r="D978" s="23"/>
      <c r="E978" s="159">
        <f t="shared" si="11"/>
        <v>0</v>
      </c>
      <c r="F978" s="23"/>
    </row>
    <row r="979" spans="1:6" ht="12" customHeight="1" x14ac:dyDescent="0.3">
      <c r="A979" s="158">
        <f t="shared" si="9"/>
        <v>0</v>
      </c>
      <c r="B979" s="158" t="str">
        <f t="shared" si="10"/>
        <v>0</v>
      </c>
      <c r="C979" s="23"/>
      <c r="D979" s="23"/>
      <c r="E979" s="159">
        <f t="shared" si="11"/>
        <v>0</v>
      </c>
      <c r="F979" s="23"/>
    </row>
    <row r="980" spans="1:6" ht="12" customHeight="1" x14ac:dyDescent="0.3">
      <c r="A980" s="158">
        <f t="shared" si="9"/>
        <v>0</v>
      </c>
      <c r="B980" s="158" t="str">
        <f t="shared" si="10"/>
        <v>0</v>
      </c>
      <c r="C980" s="23"/>
      <c r="D980" s="23"/>
      <c r="E980" s="159">
        <f t="shared" si="11"/>
        <v>0</v>
      </c>
      <c r="F980" s="23"/>
    </row>
    <row r="981" spans="1:6" ht="12" customHeight="1" x14ac:dyDescent="0.3">
      <c r="A981" s="158">
        <f t="shared" si="9"/>
        <v>0</v>
      </c>
      <c r="B981" s="158" t="str">
        <f t="shared" si="10"/>
        <v>0</v>
      </c>
      <c r="C981" s="23"/>
      <c r="D981" s="23"/>
      <c r="E981" s="159">
        <f t="shared" si="11"/>
        <v>0</v>
      </c>
      <c r="F981" s="23"/>
    </row>
    <row r="982" spans="1:6" ht="12" customHeight="1" x14ac:dyDescent="0.3">
      <c r="A982" s="158">
        <f t="shared" si="9"/>
        <v>0</v>
      </c>
      <c r="B982" s="158" t="str">
        <f t="shared" si="10"/>
        <v>0</v>
      </c>
      <c r="C982" s="23"/>
      <c r="D982" s="23"/>
      <c r="E982" s="159">
        <f t="shared" si="11"/>
        <v>0</v>
      </c>
      <c r="F982" s="23"/>
    </row>
    <row r="983" spans="1:6" ht="12" customHeight="1" x14ac:dyDescent="0.3">
      <c r="A983" s="158">
        <f t="shared" si="9"/>
        <v>0</v>
      </c>
      <c r="B983" s="158" t="str">
        <f t="shared" si="10"/>
        <v>0</v>
      </c>
      <c r="C983" s="23"/>
      <c r="D983" s="23"/>
      <c r="E983" s="159">
        <f t="shared" si="11"/>
        <v>0</v>
      </c>
      <c r="F983" s="23"/>
    </row>
    <row r="984" spans="1:6" ht="12" customHeight="1" x14ac:dyDescent="0.3">
      <c r="A984" s="158">
        <f t="shared" si="9"/>
        <v>0</v>
      </c>
      <c r="B984" s="158" t="str">
        <f t="shared" si="10"/>
        <v>0</v>
      </c>
      <c r="C984" s="23"/>
      <c r="D984" s="23"/>
      <c r="E984" s="159">
        <f t="shared" si="11"/>
        <v>0</v>
      </c>
      <c r="F984" s="23"/>
    </row>
    <row r="985" spans="1:6" ht="12" customHeight="1" x14ac:dyDescent="0.3">
      <c r="A985" s="158">
        <f t="shared" si="9"/>
        <v>0</v>
      </c>
      <c r="B985" s="158" t="str">
        <f t="shared" si="10"/>
        <v>0</v>
      </c>
      <c r="C985" s="23"/>
      <c r="D985" s="23"/>
      <c r="E985" s="159">
        <f t="shared" si="11"/>
        <v>0</v>
      </c>
      <c r="F985" s="23"/>
    </row>
    <row r="986" spans="1:6" ht="12" customHeight="1" x14ac:dyDescent="0.3">
      <c r="A986" s="158">
        <f t="shared" si="9"/>
        <v>0</v>
      </c>
      <c r="B986" s="158" t="str">
        <f t="shared" si="10"/>
        <v>0</v>
      </c>
      <c r="C986" s="23"/>
      <c r="D986" s="23"/>
      <c r="E986" s="159">
        <f t="shared" si="11"/>
        <v>0</v>
      </c>
      <c r="F986" s="23"/>
    </row>
    <row r="987" spans="1:6" ht="12" customHeight="1" x14ac:dyDescent="0.3">
      <c r="A987" s="158">
        <f t="shared" si="9"/>
        <v>0</v>
      </c>
      <c r="B987" s="158" t="str">
        <f t="shared" si="10"/>
        <v>0</v>
      </c>
      <c r="C987" s="23"/>
      <c r="D987" s="23"/>
      <c r="E987" s="159">
        <f t="shared" si="11"/>
        <v>0</v>
      </c>
      <c r="F987" s="23"/>
    </row>
    <row r="988" spans="1:6" ht="12" customHeight="1" x14ac:dyDescent="0.3">
      <c r="A988" s="158">
        <f t="shared" si="9"/>
        <v>0</v>
      </c>
      <c r="B988" s="158" t="str">
        <f t="shared" si="10"/>
        <v>0</v>
      </c>
      <c r="C988" s="23"/>
      <c r="D988" s="23"/>
      <c r="E988" s="159">
        <f t="shared" si="11"/>
        <v>0</v>
      </c>
      <c r="F988" s="23"/>
    </row>
    <row r="989" spans="1:6" ht="12" customHeight="1" x14ac:dyDescent="0.3">
      <c r="A989" s="158">
        <f t="shared" si="9"/>
        <v>0</v>
      </c>
      <c r="B989" s="158" t="str">
        <f t="shared" si="10"/>
        <v>0</v>
      </c>
      <c r="C989" s="23"/>
      <c r="D989" s="23"/>
      <c r="E989" s="159">
        <f t="shared" si="11"/>
        <v>0</v>
      </c>
      <c r="F989" s="23"/>
    </row>
    <row r="990" spans="1:6" ht="12" customHeight="1" x14ac:dyDescent="0.3">
      <c r="A990" s="158">
        <f t="shared" si="9"/>
        <v>0</v>
      </c>
      <c r="B990" s="158" t="str">
        <f t="shared" si="10"/>
        <v>0</v>
      </c>
      <c r="C990" s="23"/>
      <c r="D990" s="23"/>
      <c r="E990" s="159">
        <f t="shared" si="11"/>
        <v>0</v>
      </c>
      <c r="F990" s="23"/>
    </row>
    <row r="991" spans="1:6" ht="12" customHeight="1" x14ac:dyDescent="0.3">
      <c r="A991" s="158">
        <f t="shared" si="9"/>
        <v>0</v>
      </c>
      <c r="B991" s="158" t="str">
        <f t="shared" si="10"/>
        <v>0</v>
      </c>
      <c r="C991" s="23"/>
      <c r="D991" s="23"/>
      <c r="E991" s="159">
        <f t="shared" si="11"/>
        <v>0</v>
      </c>
      <c r="F991" s="23"/>
    </row>
    <row r="992" spans="1:6" ht="12" customHeight="1" x14ac:dyDescent="0.3">
      <c r="A992" s="158">
        <f t="shared" si="9"/>
        <v>0</v>
      </c>
      <c r="B992" s="158" t="str">
        <f t="shared" si="10"/>
        <v>0</v>
      </c>
      <c r="C992" s="23"/>
      <c r="D992" s="23"/>
      <c r="E992" s="159">
        <f t="shared" si="11"/>
        <v>0</v>
      </c>
      <c r="F992" s="23"/>
    </row>
    <row r="993" spans="1:6" ht="12" customHeight="1" x14ac:dyDescent="0.3">
      <c r="A993" s="158">
        <f t="shared" si="9"/>
        <v>0</v>
      </c>
      <c r="B993" s="158" t="str">
        <f t="shared" si="10"/>
        <v>0</v>
      </c>
      <c r="C993" s="23"/>
      <c r="D993" s="23"/>
      <c r="E993" s="159">
        <f t="shared" si="11"/>
        <v>0</v>
      </c>
      <c r="F993" s="23"/>
    </row>
    <row r="994" spans="1:6" ht="12" customHeight="1" x14ac:dyDescent="0.3">
      <c r="A994" s="158">
        <f t="shared" si="9"/>
        <v>0</v>
      </c>
      <c r="B994" s="158" t="str">
        <f t="shared" si="10"/>
        <v>0</v>
      </c>
      <c r="C994" s="23"/>
      <c r="D994" s="23"/>
      <c r="E994" s="159">
        <f t="shared" si="11"/>
        <v>0</v>
      </c>
      <c r="F994" s="23"/>
    </row>
    <row r="995" spans="1:6" ht="12" customHeight="1" x14ac:dyDescent="0.3">
      <c r="A995" s="158">
        <f t="shared" si="9"/>
        <v>0</v>
      </c>
      <c r="B995" s="158" t="str">
        <f t="shared" si="10"/>
        <v>0</v>
      </c>
      <c r="C995" s="23"/>
      <c r="D995" s="23"/>
      <c r="E995" s="159">
        <f t="shared" si="11"/>
        <v>0</v>
      </c>
      <c r="F995" s="23"/>
    </row>
    <row r="996" spans="1:6" ht="12" customHeight="1" x14ac:dyDescent="0.3">
      <c r="A996" s="158">
        <f t="shared" si="9"/>
        <v>0</v>
      </c>
      <c r="B996" s="158" t="str">
        <f t="shared" si="10"/>
        <v>0</v>
      </c>
      <c r="C996" s="23"/>
      <c r="D996" s="23"/>
      <c r="E996" s="159">
        <f t="shared" si="11"/>
        <v>0</v>
      </c>
      <c r="F996" s="23"/>
    </row>
    <row r="997" spans="1:6" ht="12" customHeight="1" x14ac:dyDescent="0.3">
      <c r="A997" s="158">
        <f t="shared" si="9"/>
        <v>0</v>
      </c>
      <c r="B997" s="158" t="str">
        <f t="shared" si="10"/>
        <v>0</v>
      </c>
      <c r="C997" s="23"/>
      <c r="D997" s="23"/>
      <c r="E997" s="159">
        <f t="shared" si="11"/>
        <v>0</v>
      </c>
      <c r="F997" s="23"/>
    </row>
    <row r="998" spans="1:6" ht="12" customHeight="1" x14ac:dyDescent="0.3">
      <c r="A998" s="158">
        <f t="shared" si="9"/>
        <v>0</v>
      </c>
      <c r="B998" s="158" t="str">
        <f t="shared" si="10"/>
        <v>0</v>
      </c>
      <c r="C998" s="23"/>
      <c r="D998" s="23"/>
      <c r="E998" s="159">
        <f t="shared" si="11"/>
        <v>0</v>
      </c>
      <c r="F998" s="23"/>
    </row>
    <row r="999" spans="1:6" ht="12" customHeight="1" x14ac:dyDescent="0.3">
      <c r="A999" s="158">
        <f t="shared" si="9"/>
        <v>0</v>
      </c>
      <c r="B999" s="158" t="str">
        <f t="shared" si="10"/>
        <v>0</v>
      </c>
      <c r="C999" s="23"/>
      <c r="D999" s="23"/>
      <c r="E999" s="159">
        <f t="shared" si="11"/>
        <v>0</v>
      </c>
      <c r="F999" s="23"/>
    </row>
  </sheetData>
  <pageMargins left="0.7" right="0.7" top="0.75" bottom="0.75" header="0" footer="0"/>
  <pageSetup fitToHeight="0" orientation="landscape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1000"/>
  <sheetViews>
    <sheetView workbookViewId="0"/>
  </sheetViews>
  <sheetFormatPr baseColWidth="10" defaultColWidth="14.5" defaultRowHeight="15" customHeight="1" x14ac:dyDescent="0.3"/>
  <cols>
    <col min="1" max="1" width="4.5" customWidth="1"/>
    <col min="2" max="2" width="26.6640625" customWidth="1"/>
    <col min="3" max="3" width="6.5" customWidth="1"/>
    <col min="4" max="7" width="7.6640625" customWidth="1"/>
    <col min="8" max="25" width="5.33203125" customWidth="1"/>
    <col min="26" max="26" width="2.5" customWidth="1"/>
    <col min="27" max="33" width="8" customWidth="1"/>
  </cols>
  <sheetData>
    <row r="1" spans="1:33" ht="16" x14ac:dyDescent="0.3">
      <c r="A1" s="163"/>
      <c r="B1" s="164" t="s">
        <v>101</v>
      </c>
      <c r="C1" s="164"/>
      <c r="D1" s="164"/>
      <c r="E1" s="164"/>
      <c r="F1" s="164"/>
      <c r="G1" s="164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5"/>
      <c r="AA1" s="77"/>
      <c r="AB1" s="77"/>
      <c r="AC1" s="77"/>
      <c r="AD1" s="77"/>
      <c r="AE1" s="77"/>
      <c r="AF1" s="77"/>
      <c r="AG1" s="77"/>
    </row>
    <row r="2" spans="1:33" ht="16" x14ac:dyDescent="0.3">
      <c r="A2" s="163"/>
      <c r="B2" s="163"/>
      <c r="C2" s="163"/>
      <c r="D2" s="166" t="s">
        <v>102</v>
      </c>
      <c r="E2" s="166" t="s">
        <v>103</v>
      </c>
      <c r="F2" s="166" t="s">
        <v>104</v>
      </c>
      <c r="G2" s="166" t="s">
        <v>105</v>
      </c>
      <c r="H2" s="223" t="str">
        <f>IF('SET-UP'!F3="","",'SET-UP'!F3)</f>
        <v>Alex B</v>
      </c>
      <c r="I2" s="224"/>
      <c r="J2" s="214"/>
      <c r="K2" s="223" t="str">
        <f>IF('SET-UP'!F4="","",'SET-UP'!F4)</f>
        <v>Nat Sutter</v>
      </c>
      <c r="L2" s="224"/>
      <c r="M2" s="214"/>
      <c r="N2" s="223" t="str">
        <f>IF('SET-UP'!F5="","",'SET-UP'!F5)</f>
        <v>John-Bot</v>
      </c>
      <c r="O2" s="224"/>
      <c r="P2" s="214"/>
      <c r="Q2" s="223" t="str">
        <f>IF('SET-UP'!F6="","",'SET-UP'!F6)</f>
        <v>Eric Tranton</v>
      </c>
      <c r="R2" s="224"/>
      <c r="S2" s="214"/>
      <c r="T2" s="223" t="str">
        <f>IF('SET-UP'!F7="","",'SET-UP'!F7)</f>
        <v/>
      </c>
      <c r="U2" s="224"/>
      <c r="V2" s="214"/>
      <c r="W2" s="223" t="str">
        <f>IF('SET-UP'!F8="","",'SET-UP'!F8)</f>
        <v/>
      </c>
      <c r="X2" s="224"/>
      <c r="Y2" s="214"/>
      <c r="Z2" s="165"/>
      <c r="AA2" s="77"/>
      <c r="AB2" s="77"/>
      <c r="AC2" s="77"/>
      <c r="AD2" s="77"/>
      <c r="AE2" s="77"/>
      <c r="AF2" s="77"/>
      <c r="AG2" s="77"/>
    </row>
    <row r="3" spans="1:33" ht="16" x14ac:dyDescent="0.3">
      <c r="A3" s="163"/>
      <c r="B3" s="163" t="str">
        <f>IF(PLAYER!B3="","",PLAYER!B3)</f>
        <v>Player Name</v>
      </c>
      <c r="C3" s="163" t="s">
        <v>93</v>
      </c>
      <c r="D3" s="168" t="str">
        <f>'SET-UP'!B23</f>
        <v>Stop</v>
      </c>
      <c r="E3" s="168" t="str">
        <f>'SET-UP'!B24</f>
        <v>Discard</v>
      </c>
      <c r="F3" s="168" t="str">
        <f>'SET-UP'!B25</f>
        <v>Detach</v>
      </c>
      <c r="G3" s="168" t="s">
        <v>43</v>
      </c>
      <c r="H3" s="168" t="s">
        <v>106</v>
      </c>
      <c r="I3" s="168" t="s">
        <v>107</v>
      </c>
      <c r="J3" s="168" t="s">
        <v>108</v>
      </c>
      <c r="K3" s="168" t="s">
        <v>106</v>
      </c>
      <c r="L3" s="168" t="s">
        <v>107</v>
      </c>
      <c r="M3" s="168" t="s">
        <v>108</v>
      </c>
      <c r="N3" s="168" t="s">
        <v>106</v>
      </c>
      <c r="O3" s="168" t="s">
        <v>107</v>
      </c>
      <c r="P3" s="168" t="s">
        <v>108</v>
      </c>
      <c r="Q3" s="168" t="s">
        <v>106</v>
      </c>
      <c r="R3" s="168" t="s">
        <v>107</v>
      </c>
      <c r="S3" s="168" t="s">
        <v>108</v>
      </c>
      <c r="T3" s="168" t="s">
        <v>106</v>
      </c>
      <c r="U3" s="168" t="s">
        <v>107</v>
      </c>
      <c r="V3" s="168" t="s">
        <v>108</v>
      </c>
      <c r="W3" s="168" t="s">
        <v>106</v>
      </c>
      <c r="X3" s="168" t="s">
        <v>107</v>
      </c>
      <c r="Y3" s="168" t="s">
        <v>108</v>
      </c>
      <c r="Z3" s="165"/>
      <c r="AA3" s="77"/>
      <c r="AB3" s="77"/>
      <c r="AC3" s="77"/>
      <c r="AD3" s="77"/>
      <c r="AE3" s="77"/>
      <c r="AF3" s="77"/>
      <c r="AG3" s="77"/>
    </row>
    <row r="4" spans="1:33" ht="16" x14ac:dyDescent="0.3">
      <c r="A4" s="163">
        <v>1</v>
      </c>
      <c r="B4" s="163" t="str">
        <f>IF(PLAYER!B4="","",PLAYER!B4)</f>
        <v>Doron Fried</v>
      </c>
      <c r="C4" s="163" t="str">
        <f>IF(PLAYER!C4="","",PLAYER!C4)</f>
        <v>5A</v>
      </c>
      <c r="D4" s="163" t="str">
        <f>IF('RAW-TEx'!C4="","",'RAW-TEx'!C4*'SET-UP'!$C$23)</f>
        <v/>
      </c>
      <c r="E4" s="163" t="str">
        <f>IF('RAW-TEx'!D4="","",'RAW-TEx'!D4*'SET-UP'!$C$24)</f>
        <v/>
      </c>
      <c r="F4" s="163" t="str">
        <f>IF('RAW-TEx'!E4="","",'RAW-TEx'!E4*'SET-UP'!$C$25)</f>
        <v/>
      </c>
      <c r="G4" s="163" t="str">
        <f t="shared" ref="G4:G203" si="0">IF(D4="","",SUM(D4:F4))</f>
        <v/>
      </c>
      <c r="H4" s="169">
        <f>IF('RAW-TEx'!F4="","",'RAW-TEx'!F4-'RAW-TEx'!G4)</f>
        <v>9</v>
      </c>
      <c r="I4" s="170">
        <f>IF(H4="","",H4*VLOOKUP(C4,'SET-UP'!A$30:B$34,2,FALSE))</f>
        <v>14.580000000000002</v>
      </c>
      <c r="J4" s="169">
        <f>IF(I4="","",I4/MAX(I$4:I$203)*'SET-UP'!$C$8)</f>
        <v>11.25</v>
      </c>
      <c r="K4" s="169">
        <f>IF('RAW-TEx'!H4="","",'RAW-TEx'!H4-'RAW-TEx'!I4)</f>
        <v>12</v>
      </c>
      <c r="L4" s="169">
        <f>IF(K4="","",K4*VLOOKUP(C4,'SET-UP'!A$30:B$34,2,FALSE))</f>
        <v>19.440000000000001</v>
      </c>
      <c r="M4" s="169">
        <f>IF(L4="","",L4/MAX(L$4:L$203)*'SET-UP'!$C$8)</f>
        <v>20</v>
      </c>
      <c r="N4" s="169">
        <f>IF('RAW-TEx'!J4="","",'RAW-TEx'!J4-'RAW-TEx'!K4)</f>
        <v>10</v>
      </c>
      <c r="O4" s="169">
        <f>IF(N4="","",N4*VLOOKUP(C4,'SET-UP'!A$30:B$34,2,FALSE))</f>
        <v>16.200000000000003</v>
      </c>
      <c r="P4" s="169">
        <f>IF(O4="","",O4/MAX(O$4:O$203)*'SET-UP'!$C$8)</f>
        <v>16.666666666666668</v>
      </c>
      <c r="Q4" s="169">
        <f>IF('RAW-TEx'!L4="","",'RAW-TEx'!L4-'RAW-TEx'!M4)</f>
        <v>8</v>
      </c>
      <c r="R4" s="169">
        <f>IF(Q4="","",Q4*VLOOKUP(C4,'SET-UP'!A$30:B$34,2,FALSE))</f>
        <v>12.96</v>
      </c>
      <c r="S4" s="169">
        <f>IF(R4="","",R4/MAX(R$4:R$203)*'SET-UP'!$C$8)</f>
        <v>13.333333333333332</v>
      </c>
      <c r="T4" s="169" t="str">
        <f>IF('RAW-TEx'!N4="","",'RAW-TEx'!N4-'RAW-TEx'!O4)</f>
        <v/>
      </c>
      <c r="U4" s="169" t="str">
        <f>IF(T4="","",T4*VLOOKUP(C4,'SET-UP'!A$30:B$34,2,FALSE))</f>
        <v/>
      </c>
      <c r="V4" s="169" t="str">
        <f>IF(U4="","",U4/MAX(U$4:U$203)*'SET-UP'!$C$8)</f>
        <v/>
      </c>
      <c r="W4" s="169" t="str">
        <f>IF('RAW-TEx'!P4="","",'RAW-TEx'!P4-'RAW-TEx'!Q4)</f>
        <v/>
      </c>
      <c r="X4" s="169" t="str">
        <f>IF(W4="","",W4*VLOOKUP(C4,'SET-UP'!A$30:B$34,2,FALSE))</f>
        <v/>
      </c>
      <c r="Y4" s="169" t="str">
        <f>IF(X4="","",X4/MAX(X$4:X$203)*'SET-UP'!$C$8)</f>
        <v/>
      </c>
      <c r="Z4" s="165"/>
      <c r="AA4" s="77"/>
      <c r="AB4" s="77"/>
      <c r="AC4" s="77"/>
      <c r="AD4" s="77"/>
      <c r="AE4" s="77"/>
      <c r="AF4" s="77"/>
      <c r="AG4" s="77"/>
    </row>
    <row r="5" spans="1:33" ht="16" x14ac:dyDescent="0.3">
      <c r="A5" s="163">
        <v>2</v>
      </c>
      <c r="B5" s="163" t="str">
        <f>IF(PLAYER!B5="","",PLAYER!B5)</f>
        <v>Steven Goshko</v>
      </c>
      <c r="C5" s="163" t="str">
        <f>IF(PLAYER!C5="","",PLAYER!C5)</f>
        <v>5A</v>
      </c>
      <c r="D5" s="163" t="str">
        <f>IF('RAW-TEx'!C5="","",'RAW-TEx'!C5*'SET-UP'!$C$23)</f>
        <v/>
      </c>
      <c r="E5" s="163" t="str">
        <f>IF('RAW-TEx'!D5="","",'RAW-TEx'!D5*'SET-UP'!$C$24)</f>
        <v/>
      </c>
      <c r="F5" s="163" t="str">
        <f>IF('RAW-TEx'!E5="","",'RAW-TEx'!E5*'SET-UP'!$C$25)</f>
        <v/>
      </c>
      <c r="G5" s="163" t="str">
        <f t="shared" si="0"/>
        <v/>
      </c>
      <c r="H5" s="169">
        <f>IF('RAW-TEx'!F5="","",'RAW-TEx'!F5-'RAW-TEx'!G5)</f>
        <v>16</v>
      </c>
      <c r="I5" s="170">
        <f>IF(H5="","",H5*VLOOKUP(C5,'SET-UP'!A$30:B$34,2,FALSE))</f>
        <v>25.92</v>
      </c>
      <c r="J5" s="169">
        <f>IF(I5="","",I5/MAX(I$4:I$203)*'SET-UP'!$C$8)</f>
        <v>20</v>
      </c>
      <c r="K5" s="169">
        <f>IF('RAW-TEx'!H5="","",'RAW-TEx'!H5-'RAW-TEx'!I5)</f>
        <v>9</v>
      </c>
      <c r="L5" s="169">
        <f>IF(K5="","",K5*VLOOKUP(C5,'SET-UP'!A$30:B$34,2,FALSE))</f>
        <v>14.580000000000002</v>
      </c>
      <c r="M5" s="169">
        <f>IF(L5="","",L5/MAX(L$4:L$203)*'SET-UP'!$C$8)</f>
        <v>15</v>
      </c>
      <c r="N5" s="169">
        <f>IF('RAW-TEx'!J5="","",'RAW-TEx'!J5-'RAW-TEx'!K5)</f>
        <v>12</v>
      </c>
      <c r="O5" s="169">
        <f>IF(N5="","",N5*VLOOKUP(C5,'SET-UP'!A$30:B$34,2,FALSE))</f>
        <v>19.440000000000001</v>
      </c>
      <c r="P5" s="169">
        <f>IF(O5="","",O5/MAX(O$4:O$203)*'SET-UP'!$C$8)</f>
        <v>20</v>
      </c>
      <c r="Q5" s="169">
        <f>IF('RAW-TEx'!L5="","",'RAW-TEx'!L5-'RAW-TEx'!M5)</f>
        <v>12</v>
      </c>
      <c r="R5" s="169">
        <f>IF(Q5="","",Q5*VLOOKUP(C5,'SET-UP'!A$30:B$34,2,FALSE))</f>
        <v>19.440000000000001</v>
      </c>
      <c r="S5" s="169">
        <f>IF(R5="","",R5/MAX(R$4:R$203)*'SET-UP'!$C$8)</f>
        <v>20</v>
      </c>
      <c r="T5" s="169" t="str">
        <f>IF('RAW-TEx'!N5="","",'RAW-TEx'!N5-'RAW-TEx'!O5)</f>
        <v/>
      </c>
      <c r="U5" s="169" t="str">
        <f>IF(T5="","",T5*VLOOKUP(C5,'SET-UP'!A$30:B$34,2,FALSE))</f>
        <v/>
      </c>
      <c r="V5" s="169" t="str">
        <f>IF(U5="","",U5/MAX(U$4:U$203)*'SET-UP'!$C$8)</f>
        <v/>
      </c>
      <c r="W5" s="169" t="str">
        <f>IF('RAW-TEx'!P5="","",'RAW-TEx'!P5-'RAW-TEx'!Q5)</f>
        <v/>
      </c>
      <c r="X5" s="169" t="str">
        <f>IF(W5="","",W5*VLOOKUP(C5,'SET-UP'!A$30:B$34,2,FALSE))</f>
        <v/>
      </c>
      <c r="Y5" s="169" t="str">
        <f>IF(X5="","",X5/MAX(X$4:X$203)*'SET-UP'!$C$8)</f>
        <v/>
      </c>
      <c r="Z5" s="165"/>
      <c r="AA5" s="77"/>
      <c r="AB5" s="77"/>
      <c r="AC5" s="77"/>
      <c r="AD5" s="77"/>
      <c r="AE5" s="77"/>
      <c r="AF5" s="77"/>
      <c r="AG5" s="77"/>
    </row>
    <row r="6" spans="1:33" ht="16" x14ac:dyDescent="0.3">
      <c r="A6" s="163">
        <v>3</v>
      </c>
      <c r="B6" s="163" t="str">
        <f>IF(PLAYER!B6="","",PLAYER!B6)</f>
        <v/>
      </c>
      <c r="C6" s="163" t="str">
        <f>IF(PLAYER!C6="","",PLAYER!C6)</f>
        <v/>
      </c>
      <c r="D6" s="163" t="str">
        <f>IF('RAW-TEx'!C6="","",'RAW-TEx'!C6*'SET-UP'!$C$23)</f>
        <v/>
      </c>
      <c r="E6" s="163" t="str">
        <f>IF('RAW-TEx'!D6="","",'RAW-TEx'!D6*'SET-UP'!$C$24)</f>
        <v/>
      </c>
      <c r="F6" s="163" t="str">
        <f>IF('RAW-TEx'!E6="","",'RAW-TEx'!E6*'SET-UP'!$C$25)</f>
        <v/>
      </c>
      <c r="G6" s="163" t="str">
        <f t="shared" si="0"/>
        <v/>
      </c>
      <c r="H6" s="169" t="str">
        <f>IF('RAW-TEx'!F6="","",'RAW-TEx'!F6-'RAW-TEx'!G6)</f>
        <v/>
      </c>
      <c r="I6" s="170" t="str">
        <f>IF(H6="","",H6*VLOOKUP(C6,'SET-UP'!A$30:B$34,2,FALSE))</f>
        <v/>
      </c>
      <c r="J6" s="169" t="str">
        <f>IF(I6="","",I6/MAX(I$4:I$203)*'SET-UP'!$C$8)</f>
        <v/>
      </c>
      <c r="K6" s="169" t="str">
        <f>IF('RAW-TEx'!H6="","",'RAW-TEx'!H6-'RAW-TEx'!I6)</f>
        <v/>
      </c>
      <c r="L6" s="169" t="str">
        <f>IF(K6="","",K6*VLOOKUP(C6,'SET-UP'!A$30:B$34,2,FALSE))</f>
        <v/>
      </c>
      <c r="M6" s="169" t="str">
        <f>IF(L6="","",L6/MAX(L$4:L$203)*'SET-UP'!$C$8)</f>
        <v/>
      </c>
      <c r="N6" s="169" t="str">
        <f>IF('RAW-TEx'!J6="","",'RAW-TEx'!J6-'RAW-TEx'!K6)</f>
        <v/>
      </c>
      <c r="O6" s="169" t="str">
        <f>IF(N6="","",N6*VLOOKUP(C6,'SET-UP'!A$30:B$34,2,FALSE))</f>
        <v/>
      </c>
      <c r="P6" s="169" t="str">
        <f>IF(O6="","",O6/MAX(O$4:O$203)*'SET-UP'!$C$8)</f>
        <v/>
      </c>
      <c r="Q6" s="169" t="str">
        <f>IF('RAW-TEx'!L6="","",'RAW-TEx'!L6-'RAW-TEx'!M6)</f>
        <v/>
      </c>
      <c r="R6" s="169" t="str">
        <f>IF(Q6="","",Q6*VLOOKUP(C6,'SET-UP'!A$30:B$34,2,FALSE))</f>
        <v/>
      </c>
      <c r="S6" s="169" t="str">
        <f>IF(R6="","",R6/MAX(R$4:R$203)*'SET-UP'!$C$8)</f>
        <v/>
      </c>
      <c r="T6" s="169" t="str">
        <f>IF('RAW-TEx'!N6="","",'RAW-TEx'!N6-'RAW-TEx'!O6)</f>
        <v/>
      </c>
      <c r="U6" s="169" t="str">
        <f>IF(T6="","",T6*VLOOKUP(C6,'SET-UP'!A$30:B$34,2,FALSE))</f>
        <v/>
      </c>
      <c r="V6" s="169" t="str">
        <f>IF(U6="","",U6/MAX(U$4:U$203)*'SET-UP'!$C$8)</f>
        <v/>
      </c>
      <c r="W6" s="169" t="str">
        <f>IF('RAW-TEx'!P6="","",'RAW-TEx'!P6-'RAW-TEx'!Q6)</f>
        <v/>
      </c>
      <c r="X6" s="169" t="str">
        <f>IF(W6="","",W6*VLOOKUP(C6,'SET-UP'!A$30:B$34,2,FALSE))</f>
        <v/>
      </c>
      <c r="Y6" s="169" t="str">
        <f>IF(X6="","",X6/MAX(X$4:X$203)*'SET-UP'!$C$8)</f>
        <v/>
      </c>
      <c r="Z6" s="165"/>
      <c r="AA6" s="77"/>
      <c r="AB6" s="77"/>
      <c r="AC6" s="77"/>
      <c r="AD6" s="77"/>
      <c r="AE6" s="77"/>
      <c r="AF6" s="77"/>
      <c r="AG6" s="77"/>
    </row>
    <row r="7" spans="1:33" ht="16" x14ac:dyDescent="0.3">
      <c r="A7" s="163">
        <v>4</v>
      </c>
      <c r="B7" s="163" t="str">
        <f>IF(PLAYER!B7="","",PLAYER!B7)</f>
        <v/>
      </c>
      <c r="C7" s="163" t="str">
        <f>IF(PLAYER!C7="","",PLAYER!C7)</f>
        <v/>
      </c>
      <c r="D7" s="163" t="str">
        <f>IF('RAW-TEx'!C7="","",'RAW-TEx'!C7*'SET-UP'!$C$23)</f>
        <v/>
      </c>
      <c r="E7" s="163" t="str">
        <f>IF('RAW-TEx'!D7="","",'RAW-TEx'!D7*'SET-UP'!$C$24)</f>
        <v/>
      </c>
      <c r="F7" s="163" t="str">
        <f>IF('RAW-TEx'!E7="","",'RAW-TEx'!E7*'SET-UP'!$C$25)</f>
        <v/>
      </c>
      <c r="G7" s="163" t="str">
        <f t="shared" si="0"/>
        <v/>
      </c>
      <c r="H7" s="169" t="str">
        <f>IF('RAW-TEx'!F7="","",'RAW-TEx'!F7-'RAW-TEx'!G7)</f>
        <v/>
      </c>
      <c r="I7" s="170" t="str">
        <f>IF(H7="","",H7*VLOOKUP(C7,'SET-UP'!A$30:B$34,2,FALSE))</f>
        <v/>
      </c>
      <c r="J7" s="169" t="str">
        <f>IF(I7="","",I7/MAX(I$4:I$203)*'SET-UP'!$C$8)</f>
        <v/>
      </c>
      <c r="K7" s="169" t="str">
        <f>IF('RAW-TEx'!H7="","",'RAW-TEx'!H7-'RAW-TEx'!I7)</f>
        <v/>
      </c>
      <c r="L7" s="169" t="str">
        <f>IF(K7="","",K7*VLOOKUP(C7,'SET-UP'!A$30:B$34,2,FALSE))</f>
        <v/>
      </c>
      <c r="M7" s="169" t="str">
        <f>IF(L7="","",L7/MAX(L$4:L$203)*'SET-UP'!$C$8)</f>
        <v/>
      </c>
      <c r="N7" s="169" t="str">
        <f>IF('RAW-TEx'!J7="","",'RAW-TEx'!J7-'RAW-TEx'!K7)</f>
        <v/>
      </c>
      <c r="O7" s="169" t="str">
        <f>IF(N7="","",N7*VLOOKUP(C7,'SET-UP'!A$30:B$34,2,FALSE))</f>
        <v/>
      </c>
      <c r="P7" s="169" t="str">
        <f>IF(O7="","",O7/MAX(O$4:O$203)*'SET-UP'!$C$8)</f>
        <v/>
      </c>
      <c r="Q7" s="169" t="str">
        <f>IF('RAW-TEx'!L7="","",'RAW-TEx'!L7-'RAW-TEx'!M7)</f>
        <v/>
      </c>
      <c r="R7" s="169" t="str">
        <f>IF(Q7="","",Q7*VLOOKUP(C7,'SET-UP'!A$30:B$34,2,FALSE))</f>
        <v/>
      </c>
      <c r="S7" s="169" t="str">
        <f>IF(R7="","",R7/MAX(R$4:R$203)*'SET-UP'!$C$8)</f>
        <v/>
      </c>
      <c r="T7" s="169" t="str">
        <f>IF('RAW-TEx'!N7="","",'RAW-TEx'!N7-'RAW-TEx'!O7)</f>
        <v/>
      </c>
      <c r="U7" s="169" t="str">
        <f>IF(T7="","",T7*VLOOKUP(C7,'SET-UP'!A$30:B$34,2,FALSE))</f>
        <v/>
      </c>
      <c r="V7" s="169" t="str">
        <f>IF(U7="","",U7/MAX(U$4:U$203)*'SET-UP'!$C$8)</f>
        <v/>
      </c>
      <c r="W7" s="169" t="str">
        <f>IF('RAW-TEx'!P7="","",'RAW-TEx'!P7-'RAW-TEx'!Q7)</f>
        <v/>
      </c>
      <c r="X7" s="169" t="str">
        <f>IF(W7="","",W7*VLOOKUP(C7,'SET-UP'!A$30:B$34,2,FALSE))</f>
        <v/>
      </c>
      <c r="Y7" s="169" t="str">
        <f>IF(X7="","",X7/MAX(X$4:X$203)*'SET-UP'!$C$8)</f>
        <v/>
      </c>
      <c r="Z7" s="165"/>
      <c r="AA7" s="77"/>
      <c r="AB7" s="77"/>
      <c r="AC7" s="77"/>
      <c r="AD7" s="77"/>
      <c r="AE7" s="77"/>
      <c r="AF7" s="77"/>
      <c r="AG7" s="77"/>
    </row>
    <row r="8" spans="1:33" ht="16" x14ac:dyDescent="0.3">
      <c r="A8" s="163">
        <v>5</v>
      </c>
      <c r="B8" s="163" t="str">
        <f>IF(PLAYER!B8="","",PLAYER!B8)</f>
        <v/>
      </c>
      <c r="C8" s="163" t="str">
        <f>IF(PLAYER!C8="","",PLAYER!C8)</f>
        <v/>
      </c>
      <c r="D8" s="163" t="str">
        <f>IF('RAW-TEx'!C8="","",'RAW-TEx'!C8*'SET-UP'!$C$23)</f>
        <v/>
      </c>
      <c r="E8" s="163" t="str">
        <f>IF('RAW-TEx'!D8="","",'RAW-TEx'!D8*'SET-UP'!$C$24)</f>
        <v/>
      </c>
      <c r="F8" s="163" t="str">
        <f>IF('RAW-TEx'!E8="","",'RAW-TEx'!E8*'SET-UP'!$C$25)</f>
        <v/>
      </c>
      <c r="G8" s="163" t="str">
        <f t="shared" si="0"/>
        <v/>
      </c>
      <c r="H8" s="169" t="str">
        <f>IF('RAW-TEx'!F8="","",'RAW-TEx'!F8-'RAW-TEx'!G8)</f>
        <v/>
      </c>
      <c r="I8" s="170" t="str">
        <f>IF(H8="","",H8*VLOOKUP(C8,'SET-UP'!A$30:B$34,2,FALSE))</f>
        <v/>
      </c>
      <c r="J8" s="169" t="str">
        <f>IF(I8="","",I8/MAX(I$4:I$203)*'SET-UP'!$C$8)</f>
        <v/>
      </c>
      <c r="K8" s="169" t="str">
        <f>IF('RAW-TEx'!H8="","",'RAW-TEx'!H8-'RAW-TEx'!I8)</f>
        <v/>
      </c>
      <c r="L8" s="169" t="str">
        <f>IF(K8="","",K8*VLOOKUP(C8,'SET-UP'!A$30:B$34,2,FALSE))</f>
        <v/>
      </c>
      <c r="M8" s="169" t="str">
        <f>IF(L8="","",L8/MAX(L$4:L$203)*'SET-UP'!$C$8)</f>
        <v/>
      </c>
      <c r="N8" s="169" t="str">
        <f>IF('RAW-TEx'!J8="","",'RAW-TEx'!J8-'RAW-TEx'!K8)</f>
        <v/>
      </c>
      <c r="O8" s="169" t="str">
        <f>IF(N8="","",N8*VLOOKUP(C8,'SET-UP'!A$30:B$34,2,FALSE))</f>
        <v/>
      </c>
      <c r="P8" s="169" t="str">
        <f>IF(O8="","",O8/MAX(O$4:O$203)*'SET-UP'!$C$8)</f>
        <v/>
      </c>
      <c r="Q8" s="169" t="str">
        <f>IF('RAW-TEx'!L8="","",'RAW-TEx'!L8-'RAW-TEx'!M8)</f>
        <v/>
      </c>
      <c r="R8" s="169" t="str">
        <f>IF(Q8="","",Q8*VLOOKUP(C8,'SET-UP'!A$30:B$34,2,FALSE))</f>
        <v/>
      </c>
      <c r="S8" s="169" t="str">
        <f>IF(R8="","",R8/MAX(R$4:R$203)*'SET-UP'!$C$8)</f>
        <v/>
      </c>
      <c r="T8" s="169" t="str">
        <f>IF('RAW-TEx'!N8="","",'RAW-TEx'!N8-'RAW-TEx'!O8)</f>
        <v/>
      </c>
      <c r="U8" s="169" t="str">
        <f>IF(T8="","",T8*VLOOKUP(C8,'SET-UP'!A$30:B$34,2,FALSE))</f>
        <v/>
      </c>
      <c r="V8" s="169" t="str">
        <f>IF(U8="","",U8/MAX(U$4:U$203)*'SET-UP'!$C$8)</f>
        <v/>
      </c>
      <c r="W8" s="169" t="str">
        <f>IF('RAW-TEx'!P8="","",'RAW-TEx'!P8-'RAW-TEx'!Q8)</f>
        <v/>
      </c>
      <c r="X8" s="169" t="str">
        <f>IF(W8="","",W8*VLOOKUP(C8,'SET-UP'!A$30:B$34,2,FALSE))</f>
        <v/>
      </c>
      <c r="Y8" s="169" t="str">
        <f>IF(X8="","",X8/MAX(X$4:X$203)*'SET-UP'!$C$8)</f>
        <v/>
      </c>
      <c r="Z8" s="165"/>
      <c r="AA8" s="77"/>
      <c r="AB8" s="77"/>
      <c r="AC8" s="77"/>
      <c r="AD8" s="77"/>
      <c r="AE8" s="77"/>
      <c r="AF8" s="77"/>
      <c r="AG8" s="77"/>
    </row>
    <row r="9" spans="1:33" ht="16" x14ac:dyDescent="0.3">
      <c r="A9" s="163">
        <v>6</v>
      </c>
      <c r="B9" s="163" t="str">
        <f>IF(PLAYER!B9="","",PLAYER!B9)</f>
        <v/>
      </c>
      <c r="C9" s="163" t="str">
        <f>IF(PLAYER!C9="","",PLAYER!C9)</f>
        <v/>
      </c>
      <c r="D9" s="163" t="str">
        <f>IF('RAW-TEx'!C9="","",'RAW-TEx'!C9*'SET-UP'!$C$23)</f>
        <v/>
      </c>
      <c r="E9" s="163" t="str">
        <f>IF('RAW-TEx'!D9="","",'RAW-TEx'!D9*'SET-UP'!$C$24)</f>
        <v/>
      </c>
      <c r="F9" s="163" t="str">
        <f>IF('RAW-TEx'!E9="","",'RAW-TEx'!E9*'SET-UP'!$C$25)</f>
        <v/>
      </c>
      <c r="G9" s="163" t="str">
        <f t="shared" si="0"/>
        <v/>
      </c>
      <c r="H9" s="169" t="str">
        <f>IF('RAW-TEx'!F9="","",'RAW-TEx'!F9-'RAW-TEx'!G9)</f>
        <v/>
      </c>
      <c r="I9" s="170" t="str">
        <f>IF(H9="","",H9*VLOOKUP(C9,'SET-UP'!A$30:B$34,2,FALSE))</f>
        <v/>
      </c>
      <c r="J9" s="169" t="str">
        <f>IF(I9="","",I9/MAX(I$4:I$203)*'SET-UP'!$C$8)</f>
        <v/>
      </c>
      <c r="K9" s="169" t="str">
        <f>IF('RAW-TEx'!H9="","",'RAW-TEx'!H9-'RAW-TEx'!I9)</f>
        <v/>
      </c>
      <c r="L9" s="169" t="str">
        <f>IF(K9="","",K9*VLOOKUP(C9,'SET-UP'!A$30:B$34,2,FALSE))</f>
        <v/>
      </c>
      <c r="M9" s="169" t="str">
        <f>IF(L9="","",L9/MAX(L$4:L$203)*'SET-UP'!$C$8)</f>
        <v/>
      </c>
      <c r="N9" s="169" t="str">
        <f>IF('RAW-TEx'!J9="","",'RAW-TEx'!J9-'RAW-TEx'!K9)</f>
        <v/>
      </c>
      <c r="O9" s="169" t="str">
        <f>IF(N9="","",N9*VLOOKUP(C9,'SET-UP'!A$30:B$34,2,FALSE))</f>
        <v/>
      </c>
      <c r="P9" s="169" t="str">
        <f>IF(O9="","",O9/MAX(O$4:O$203)*'SET-UP'!$C$8)</f>
        <v/>
      </c>
      <c r="Q9" s="169" t="str">
        <f>IF('RAW-TEx'!L9="","",'RAW-TEx'!L9-'RAW-TEx'!M9)</f>
        <v/>
      </c>
      <c r="R9" s="169" t="str">
        <f>IF(Q9="","",Q9*VLOOKUP(C9,'SET-UP'!A$30:B$34,2,FALSE))</f>
        <v/>
      </c>
      <c r="S9" s="169" t="str">
        <f>IF(R9="","",R9/MAX(R$4:R$203)*'SET-UP'!$C$8)</f>
        <v/>
      </c>
      <c r="T9" s="169" t="str">
        <f>IF('RAW-TEx'!N9="","",'RAW-TEx'!N9-'RAW-TEx'!O9)</f>
        <v/>
      </c>
      <c r="U9" s="169" t="str">
        <f>IF(T9="","",T9*VLOOKUP(C9,'SET-UP'!A$30:B$34,2,FALSE))</f>
        <v/>
      </c>
      <c r="V9" s="169" t="str">
        <f>IF(U9="","",U9/MAX(U$4:U$203)*'SET-UP'!$C$8)</f>
        <v/>
      </c>
      <c r="W9" s="169" t="str">
        <f>IF('RAW-TEx'!P9="","",'RAW-TEx'!P9-'RAW-TEx'!Q9)</f>
        <v/>
      </c>
      <c r="X9" s="169" t="str">
        <f>IF(W9="","",W9*VLOOKUP(C9,'SET-UP'!A$30:B$34,2,FALSE))</f>
        <v/>
      </c>
      <c r="Y9" s="169" t="str">
        <f>IF(X9="","",X9/MAX(X$4:X$203)*'SET-UP'!$C$8)</f>
        <v/>
      </c>
      <c r="Z9" s="165"/>
      <c r="AA9" s="77"/>
      <c r="AB9" s="77"/>
      <c r="AC9" s="77"/>
      <c r="AD9" s="77"/>
      <c r="AE9" s="77"/>
      <c r="AF9" s="77"/>
      <c r="AG9" s="77"/>
    </row>
    <row r="10" spans="1:33" ht="16" x14ac:dyDescent="0.3">
      <c r="A10" s="163">
        <v>7</v>
      </c>
      <c r="B10" s="163" t="str">
        <f>IF(PLAYER!B10="","",PLAYER!B10)</f>
        <v/>
      </c>
      <c r="C10" s="163" t="str">
        <f>IF(PLAYER!C10="","",PLAYER!C10)</f>
        <v/>
      </c>
      <c r="D10" s="163" t="str">
        <f>IF('RAW-TEx'!C10="","",'RAW-TEx'!C10*'SET-UP'!$C$23)</f>
        <v/>
      </c>
      <c r="E10" s="163" t="str">
        <f>IF('RAW-TEx'!D10="","",'RAW-TEx'!D10*'SET-UP'!$C$24)</f>
        <v/>
      </c>
      <c r="F10" s="163" t="str">
        <f>IF('RAW-TEx'!E10="","",'RAW-TEx'!E10*'SET-UP'!$C$25)</f>
        <v/>
      </c>
      <c r="G10" s="163" t="str">
        <f t="shared" si="0"/>
        <v/>
      </c>
      <c r="H10" s="169" t="str">
        <f>IF('RAW-TEx'!F10="","",'RAW-TEx'!F10-'RAW-TEx'!G10)</f>
        <v/>
      </c>
      <c r="I10" s="170" t="str">
        <f>IF(H10="","",H10*VLOOKUP(C10,'SET-UP'!A$30:B$34,2,FALSE))</f>
        <v/>
      </c>
      <c r="J10" s="169" t="str">
        <f>IF(I10="","",I10/MAX(I$4:I$203)*'SET-UP'!$C$8)</f>
        <v/>
      </c>
      <c r="K10" s="169" t="str">
        <f>IF('RAW-TEx'!H10="","",'RAW-TEx'!H10-'RAW-TEx'!I10)</f>
        <v/>
      </c>
      <c r="L10" s="169" t="str">
        <f>IF(K10="","",K10*VLOOKUP(C10,'SET-UP'!A$30:B$34,2,FALSE))</f>
        <v/>
      </c>
      <c r="M10" s="169" t="str">
        <f>IF(L10="","",L10/MAX(L$4:L$203)*'SET-UP'!$C$8)</f>
        <v/>
      </c>
      <c r="N10" s="169" t="str">
        <f>IF('RAW-TEx'!J10="","",'RAW-TEx'!J10-'RAW-TEx'!K10)</f>
        <v/>
      </c>
      <c r="O10" s="169" t="str">
        <f>IF(N10="","",N10*VLOOKUP(C10,'SET-UP'!A$30:B$34,2,FALSE))</f>
        <v/>
      </c>
      <c r="P10" s="169" t="str">
        <f>IF(O10="","",O10/MAX(O$4:O$203)*'SET-UP'!$C$8)</f>
        <v/>
      </c>
      <c r="Q10" s="169" t="str">
        <f>IF('RAW-TEx'!L10="","",'RAW-TEx'!L10-'RAW-TEx'!M10)</f>
        <v/>
      </c>
      <c r="R10" s="169" t="str">
        <f>IF(Q10="","",Q10*VLOOKUP(C10,'SET-UP'!A$30:B$34,2,FALSE))</f>
        <v/>
      </c>
      <c r="S10" s="169" t="str">
        <f>IF(R10="","",R10/MAX(R$4:R$203)*'SET-UP'!$C$8)</f>
        <v/>
      </c>
      <c r="T10" s="169" t="str">
        <f>IF('RAW-TEx'!N10="","",'RAW-TEx'!N10-'RAW-TEx'!O10)</f>
        <v/>
      </c>
      <c r="U10" s="169" t="str">
        <f>IF(T10="","",T10*VLOOKUP(C10,'SET-UP'!A$30:B$34,2,FALSE))</f>
        <v/>
      </c>
      <c r="V10" s="169" t="str">
        <f>IF(U10="","",U10/MAX(U$4:U$203)*'SET-UP'!$C$8)</f>
        <v/>
      </c>
      <c r="W10" s="169" t="str">
        <f>IF('RAW-TEx'!P10="","",'RAW-TEx'!P10-'RAW-TEx'!Q10)</f>
        <v/>
      </c>
      <c r="X10" s="169" t="str">
        <f>IF(W10="","",W10*VLOOKUP(C10,'SET-UP'!A$30:B$34,2,FALSE))</f>
        <v/>
      </c>
      <c r="Y10" s="169" t="str">
        <f>IF(X10="","",X10/MAX(X$4:X$203)*'SET-UP'!$C$8)</f>
        <v/>
      </c>
      <c r="Z10" s="165"/>
      <c r="AA10" s="77"/>
      <c r="AB10" s="77"/>
      <c r="AC10" s="77"/>
      <c r="AD10" s="77"/>
      <c r="AE10" s="77"/>
      <c r="AF10" s="77"/>
      <c r="AG10" s="77"/>
    </row>
    <row r="11" spans="1:33" ht="16" x14ac:dyDescent="0.3">
      <c r="A11" s="163">
        <v>8</v>
      </c>
      <c r="B11" s="163" t="str">
        <f>IF(PLAYER!B11="","",PLAYER!B11)</f>
        <v/>
      </c>
      <c r="C11" s="163" t="str">
        <f>IF(PLAYER!C11="","",PLAYER!C11)</f>
        <v/>
      </c>
      <c r="D11" s="163" t="str">
        <f>IF('RAW-TEx'!C11="","",'RAW-TEx'!C11*'SET-UP'!$C$23)</f>
        <v/>
      </c>
      <c r="E11" s="163" t="str">
        <f>IF('RAW-TEx'!D11="","",'RAW-TEx'!D11*'SET-UP'!$C$24)</f>
        <v/>
      </c>
      <c r="F11" s="163" t="str">
        <f>IF('RAW-TEx'!E11="","",'RAW-TEx'!E11*'SET-UP'!$C$25)</f>
        <v/>
      </c>
      <c r="G11" s="163" t="str">
        <f t="shared" si="0"/>
        <v/>
      </c>
      <c r="H11" s="169" t="str">
        <f>IF('RAW-TEx'!F11="","",'RAW-TEx'!F11-'RAW-TEx'!G11)</f>
        <v/>
      </c>
      <c r="I11" s="170" t="str">
        <f>IF(H11="","",H11*VLOOKUP(C11,'SET-UP'!A$30:B$34,2,FALSE))</f>
        <v/>
      </c>
      <c r="J11" s="169" t="str">
        <f>IF(I11="","",I11/MAX(I$4:I$203)*'SET-UP'!$C$8)</f>
        <v/>
      </c>
      <c r="K11" s="169" t="str">
        <f>IF('RAW-TEx'!H11="","",'RAW-TEx'!H11-'RAW-TEx'!I11)</f>
        <v/>
      </c>
      <c r="L11" s="169" t="str">
        <f>IF(K11="","",K11*VLOOKUP(C11,'SET-UP'!A$30:B$34,2,FALSE))</f>
        <v/>
      </c>
      <c r="M11" s="169" t="str">
        <f>IF(L11="","",L11/MAX(L$4:L$203)*'SET-UP'!$C$8)</f>
        <v/>
      </c>
      <c r="N11" s="169" t="str">
        <f>IF('RAW-TEx'!J11="","",'RAW-TEx'!J11-'RAW-TEx'!K11)</f>
        <v/>
      </c>
      <c r="O11" s="169" t="str">
        <f>IF(N11="","",N11*VLOOKUP(C11,'SET-UP'!A$30:B$34,2,FALSE))</f>
        <v/>
      </c>
      <c r="P11" s="169" t="str">
        <f>IF(O11="","",O11/MAX(O$4:O$203)*'SET-UP'!$C$8)</f>
        <v/>
      </c>
      <c r="Q11" s="169" t="str">
        <f>IF('RAW-TEx'!L11="","",'RAW-TEx'!L11-'RAW-TEx'!M11)</f>
        <v/>
      </c>
      <c r="R11" s="169" t="str">
        <f>IF(Q11="","",Q11*VLOOKUP(C11,'SET-UP'!A$30:B$34,2,FALSE))</f>
        <v/>
      </c>
      <c r="S11" s="169" t="str">
        <f>IF(R11="","",R11/MAX(R$4:R$203)*'SET-UP'!$C$8)</f>
        <v/>
      </c>
      <c r="T11" s="169" t="str">
        <f>IF('RAW-TEx'!N11="","",'RAW-TEx'!N11-'RAW-TEx'!O11)</f>
        <v/>
      </c>
      <c r="U11" s="169" t="str">
        <f>IF(T11="","",T11*VLOOKUP(C11,'SET-UP'!A$30:B$34,2,FALSE))</f>
        <v/>
      </c>
      <c r="V11" s="169" t="str">
        <f>IF(U11="","",U11/MAX(U$4:U$203)*'SET-UP'!$C$8)</f>
        <v/>
      </c>
      <c r="W11" s="169" t="str">
        <f>IF('RAW-TEx'!P11="","",'RAW-TEx'!P11-'RAW-TEx'!Q11)</f>
        <v/>
      </c>
      <c r="X11" s="169" t="str">
        <f>IF(W11="","",W11*VLOOKUP(C11,'SET-UP'!A$30:B$34,2,FALSE))</f>
        <v/>
      </c>
      <c r="Y11" s="169" t="str">
        <f>IF(X11="","",X11/MAX(X$4:X$203)*'SET-UP'!$C$8)</f>
        <v/>
      </c>
      <c r="Z11" s="165"/>
      <c r="AA11" s="77"/>
      <c r="AB11" s="77"/>
      <c r="AC11" s="77"/>
      <c r="AD11" s="77"/>
      <c r="AE11" s="77"/>
      <c r="AF11" s="77"/>
      <c r="AG11" s="77"/>
    </row>
    <row r="12" spans="1:33" ht="16" x14ac:dyDescent="0.3">
      <c r="A12" s="163">
        <v>9</v>
      </c>
      <c r="B12" s="163" t="str">
        <f>IF(PLAYER!B12="","",PLAYER!B12)</f>
        <v/>
      </c>
      <c r="C12" s="163" t="str">
        <f>IF(PLAYER!C12="","",PLAYER!C12)</f>
        <v/>
      </c>
      <c r="D12" s="163" t="str">
        <f>IF('RAW-TEx'!C12="","",'RAW-TEx'!C12*'SET-UP'!$C$23)</f>
        <v/>
      </c>
      <c r="E12" s="163" t="str">
        <f>IF('RAW-TEx'!D12="","",'RAW-TEx'!D12*'SET-UP'!$C$24)</f>
        <v/>
      </c>
      <c r="F12" s="163" t="str">
        <f>IF('RAW-TEx'!E12="","",'RAW-TEx'!E12*'SET-UP'!$C$25)</f>
        <v/>
      </c>
      <c r="G12" s="163" t="str">
        <f t="shared" si="0"/>
        <v/>
      </c>
      <c r="H12" s="169" t="str">
        <f>IF('RAW-TEx'!F12="","",'RAW-TEx'!F12-'RAW-TEx'!G12)</f>
        <v/>
      </c>
      <c r="I12" s="170" t="str">
        <f>IF(H12="","",H12*VLOOKUP(C12,'SET-UP'!A$30:B$34,2,FALSE))</f>
        <v/>
      </c>
      <c r="J12" s="169" t="str">
        <f>IF(I12="","",I12/MAX(I$4:I$203)*'SET-UP'!$C$8)</f>
        <v/>
      </c>
      <c r="K12" s="169" t="str">
        <f>IF('RAW-TEx'!H12="","",'RAW-TEx'!H12-'RAW-TEx'!I12)</f>
        <v/>
      </c>
      <c r="L12" s="169" t="str">
        <f>IF(K12="","",K12*VLOOKUP(C12,'SET-UP'!A$30:B$34,2,FALSE))</f>
        <v/>
      </c>
      <c r="M12" s="169" t="str">
        <f>IF(L12="","",L12/MAX(L$4:L$203)*'SET-UP'!$C$8)</f>
        <v/>
      </c>
      <c r="N12" s="169" t="str">
        <f>IF('RAW-TEx'!J12="","",'RAW-TEx'!J12-'RAW-TEx'!K12)</f>
        <v/>
      </c>
      <c r="O12" s="169" t="str">
        <f>IF(N12="","",N12*VLOOKUP(C12,'SET-UP'!A$30:B$34,2,FALSE))</f>
        <v/>
      </c>
      <c r="P12" s="169" t="str">
        <f>IF(O12="","",O12/MAX(O$4:O$203)*'SET-UP'!$C$8)</f>
        <v/>
      </c>
      <c r="Q12" s="169" t="str">
        <f>IF('RAW-TEx'!L12="","",'RAW-TEx'!L12-'RAW-TEx'!M12)</f>
        <v/>
      </c>
      <c r="R12" s="169" t="str">
        <f>IF(Q12="","",Q12*VLOOKUP(C12,'SET-UP'!A$30:B$34,2,FALSE))</f>
        <v/>
      </c>
      <c r="S12" s="169" t="str">
        <f>IF(R12="","",R12/MAX(R$4:R$203)*'SET-UP'!$C$8)</f>
        <v/>
      </c>
      <c r="T12" s="169" t="str">
        <f>IF('RAW-TEx'!N12="","",'RAW-TEx'!N12-'RAW-TEx'!O12)</f>
        <v/>
      </c>
      <c r="U12" s="169" t="str">
        <f>IF(T12="","",T12*VLOOKUP(C12,'SET-UP'!A$30:B$34,2,FALSE))</f>
        <v/>
      </c>
      <c r="V12" s="169" t="str">
        <f>IF(U12="","",U12/MAX(U$4:U$203)*'SET-UP'!$C$8)</f>
        <v/>
      </c>
      <c r="W12" s="169" t="str">
        <f>IF('RAW-TEx'!P12="","",'RAW-TEx'!P12-'RAW-TEx'!Q12)</f>
        <v/>
      </c>
      <c r="X12" s="169" t="str">
        <f>IF(W12="","",W12*VLOOKUP(C12,'SET-UP'!A$30:B$34,2,FALSE))</f>
        <v/>
      </c>
      <c r="Y12" s="169" t="str">
        <f>IF(X12="","",X12/MAX(X$4:X$203)*'SET-UP'!$C$8)</f>
        <v/>
      </c>
      <c r="Z12" s="165"/>
      <c r="AA12" s="77"/>
      <c r="AB12" s="77"/>
      <c r="AC12" s="77"/>
      <c r="AD12" s="77"/>
      <c r="AE12" s="77"/>
      <c r="AF12" s="77"/>
      <c r="AG12" s="77"/>
    </row>
    <row r="13" spans="1:33" ht="16" x14ac:dyDescent="0.3">
      <c r="A13" s="163">
        <v>10</v>
      </c>
      <c r="B13" s="163" t="str">
        <f>IF(PLAYER!B13="","",PLAYER!B13)</f>
        <v/>
      </c>
      <c r="C13" s="163" t="str">
        <f>IF(PLAYER!C13="","",PLAYER!C13)</f>
        <v/>
      </c>
      <c r="D13" s="163" t="str">
        <f>IF('RAW-TEx'!C13="","",'RAW-TEx'!C13*'SET-UP'!$C$23)</f>
        <v/>
      </c>
      <c r="E13" s="163" t="str">
        <f>IF('RAW-TEx'!D13="","",'RAW-TEx'!D13*'SET-UP'!$C$24)</f>
        <v/>
      </c>
      <c r="F13" s="163" t="str">
        <f>IF('RAW-TEx'!E13="","",'RAW-TEx'!E13*'SET-UP'!$C$25)</f>
        <v/>
      </c>
      <c r="G13" s="163" t="str">
        <f t="shared" si="0"/>
        <v/>
      </c>
      <c r="H13" s="169" t="str">
        <f>IF('RAW-TEx'!F13="","",'RAW-TEx'!F13-'RAW-TEx'!G13)</f>
        <v/>
      </c>
      <c r="I13" s="170" t="str">
        <f>IF(H13="","",H13*VLOOKUP(C13,'SET-UP'!A$30:B$34,2,FALSE))</f>
        <v/>
      </c>
      <c r="J13" s="169" t="str">
        <f>IF(I13="","",I13/MAX(I$4:I$203)*'SET-UP'!$C$8)</f>
        <v/>
      </c>
      <c r="K13" s="169" t="str">
        <f>IF('RAW-TEx'!H13="","",'RAW-TEx'!H13-'RAW-TEx'!I13)</f>
        <v/>
      </c>
      <c r="L13" s="169" t="str">
        <f>IF(K13="","",K13*VLOOKUP(C13,'SET-UP'!A$30:B$34,2,FALSE))</f>
        <v/>
      </c>
      <c r="M13" s="169" t="str">
        <f>IF(L13="","",L13/MAX(L$4:L$203)*'SET-UP'!$C$8)</f>
        <v/>
      </c>
      <c r="N13" s="169" t="str">
        <f>IF('RAW-TEx'!J13="","",'RAW-TEx'!J13-'RAW-TEx'!K13)</f>
        <v/>
      </c>
      <c r="O13" s="169" t="str">
        <f>IF(N13="","",N13*VLOOKUP(C13,'SET-UP'!A$30:B$34,2,FALSE))</f>
        <v/>
      </c>
      <c r="P13" s="169" t="str">
        <f>IF(O13="","",O13/MAX(O$4:O$203)*'SET-UP'!$C$8)</f>
        <v/>
      </c>
      <c r="Q13" s="169" t="str">
        <f>IF('RAW-TEx'!L13="","",'RAW-TEx'!L13-'RAW-TEx'!M13)</f>
        <v/>
      </c>
      <c r="R13" s="169" t="str">
        <f>IF(Q13="","",Q13*VLOOKUP(C13,'SET-UP'!A$30:B$34,2,FALSE))</f>
        <v/>
      </c>
      <c r="S13" s="169" t="str">
        <f>IF(R13="","",R13/MAX(R$4:R$203)*'SET-UP'!$C$8)</f>
        <v/>
      </c>
      <c r="T13" s="169" t="str">
        <f>IF('RAW-TEx'!N13="","",'RAW-TEx'!N13-'RAW-TEx'!O13)</f>
        <v/>
      </c>
      <c r="U13" s="169" t="str">
        <f>IF(T13="","",T13*VLOOKUP(C13,'SET-UP'!A$30:B$34,2,FALSE))</f>
        <v/>
      </c>
      <c r="V13" s="169" t="str">
        <f>IF(U13="","",U13/MAX(U$4:U$203)*'SET-UP'!$C$8)</f>
        <v/>
      </c>
      <c r="W13" s="169" t="str">
        <f>IF('RAW-TEx'!P13="","",'RAW-TEx'!P13-'RAW-TEx'!Q13)</f>
        <v/>
      </c>
      <c r="X13" s="169" t="str">
        <f>IF(W13="","",W13*VLOOKUP(C13,'SET-UP'!A$30:B$34,2,FALSE))</f>
        <v/>
      </c>
      <c r="Y13" s="169" t="str">
        <f>IF(X13="","",X13/MAX(X$4:X$203)*'SET-UP'!$C$8)</f>
        <v/>
      </c>
      <c r="Z13" s="165"/>
      <c r="AA13" s="77"/>
      <c r="AB13" s="77"/>
      <c r="AC13" s="77"/>
      <c r="AD13" s="77"/>
      <c r="AE13" s="77"/>
      <c r="AF13" s="77"/>
      <c r="AG13" s="77"/>
    </row>
    <row r="14" spans="1:33" ht="16" x14ac:dyDescent="0.3">
      <c r="A14" s="163">
        <v>11</v>
      </c>
      <c r="B14" s="163" t="str">
        <f>IF(PLAYER!B14="","",PLAYER!B14)</f>
        <v/>
      </c>
      <c r="C14" s="163" t="str">
        <f>IF(PLAYER!C14="","",PLAYER!C14)</f>
        <v/>
      </c>
      <c r="D14" s="163" t="str">
        <f>IF('RAW-TEx'!C14="","",'RAW-TEx'!C14*'SET-UP'!$C$23)</f>
        <v/>
      </c>
      <c r="E14" s="163" t="str">
        <f>IF('RAW-TEx'!D14="","",'RAW-TEx'!D14*'SET-UP'!$C$24)</f>
        <v/>
      </c>
      <c r="F14" s="163" t="str">
        <f>IF('RAW-TEx'!E14="","",'RAW-TEx'!E14*'SET-UP'!$C$25)</f>
        <v/>
      </c>
      <c r="G14" s="163" t="str">
        <f t="shared" si="0"/>
        <v/>
      </c>
      <c r="H14" s="169" t="str">
        <f>IF('RAW-TEx'!F14="","",'RAW-TEx'!F14-'RAW-TEx'!G14)</f>
        <v/>
      </c>
      <c r="I14" s="170" t="str">
        <f>IF(H14="","",H14*VLOOKUP(C14,'SET-UP'!A$30:B$34,2,FALSE))</f>
        <v/>
      </c>
      <c r="J14" s="169" t="str">
        <f>IF(I14="","",I14/MAX(I$4:I$203)*'SET-UP'!$C$8)</f>
        <v/>
      </c>
      <c r="K14" s="169" t="str">
        <f>IF('RAW-TEx'!H14="","",'RAW-TEx'!H14-'RAW-TEx'!I14)</f>
        <v/>
      </c>
      <c r="L14" s="169" t="str">
        <f>IF(K14="","",K14*VLOOKUP(C14,'SET-UP'!A$30:B$34,2,FALSE))</f>
        <v/>
      </c>
      <c r="M14" s="169" t="str">
        <f>IF(L14="","",L14/MAX(L$4:L$203)*'SET-UP'!$C$8)</f>
        <v/>
      </c>
      <c r="N14" s="169" t="str">
        <f>IF('RAW-TEx'!J14="","",'RAW-TEx'!J14-'RAW-TEx'!K14)</f>
        <v/>
      </c>
      <c r="O14" s="169" t="str">
        <f>IF(N14="","",N14*VLOOKUP(C14,'SET-UP'!A$30:B$34,2,FALSE))</f>
        <v/>
      </c>
      <c r="P14" s="169" t="str">
        <f>IF(O14="","",O14/MAX(O$4:O$203)*'SET-UP'!$C$8)</f>
        <v/>
      </c>
      <c r="Q14" s="169" t="str">
        <f>IF('RAW-TEx'!L14="","",'RAW-TEx'!L14-'RAW-TEx'!M14)</f>
        <v/>
      </c>
      <c r="R14" s="169" t="str">
        <f>IF(Q14="","",Q14*VLOOKUP(C14,'SET-UP'!A$30:B$34,2,FALSE))</f>
        <v/>
      </c>
      <c r="S14" s="169" t="str">
        <f>IF(R14="","",R14/MAX(R$4:R$203)*'SET-UP'!$C$8)</f>
        <v/>
      </c>
      <c r="T14" s="169" t="str">
        <f>IF('RAW-TEx'!N14="","",'RAW-TEx'!N14-'RAW-TEx'!O14)</f>
        <v/>
      </c>
      <c r="U14" s="169" t="str">
        <f>IF(T14="","",T14*VLOOKUP(C14,'SET-UP'!A$30:B$34,2,FALSE))</f>
        <v/>
      </c>
      <c r="V14" s="169" t="str">
        <f>IF(U14="","",U14/MAX(U$4:U$203)*'SET-UP'!$C$8)</f>
        <v/>
      </c>
      <c r="W14" s="169" t="str">
        <f>IF('RAW-TEx'!P14="","",'RAW-TEx'!P14-'RAW-TEx'!Q14)</f>
        <v/>
      </c>
      <c r="X14" s="169" t="str">
        <f>IF(W14="","",W14*VLOOKUP(C14,'SET-UP'!A$30:B$34,2,FALSE))</f>
        <v/>
      </c>
      <c r="Y14" s="169" t="str">
        <f>IF(X14="","",X14/MAX(X$4:X$203)*'SET-UP'!$C$8)</f>
        <v/>
      </c>
      <c r="Z14" s="165"/>
      <c r="AA14" s="77"/>
      <c r="AB14" s="77"/>
      <c r="AC14" s="77"/>
      <c r="AD14" s="77"/>
      <c r="AE14" s="77"/>
      <c r="AF14" s="77"/>
      <c r="AG14" s="77"/>
    </row>
    <row r="15" spans="1:33" ht="16" x14ac:dyDescent="0.3">
      <c r="A15" s="163">
        <v>12</v>
      </c>
      <c r="B15" s="163" t="str">
        <f>IF(PLAYER!B15="","",PLAYER!B15)</f>
        <v/>
      </c>
      <c r="C15" s="163" t="str">
        <f>IF(PLAYER!C15="","",PLAYER!C15)</f>
        <v/>
      </c>
      <c r="D15" s="163" t="str">
        <f>IF('RAW-TEx'!C15="","",'RAW-TEx'!C15*'SET-UP'!$C$23)</f>
        <v/>
      </c>
      <c r="E15" s="163" t="str">
        <f>IF('RAW-TEx'!D15="","",'RAW-TEx'!D15*'SET-UP'!$C$24)</f>
        <v/>
      </c>
      <c r="F15" s="163" t="str">
        <f>IF('RAW-TEx'!E15="","",'RAW-TEx'!E15*'SET-UP'!$C$25)</f>
        <v/>
      </c>
      <c r="G15" s="163" t="str">
        <f t="shared" si="0"/>
        <v/>
      </c>
      <c r="H15" s="169" t="str">
        <f>IF('RAW-TEx'!F15="","",'RAW-TEx'!F15-'RAW-TEx'!G15)</f>
        <v/>
      </c>
      <c r="I15" s="170" t="str">
        <f>IF(H15="","",H15*VLOOKUP(C15,'SET-UP'!A$30:B$34,2,FALSE))</f>
        <v/>
      </c>
      <c r="J15" s="169" t="str">
        <f>IF(I15="","",I15/MAX(I$4:I$203)*'SET-UP'!$C$8)</f>
        <v/>
      </c>
      <c r="K15" s="169" t="str">
        <f>IF('RAW-TEx'!H15="","",'RAW-TEx'!H15-'RAW-TEx'!I15)</f>
        <v/>
      </c>
      <c r="L15" s="169" t="str">
        <f>IF(K15="","",K15*VLOOKUP(C15,'SET-UP'!A$30:B$34,2,FALSE))</f>
        <v/>
      </c>
      <c r="M15" s="169" t="str">
        <f>IF(L15="","",L15/MAX(L$4:L$203)*'SET-UP'!$C$8)</f>
        <v/>
      </c>
      <c r="N15" s="169" t="str">
        <f>IF('RAW-TEx'!J15="","",'RAW-TEx'!J15-'RAW-TEx'!K15)</f>
        <v/>
      </c>
      <c r="O15" s="169" t="str">
        <f>IF(N15="","",N15*VLOOKUP(C15,'SET-UP'!A$30:B$34,2,FALSE))</f>
        <v/>
      </c>
      <c r="P15" s="169" t="str">
        <f>IF(O15="","",O15/MAX(O$4:O$203)*'SET-UP'!$C$8)</f>
        <v/>
      </c>
      <c r="Q15" s="169" t="str">
        <f>IF('RAW-TEx'!L15="","",'RAW-TEx'!L15-'RAW-TEx'!M15)</f>
        <v/>
      </c>
      <c r="R15" s="169" t="str">
        <f>IF(Q15="","",Q15*VLOOKUP(C15,'SET-UP'!A$30:B$34,2,FALSE))</f>
        <v/>
      </c>
      <c r="S15" s="169" t="str">
        <f>IF(R15="","",R15/MAX(R$4:R$203)*'SET-UP'!$C$8)</f>
        <v/>
      </c>
      <c r="T15" s="169" t="str">
        <f>IF('RAW-TEx'!N15="","",'RAW-TEx'!N15-'RAW-TEx'!O15)</f>
        <v/>
      </c>
      <c r="U15" s="169" t="str">
        <f>IF(T15="","",T15*VLOOKUP(C15,'SET-UP'!A$30:B$34,2,FALSE))</f>
        <v/>
      </c>
      <c r="V15" s="169" t="str">
        <f>IF(U15="","",U15/MAX(U$4:U$203)*'SET-UP'!$C$8)</f>
        <v/>
      </c>
      <c r="W15" s="169" t="str">
        <f>IF('RAW-TEx'!P15="","",'RAW-TEx'!P15-'RAW-TEx'!Q15)</f>
        <v/>
      </c>
      <c r="X15" s="169" t="str">
        <f>IF(W15="","",W15*VLOOKUP(C15,'SET-UP'!A$30:B$34,2,FALSE))</f>
        <v/>
      </c>
      <c r="Y15" s="169" t="str">
        <f>IF(X15="","",X15/MAX(X$4:X$203)*'SET-UP'!$C$8)</f>
        <v/>
      </c>
      <c r="Z15" s="165"/>
      <c r="AA15" s="77"/>
      <c r="AB15" s="77"/>
      <c r="AC15" s="77"/>
      <c r="AD15" s="77"/>
      <c r="AE15" s="77"/>
      <c r="AF15" s="77"/>
      <c r="AG15" s="77"/>
    </row>
    <row r="16" spans="1:33" ht="16" x14ac:dyDescent="0.3">
      <c r="A16" s="163">
        <v>13</v>
      </c>
      <c r="B16" s="163" t="str">
        <f>IF(PLAYER!B16="","",PLAYER!B16)</f>
        <v/>
      </c>
      <c r="C16" s="163" t="str">
        <f>IF(PLAYER!C16="","",PLAYER!C16)</f>
        <v/>
      </c>
      <c r="D16" s="163" t="str">
        <f>IF('RAW-TEx'!C16="","",'RAW-TEx'!C16*'SET-UP'!$C$23)</f>
        <v/>
      </c>
      <c r="E16" s="163" t="str">
        <f>IF('RAW-TEx'!D16="","",'RAW-TEx'!D16*'SET-UP'!$C$24)</f>
        <v/>
      </c>
      <c r="F16" s="163" t="str">
        <f>IF('RAW-TEx'!E16="","",'RAW-TEx'!E16*'SET-UP'!$C$25)</f>
        <v/>
      </c>
      <c r="G16" s="163" t="str">
        <f t="shared" si="0"/>
        <v/>
      </c>
      <c r="H16" s="169" t="str">
        <f>IF('RAW-TEx'!F16="","",'RAW-TEx'!F16-'RAW-TEx'!G16)</f>
        <v/>
      </c>
      <c r="I16" s="170" t="str">
        <f>IF(H16="","",H16*VLOOKUP(C16,'SET-UP'!A$30:B$34,2,FALSE))</f>
        <v/>
      </c>
      <c r="J16" s="169" t="str">
        <f>IF(I16="","",I16/MAX(I$4:I$203)*'SET-UP'!$C$8)</f>
        <v/>
      </c>
      <c r="K16" s="169" t="str">
        <f>IF('RAW-TEx'!H16="","",'RAW-TEx'!H16-'RAW-TEx'!I16)</f>
        <v/>
      </c>
      <c r="L16" s="169" t="str">
        <f>IF(K16="","",K16*VLOOKUP(C16,'SET-UP'!A$30:B$34,2,FALSE))</f>
        <v/>
      </c>
      <c r="M16" s="169" t="str">
        <f>IF(L16="","",L16/MAX(L$4:L$203)*'SET-UP'!$C$8)</f>
        <v/>
      </c>
      <c r="N16" s="169" t="str">
        <f>IF('RAW-TEx'!J16="","",'RAW-TEx'!J16-'RAW-TEx'!K16)</f>
        <v/>
      </c>
      <c r="O16" s="169" t="str">
        <f>IF(N16="","",N16*VLOOKUP(C16,'SET-UP'!A$30:B$34,2,FALSE))</f>
        <v/>
      </c>
      <c r="P16" s="169" t="str">
        <f>IF(O16="","",O16/MAX(O$4:O$203)*'SET-UP'!$C$8)</f>
        <v/>
      </c>
      <c r="Q16" s="169" t="str">
        <f>IF('RAW-TEx'!L16="","",'RAW-TEx'!L16-'RAW-TEx'!M16)</f>
        <v/>
      </c>
      <c r="R16" s="169" t="str">
        <f>IF(Q16="","",Q16*VLOOKUP(C16,'SET-UP'!A$30:B$34,2,FALSE))</f>
        <v/>
      </c>
      <c r="S16" s="169" t="str">
        <f>IF(R16="","",R16/MAX(R$4:R$203)*'SET-UP'!$C$8)</f>
        <v/>
      </c>
      <c r="T16" s="169" t="str">
        <f>IF('RAW-TEx'!N16="","",'RAW-TEx'!N16-'RAW-TEx'!O16)</f>
        <v/>
      </c>
      <c r="U16" s="169" t="str">
        <f>IF(T16="","",T16*VLOOKUP(C16,'SET-UP'!A$30:B$34,2,FALSE))</f>
        <v/>
      </c>
      <c r="V16" s="169" t="str">
        <f>IF(U16="","",U16/MAX(U$4:U$203)*'SET-UP'!$C$8)</f>
        <v/>
      </c>
      <c r="W16" s="169" t="str">
        <f>IF('RAW-TEx'!P16="","",'RAW-TEx'!P16-'RAW-TEx'!Q16)</f>
        <v/>
      </c>
      <c r="X16" s="169" t="str">
        <f>IF(W16="","",W16*VLOOKUP(C16,'SET-UP'!A$30:B$34,2,FALSE))</f>
        <v/>
      </c>
      <c r="Y16" s="169" t="str">
        <f>IF(X16="","",X16/MAX(X$4:X$203)*'SET-UP'!$C$8)</f>
        <v/>
      </c>
      <c r="Z16" s="165"/>
      <c r="AA16" s="77"/>
      <c r="AB16" s="77"/>
      <c r="AC16" s="77"/>
      <c r="AD16" s="77"/>
      <c r="AE16" s="77"/>
      <c r="AF16" s="77"/>
      <c r="AG16" s="77"/>
    </row>
    <row r="17" spans="1:33" ht="16" x14ac:dyDescent="0.3">
      <c r="A17" s="163">
        <v>14</v>
      </c>
      <c r="B17" s="163" t="str">
        <f>IF(PLAYER!B17="","",PLAYER!B17)</f>
        <v/>
      </c>
      <c r="C17" s="163" t="str">
        <f>IF(PLAYER!C17="","",PLAYER!C17)</f>
        <v/>
      </c>
      <c r="D17" s="163" t="str">
        <f>IF('RAW-TEx'!C17="","",'RAW-TEx'!C17*'SET-UP'!$C$23)</f>
        <v/>
      </c>
      <c r="E17" s="163" t="str">
        <f>IF('RAW-TEx'!D17="","",'RAW-TEx'!D17*'SET-UP'!$C$24)</f>
        <v/>
      </c>
      <c r="F17" s="163" t="str">
        <f>IF('RAW-TEx'!E17="","",'RAW-TEx'!E17*'SET-UP'!$C$25)</f>
        <v/>
      </c>
      <c r="G17" s="163" t="str">
        <f t="shared" si="0"/>
        <v/>
      </c>
      <c r="H17" s="169" t="str">
        <f>IF('RAW-TEx'!F17="","",'RAW-TEx'!F17-'RAW-TEx'!G17)</f>
        <v/>
      </c>
      <c r="I17" s="170" t="str">
        <f>IF(H17="","",H17*VLOOKUP(C17,'SET-UP'!A$30:B$34,2,FALSE))</f>
        <v/>
      </c>
      <c r="J17" s="169" t="str">
        <f>IF(I17="","",I17/MAX(I$4:I$203)*'SET-UP'!$C$8)</f>
        <v/>
      </c>
      <c r="K17" s="169" t="str">
        <f>IF('RAW-TEx'!H17="","",'RAW-TEx'!H17-'RAW-TEx'!I17)</f>
        <v/>
      </c>
      <c r="L17" s="169" t="str">
        <f>IF(K17="","",K17*VLOOKUP(C17,'SET-UP'!A$30:B$34,2,FALSE))</f>
        <v/>
      </c>
      <c r="M17" s="169" t="str">
        <f>IF(L17="","",L17/MAX(L$4:L$203)*'SET-UP'!$C$8)</f>
        <v/>
      </c>
      <c r="N17" s="169" t="str">
        <f>IF('RAW-TEx'!J17="","",'RAW-TEx'!J17-'RAW-TEx'!K17)</f>
        <v/>
      </c>
      <c r="O17" s="169" t="str">
        <f>IF(N17="","",N17*VLOOKUP(C17,'SET-UP'!A$30:B$34,2,FALSE))</f>
        <v/>
      </c>
      <c r="P17" s="169" t="str">
        <f>IF(O17="","",O17/MAX(O$4:O$203)*'SET-UP'!$C$8)</f>
        <v/>
      </c>
      <c r="Q17" s="169" t="str">
        <f>IF('RAW-TEx'!L17="","",'RAW-TEx'!L17-'RAW-TEx'!M17)</f>
        <v/>
      </c>
      <c r="R17" s="169" t="str">
        <f>IF(Q17="","",Q17*VLOOKUP(C17,'SET-UP'!A$30:B$34,2,FALSE))</f>
        <v/>
      </c>
      <c r="S17" s="169" t="str">
        <f>IF(R17="","",R17/MAX(R$4:R$203)*'SET-UP'!$C$8)</f>
        <v/>
      </c>
      <c r="T17" s="169" t="str">
        <f>IF('RAW-TEx'!N17="","",'RAW-TEx'!N17-'RAW-TEx'!O17)</f>
        <v/>
      </c>
      <c r="U17" s="169" t="str">
        <f>IF(T17="","",T17*VLOOKUP(C17,'SET-UP'!A$30:B$34,2,FALSE))</f>
        <v/>
      </c>
      <c r="V17" s="169" t="str">
        <f>IF(U17="","",U17/MAX(U$4:U$203)*'SET-UP'!$C$8)</f>
        <v/>
      </c>
      <c r="W17" s="169" t="str">
        <f>IF('RAW-TEx'!P17="","",'RAW-TEx'!P17-'RAW-TEx'!Q17)</f>
        <v/>
      </c>
      <c r="X17" s="169" t="str">
        <f>IF(W17="","",W17*VLOOKUP(C17,'SET-UP'!A$30:B$34,2,FALSE))</f>
        <v/>
      </c>
      <c r="Y17" s="169" t="str">
        <f>IF(X17="","",X17/MAX(X$4:X$203)*'SET-UP'!$C$8)</f>
        <v/>
      </c>
      <c r="Z17" s="165"/>
      <c r="AA17" s="77"/>
      <c r="AB17" s="77"/>
      <c r="AC17" s="77"/>
      <c r="AD17" s="77"/>
      <c r="AE17" s="77"/>
      <c r="AF17" s="77"/>
      <c r="AG17" s="77"/>
    </row>
    <row r="18" spans="1:33" ht="16" x14ac:dyDescent="0.3">
      <c r="A18" s="163">
        <v>15</v>
      </c>
      <c r="B18" s="163" t="str">
        <f>IF(PLAYER!B18="","",PLAYER!B18)</f>
        <v/>
      </c>
      <c r="C18" s="163" t="str">
        <f>IF(PLAYER!C18="","",PLAYER!C18)</f>
        <v/>
      </c>
      <c r="D18" s="163" t="str">
        <f>IF('RAW-TEx'!C18="","",'RAW-TEx'!C18*'SET-UP'!$C$23)</f>
        <v/>
      </c>
      <c r="E18" s="163" t="str">
        <f>IF('RAW-TEx'!D18="","",'RAW-TEx'!D18*'SET-UP'!$C$24)</f>
        <v/>
      </c>
      <c r="F18" s="163" t="str">
        <f>IF('RAW-TEx'!E18="","",'RAW-TEx'!E18*'SET-UP'!$C$25)</f>
        <v/>
      </c>
      <c r="G18" s="163" t="str">
        <f t="shared" si="0"/>
        <v/>
      </c>
      <c r="H18" s="169" t="str">
        <f>IF('RAW-TEx'!F18="","",'RAW-TEx'!F18-'RAW-TEx'!G18)</f>
        <v/>
      </c>
      <c r="I18" s="170" t="str">
        <f>IF(H18="","",H18*VLOOKUP(C18,'SET-UP'!A$30:B$34,2,FALSE))</f>
        <v/>
      </c>
      <c r="J18" s="169" t="str">
        <f>IF(I18="","",I18/MAX(I$4:I$203)*'SET-UP'!$C$8)</f>
        <v/>
      </c>
      <c r="K18" s="169" t="str">
        <f>IF('RAW-TEx'!H18="","",'RAW-TEx'!H18-'RAW-TEx'!I18)</f>
        <v/>
      </c>
      <c r="L18" s="169" t="str">
        <f>IF(K18="","",K18*VLOOKUP(C18,'SET-UP'!A$30:B$34,2,FALSE))</f>
        <v/>
      </c>
      <c r="M18" s="169" t="str">
        <f>IF(L18="","",L18/MAX(L$4:L$203)*'SET-UP'!$C$8)</f>
        <v/>
      </c>
      <c r="N18" s="169" t="str">
        <f>IF('RAW-TEx'!J18="","",'RAW-TEx'!J18-'RAW-TEx'!K18)</f>
        <v/>
      </c>
      <c r="O18" s="169" t="str">
        <f>IF(N18="","",N18*VLOOKUP(C18,'SET-UP'!A$30:B$34,2,FALSE))</f>
        <v/>
      </c>
      <c r="P18" s="169" t="str">
        <f>IF(O18="","",O18/MAX(O$4:O$203)*'SET-UP'!$C$8)</f>
        <v/>
      </c>
      <c r="Q18" s="169" t="str">
        <f>IF('RAW-TEx'!L18="","",'RAW-TEx'!L18-'RAW-TEx'!M18)</f>
        <v/>
      </c>
      <c r="R18" s="169" t="str">
        <f>IF(Q18="","",Q18*VLOOKUP(C18,'SET-UP'!A$30:B$34,2,FALSE))</f>
        <v/>
      </c>
      <c r="S18" s="169" t="str">
        <f>IF(R18="","",R18/MAX(R$4:R$203)*'SET-UP'!$C$8)</f>
        <v/>
      </c>
      <c r="T18" s="169" t="str">
        <f>IF('RAW-TEx'!N18="","",'RAW-TEx'!N18-'RAW-TEx'!O18)</f>
        <v/>
      </c>
      <c r="U18" s="169" t="str">
        <f>IF(T18="","",T18*VLOOKUP(C18,'SET-UP'!A$30:B$34,2,FALSE))</f>
        <v/>
      </c>
      <c r="V18" s="169" t="str">
        <f>IF(U18="","",U18/MAX(U$4:U$203)*'SET-UP'!$C$8)</f>
        <v/>
      </c>
      <c r="W18" s="169" t="str">
        <f>IF('RAW-TEx'!P18="","",'RAW-TEx'!P18-'RAW-TEx'!Q18)</f>
        <v/>
      </c>
      <c r="X18" s="169" t="str">
        <f>IF(W18="","",W18*VLOOKUP(C18,'SET-UP'!A$30:B$34,2,FALSE))</f>
        <v/>
      </c>
      <c r="Y18" s="169" t="str">
        <f>IF(X18="","",X18/MAX(X$4:X$203)*'SET-UP'!$C$8)</f>
        <v/>
      </c>
      <c r="Z18" s="165"/>
      <c r="AA18" s="77"/>
      <c r="AB18" s="77"/>
      <c r="AC18" s="77"/>
      <c r="AD18" s="77"/>
      <c r="AE18" s="77"/>
      <c r="AF18" s="77"/>
      <c r="AG18" s="77"/>
    </row>
    <row r="19" spans="1:33" ht="16" x14ac:dyDescent="0.3">
      <c r="A19" s="163">
        <v>16</v>
      </c>
      <c r="B19" s="163" t="str">
        <f>IF(PLAYER!B19="","",PLAYER!B19)</f>
        <v/>
      </c>
      <c r="C19" s="163" t="str">
        <f>IF(PLAYER!C19="","",PLAYER!C19)</f>
        <v/>
      </c>
      <c r="D19" s="163" t="str">
        <f>IF('RAW-TEx'!C19="","",'RAW-TEx'!C19*'SET-UP'!$C$23)</f>
        <v/>
      </c>
      <c r="E19" s="163" t="str">
        <f>IF('RAW-TEx'!D19="","",'RAW-TEx'!D19*'SET-UP'!$C$24)</f>
        <v/>
      </c>
      <c r="F19" s="163" t="str">
        <f>IF('RAW-TEx'!E19="","",'RAW-TEx'!E19*'SET-UP'!$C$25)</f>
        <v/>
      </c>
      <c r="G19" s="163" t="str">
        <f t="shared" si="0"/>
        <v/>
      </c>
      <c r="H19" s="169" t="str">
        <f>IF('RAW-TEx'!F19="","",'RAW-TEx'!F19-'RAW-TEx'!G19)</f>
        <v/>
      </c>
      <c r="I19" s="170" t="str">
        <f>IF(H19="","",H19*VLOOKUP(C19,'SET-UP'!A$30:B$34,2,FALSE))</f>
        <v/>
      </c>
      <c r="J19" s="169" t="str">
        <f>IF(I19="","",I19/MAX(I$4:I$203)*'SET-UP'!$C$8)</f>
        <v/>
      </c>
      <c r="K19" s="169" t="str">
        <f>IF('RAW-TEx'!H19="","",'RAW-TEx'!H19-'RAW-TEx'!I19)</f>
        <v/>
      </c>
      <c r="L19" s="169" t="str">
        <f>IF(K19="","",K19*VLOOKUP(C19,'SET-UP'!A$30:B$34,2,FALSE))</f>
        <v/>
      </c>
      <c r="M19" s="169" t="str">
        <f>IF(L19="","",L19/MAX(L$4:L$203)*'SET-UP'!$C$8)</f>
        <v/>
      </c>
      <c r="N19" s="169" t="str">
        <f>IF('RAW-TEx'!J19="","",'RAW-TEx'!J19-'RAW-TEx'!K19)</f>
        <v/>
      </c>
      <c r="O19" s="169" t="str">
        <f>IF(N19="","",N19*VLOOKUP(C19,'SET-UP'!A$30:B$34,2,FALSE))</f>
        <v/>
      </c>
      <c r="P19" s="169" t="str">
        <f>IF(O19="","",O19/MAX(O$4:O$203)*'SET-UP'!$C$8)</f>
        <v/>
      </c>
      <c r="Q19" s="169" t="str">
        <f>IF('RAW-TEx'!L19="","",'RAW-TEx'!L19-'RAW-TEx'!M19)</f>
        <v/>
      </c>
      <c r="R19" s="169" t="str">
        <f>IF(Q19="","",Q19*VLOOKUP(C19,'SET-UP'!A$30:B$34,2,FALSE))</f>
        <v/>
      </c>
      <c r="S19" s="169" t="str">
        <f>IF(R19="","",R19/MAX(R$4:R$203)*'SET-UP'!$C$8)</f>
        <v/>
      </c>
      <c r="T19" s="169" t="str">
        <f>IF('RAW-TEx'!N19="","",'RAW-TEx'!N19-'RAW-TEx'!O19)</f>
        <v/>
      </c>
      <c r="U19" s="169" t="str">
        <f>IF(T19="","",T19*VLOOKUP(C19,'SET-UP'!A$30:B$34,2,FALSE))</f>
        <v/>
      </c>
      <c r="V19" s="169" t="str">
        <f>IF(U19="","",U19/MAX(U$4:U$203)*'SET-UP'!$C$8)</f>
        <v/>
      </c>
      <c r="W19" s="169" t="str">
        <f>IF('RAW-TEx'!P19="","",'RAW-TEx'!P19-'RAW-TEx'!Q19)</f>
        <v/>
      </c>
      <c r="X19" s="169" t="str">
        <f>IF(W19="","",W19*VLOOKUP(C19,'SET-UP'!A$30:B$34,2,FALSE))</f>
        <v/>
      </c>
      <c r="Y19" s="169" t="str">
        <f>IF(X19="","",X19/MAX(X$4:X$203)*'SET-UP'!$C$8)</f>
        <v/>
      </c>
      <c r="Z19" s="165"/>
      <c r="AA19" s="77"/>
      <c r="AB19" s="77"/>
      <c r="AC19" s="77"/>
      <c r="AD19" s="77"/>
      <c r="AE19" s="77"/>
      <c r="AF19" s="77"/>
      <c r="AG19" s="77"/>
    </row>
    <row r="20" spans="1:33" ht="16" x14ac:dyDescent="0.3">
      <c r="A20" s="163">
        <v>17</v>
      </c>
      <c r="B20" s="163" t="str">
        <f>IF(PLAYER!B20="","",PLAYER!B20)</f>
        <v/>
      </c>
      <c r="C20" s="163" t="str">
        <f>IF(PLAYER!C20="","",PLAYER!C20)</f>
        <v/>
      </c>
      <c r="D20" s="163" t="str">
        <f>IF('RAW-TEx'!C20="","",'RAW-TEx'!C20*'SET-UP'!$C$23)</f>
        <v/>
      </c>
      <c r="E20" s="163" t="str">
        <f>IF('RAW-TEx'!D20="","",'RAW-TEx'!D20*'SET-UP'!$C$24)</f>
        <v/>
      </c>
      <c r="F20" s="163" t="str">
        <f>IF('RAW-TEx'!E20="","",'RAW-TEx'!E20*'SET-UP'!$C$25)</f>
        <v/>
      </c>
      <c r="G20" s="163" t="str">
        <f t="shared" si="0"/>
        <v/>
      </c>
      <c r="H20" s="169" t="str">
        <f>IF('RAW-TEx'!F20="","",'RAW-TEx'!F20-'RAW-TEx'!G20)</f>
        <v/>
      </c>
      <c r="I20" s="170" t="str">
        <f>IF(H20="","",H20*VLOOKUP(C20,'SET-UP'!A$30:B$34,2,FALSE))</f>
        <v/>
      </c>
      <c r="J20" s="169" t="str">
        <f>IF(I20="","",I20/MAX(I$4:I$203)*'SET-UP'!$C$8)</f>
        <v/>
      </c>
      <c r="K20" s="169" t="str">
        <f>IF('RAW-TEx'!H20="","",'RAW-TEx'!H20-'RAW-TEx'!I20)</f>
        <v/>
      </c>
      <c r="L20" s="169" t="str">
        <f>IF(K20="","",K20*VLOOKUP(C20,'SET-UP'!A$30:B$34,2,FALSE))</f>
        <v/>
      </c>
      <c r="M20" s="169" t="str">
        <f>IF(L20="","",L20/MAX(L$4:L$203)*'SET-UP'!$C$8)</f>
        <v/>
      </c>
      <c r="N20" s="169" t="str">
        <f>IF('RAW-TEx'!J20="","",'RAW-TEx'!J20-'RAW-TEx'!K20)</f>
        <v/>
      </c>
      <c r="O20" s="169" t="str">
        <f>IF(N20="","",N20*VLOOKUP(C20,'SET-UP'!A$30:B$34,2,FALSE))</f>
        <v/>
      </c>
      <c r="P20" s="169" t="str">
        <f>IF(O20="","",O20/MAX(O$4:O$203)*'SET-UP'!$C$8)</f>
        <v/>
      </c>
      <c r="Q20" s="169" t="str">
        <f>IF('RAW-TEx'!L20="","",'RAW-TEx'!L20-'RAW-TEx'!M20)</f>
        <v/>
      </c>
      <c r="R20" s="169" t="str">
        <f>IF(Q20="","",Q20*VLOOKUP(C20,'SET-UP'!A$30:B$34,2,FALSE))</f>
        <v/>
      </c>
      <c r="S20" s="169" t="str">
        <f>IF(R20="","",R20/MAX(R$4:R$203)*'SET-UP'!$C$8)</f>
        <v/>
      </c>
      <c r="T20" s="169" t="str">
        <f>IF('RAW-TEx'!N20="","",'RAW-TEx'!N20-'RAW-TEx'!O20)</f>
        <v/>
      </c>
      <c r="U20" s="169" t="str">
        <f>IF(T20="","",T20*VLOOKUP(C20,'SET-UP'!A$30:B$34,2,FALSE))</f>
        <v/>
      </c>
      <c r="V20" s="169" t="str">
        <f>IF(U20="","",U20/MAX(U$4:U$203)*'SET-UP'!$C$8)</f>
        <v/>
      </c>
      <c r="W20" s="169" t="str">
        <f>IF('RAW-TEx'!P20="","",'RAW-TEx'!P20-'RAW-TEx'!Q20)</f>
        <v/>
      </c>
      <c r="X20" s="169" t="str">
        <f>IF(W20="","",W20*VLOOKUP(C20,'SET-UP'!A$30:B$34,2,FALSE))</f>
        <v/>
      </c>
      <c r="Y20" s="169" t="str">
        <f>IF(X20="","",X20/MAX(X$4:X$203)*'SET-UP'!$C$8)</f>
        <v/>
      </c>
      <c r="Z20" s="165"/>
      <c r="AA20" s="77"/>
      <c r="AB20" s="77"/>
      <c r="AC20" s="77"/>
      <c r="AD20" s="77"/>
      <c r="AE20" s="77"/>
      <c r="AF20" s="77"/>
      <c r="AG20" s="77"/>
    </row>
    <row r="21" spans="1:33" ht="15.75" customHeight="1" x14ac:dyDescent="0.3">
      <c r="A21" s="163">
        <v>18</v>
      </c>
      <c r="B21" s="163" t="str">
        <f>IF(PLAYER!B21="","",PLAYER!B21)</f>
        <v/>
      </c>
      <c r="C21" s="163" t="str">
        <f>IF(PLAYER!C21="","",PLAYER!C21)</f>
        <v/>
      </c>
      <c r="D21" s="163" t="str">
        <f>IF('RAW-TEx'!C21="","",'RAW-TEx'!C21*'SET-UP'!$C$23)</f>
        <v/>
      </c>
      <c r="E21" s="163" t="str">
        <f>IF('RAW-TEx'!D21="","",'RAW-TEx'!D21*'SET-UP'!$C$24)</f>
        <v/>
      </c>
      <c r="F21" s="163" t="str">
        <f>IF('RAW-TEx'!E21="","",'RAW-TEx'!E21*'SET-UP'!$C$25)</f>
        <v/>
      </c>
      <c r="G21" s="163" t="str">
        <f t="shared" si="0"/>
        <v/>
      </c>
      <c r="H21" s="169" t="str">
        <f>IF('RAW-TEx'!F21="","",'RAW-TEx'!F21-'RAW-TEx'!G21)</f>
        <v/>
      </c>
      <c r="I21" s="170" t="str">
        <f>IF(H21="","",H21*VLOOKUP(C21,'SET-UP'!A$30:B$34,2,FALSE))</f>
        <v/>
      </c>
      <c r="J21" s="169" t="str">
        <f>IF(I21="","",I21/MAX(I$4:I$203)*'SET-UP'!$C$8)</f>
        <v/>
      </c>
      <c r="K21" s="169" t="str">
        <f>IF('RAW-TEx'!H21="","",'RAW-TEx'!H21-'RAW-TEx'!I21)</f>
        <v/>
      </c>
      <c r="L21" s="169" t="str">
        <f>IF(K21="","",K21*VLOOKUP(C21,'SET-UP'!A$30:B$34,2,FALSE))</f>
        <v/>
      </c>
      <c r="M21" s="169" t="str">
        <f>IF(L21="","",L21/MAX(L$4:L$203)*'SET-UP'!$C$8)</f>
        <v/>
      </c>
      <c r="N21" s="169" t="str">
        <f>IF('RAW-TEx'!J21="","",'RAW-TEx'!J21-'RAW-TEx'!K21)</f>
        <v/>
      </c>
      <c r="O21" s="169" t="str">
        <f>IF(N21="","",N21*VLOOKUP(C21,'SET-UP'!A$30:B$34,2,FALSE))</f>
        <v/>
      </c>
      <c r="P21" s="169" t="str">
        <f>IF(O21="","",O21/MAX(O$4:O$203)*'SET-UP'!$C$8)</f>
        <v/>
      </c>
      <c r="Q21" s="169" t="str">
        <f>IF('RAW-TEx'!L21="","",'RAW-TEx'!L21-'RAW-TEx'!M21)</f>
        <v/>
      </c>
      <c r="R21" s="169" t="str">
        <f>IF(Q21="","",Q21*VLOOKUP(C21,'SET-UP'!A$30:B$34,2,FALSE))</f>
        <v/>
      </c>
      <c r="S21" s="169" t="str">
        <f>IF(R21="","",R21/MAX(R$4:R$203)*'SET-UP'!$C$8)</f>
        <v/>
      </c>
      <c r="T21" s="169" t="str">
        <f>IF('RAW-TEx'!N21="","",'RAW-TEx'!N21-'RAW-TEx'!O21)</f>
        <v/>
      </c>
      <c r="U21" s="169" t="str">
        <f>IF(T21="","",T21*VLOOKUP(C21,'SET-UP'!A$30:B$34,2,FALSE))</f>
        <v/>
      </c>
      <c r="V21" s="169" t="str">
        <f>IF(U21="","",U21/MAX(U$4:U$203)*'SET-UP'!$C$8)</f>
        <v/>
      </c>
      <c r="W21" s="169" t="str">
        <f>IF('RAW-TEx'!P21="","",'RAW-TEx'!P21-'RAW-TEx'!Q21)</f>
        <v/>
      </c>
      <c r="X21" s="169" t="str">
        <f>IF(W21="","",W21*VLOOKUP(C21,'SET-UP'!A$30:B$34,2,FALSE))</f>
        <v/>
      </c>
      <c r="Y21" s="169" t="str">
        <f>IF(X21="","",X21/MAX(X$4:X$203)*'SET-UP'!$C$8)</f>
        <v/>
      </c>
      <c r="Z21" s="165"/>
      <c r="AA21" s="77"/>
      <c r="AB21" s="77"/>
      <c r="AC21" s="77"/>
      <c r="AD21" s="77"/>
      <c r="AE21" s="77"/>
      <c r="AF21" s="77"/>
      <c r="AG21" s="77"/>
    </row>
    <row r="22" spans="1:33" ht="15.75" customHeight="1" x14ac:dyDescent="0.3">
      <c r="A22" s="163">
        <v>19</v>
      </c>
      <c r="B22" s="163" t="str">
        <f>IF(PLAYER!B22="","",PLAYER!B22)</f>
        <v/>
      </c>
      <c r="C22" s="163" t="str">
        <f>IF(PLAYER!C22="","",PLAYER!C22)</f>
        <v/>
      </c>
      <c r="D22" s="163" t="str">
        <f>IF('RAW-TEx'!C22="","",'RAW-TEx'!C22*'SET-UP'!$C$23)</f>
        <v/>
      </c>
      <c r="E22" s="163" t="str">
        <f>IF('RAW-TEx'!D22="","",'RAW-TEx'!D22*'SET-UP'!$C$24)</f>
        <v/>
      </c>
      <c r="F22" s="163" t="str">
        <f>IF('RAW-TEx'!E22="","",'RAW-TEx'!E22*'SET-UP'!$C$25)</f>
        <v/>
      </c>
      <c r="G22" s="163" t="str">
        <f t="shared" si="0"/>
        <v/>
      </c>
      <c r="H22" s="169" t="str">
        <f>IF('RAW-TEx'!F22="","",'RAW-TEx'!F22-'RAW-TEx'!G22)</f>
        <v/>
      </c>
      <c r="I22" s="170" t="str">
        <f>IF(H22="","",H22*VLOOKUP(C22,'SET-UP'!A$30:B$34,2,FALSE))</f>
        <v/>
      </c>
      <c r="J22" s="169" t="str">
        <f>IF(I22="","",I22/MAX(I$4:I$203)*'SET-UP'!$C$8)</f>
        <v/>
      </c>
      <c r="K22" s="169" t="str">
        <f>IF('RAW-TEx'!H22="","",'RAW-TEx'!H22-'RAW-TEx'!I22)</f>
        <v/>
      </c>
      <c r="L22" s="169" t="str">
        <f>IF(K22="","",K22*VLOOKUP(C22,'SET-UP'!A$30:B$34,2,FALSE))</f>
        <v/>
      </c>
      <c r="M22" s="169" t="str">
        <f>IF(L22="","",L22/MAX(L$4:L$203)*'SET-UP'!$C$8)</f>
        <v/>
      </c>
      <c r="N22" s="169" t="str">
        <f>IF('RAW-TEx'!J22="","",'RAW-TEx'!J22-'RAW-TEx'!K22)</f>
        <v/>
      </c>
      <c r="O22" s="169" t="str">
        <f>IF(N22="","",N22*VLOOKUP(C22,'SET-UP'!A$30:B$34,2,FALSE))</f>
        <v/>
      </c>
      <c r="P22" s="169" t="str">
        <f>IF(O22="","",O22/MAX(O$4:O$203)*'SET-UP'!$C$8)</f>
        <v/>
      </c>
      <c r="Q22" s="169" t="str">
        <f>IF('RAW-TEx'!L22="","",'RAW-TEx'!L22-'RAW-TEx'!M22)</f>
        <v/>
      </c>
      <c r="R22" s="169" t="str">
        <f>IF(Q22="","",Q22*VLOOKUP(C22,'SET-UP'!A$30:B$34,2,FALSE))</f>
        <v/>
      </c>
      <c r="S22" s="169" t="str">
        <f>IF(R22="","",R22/MAX(R$4:R$203)*'SET-UP'!$C$8)</f>
        <v/>
      </c>
      <c r="T22" s="169" t="str">
        <f>IF('RAW-TEx'!N22="","",'RAW-TEx'!N22-'RAW-TEx'!O22)</f>
        <v/>
      </c>
      <c r="U22" s="169" t="str">
        <f>IF(T22="","",T22*VLOOKUP(C22,'SET-UP'!A$30:B$34,2,FALSE))</f>
        <v/>
      </c>
      <c r="V22" s="169" t="str">
        <f>IF(U22="","",U22/MAX(U$4:U$203)*'SET-UP'!$C$8)</f>
        <v/>
      </c>
      <c r="W22" s="169" t="str">
        <f>IF('RAW-TEx'!P22="","",'RAW-TEx'!P22-'RAW-TEx'!Q22)</f>
        <v/>
      </c>
      <c r="X22" s="169" t="str">
        <f>IF(W22="","",W22*VLOOKUP(C22,'SET-UP'!A$30:B$34,2,FALSE))</f>
        <v/>
      </c>
      <c r="Y22" s="169" t="str">
        <f>IF(X22="","",X22/MAX(X$4:X$203)*'SET-UP'!$C$8)</f>
        <v/>
      </c>
      <c r="Z22" s="165"/>
      <c r="AA22" s="77"/>
      <c r="AB22" s="77"/>
      <c r="AC22" s="77"/>
      <c r="AD22" s="77"/>
      <c r="AE22" s="77"/>
      <c r="AF22" s="77"/>
      <c r="AG22" s="77"/>
    </row>
    <row r="23" spans="1:33" ht="15.75" customHeight="1" x14ac:dyDescent="0.3">
      <c r="A23" s="163">
        <v>20</v>
      </c>
      <c r="B23" s="163" t="str">
        <f>IF(PLAYER!B23="","",PLAYER!B23)</f>
        <v/>
      </c>
      <c r="C23" s="163" t="str">
        <f>IF(PLAYER!C23="","",PLAYER!C23)</f>
        <v/>
      </c>
      <c r="D23" s="163" t="str">
        <f>IF('RAW-TEx'!C23="","",'RAW-TEx'!C23*'SET-UP'!$C$23)</f>
        <v/>
      </c>
      <c r="E23" s="163" t="str">
        <f>IF('RAW-TEx'!D23="","",'RAW-TEx'!D23*'SET-UP'!$C$24)</f>
        <v/>
      </c>
      <c r="F23" s="163" t="str">
        <f>IF('RAW-TEx'!E23="","",'RAW-TEx'!E23*'SET-UP'!$C$25)</f>
        <v/>
      </c>
      <c r="G23" s="163" t="str">
        <f t="shared" si="0"/>
        <v/>
      </c>
      <c r="H23" s="169" t="str">
        <f>IF('RAW-TEx'!F23="","",'RAW-TEx'!F23-'RAW-TEx'!G23)</f>
        <v/>
      </c>
      <c r="I23" s="170" t="str">
        <f>IF(H23="","",H23*VLOOKUP(C23,'SET-UP'!A$30:B$34,2,FALSE))</f>
        <v/>
      </c>
      <c r="J23" s="169" t="str">
        <f>IF(I23="","",I23/MAX(I$4:I$203)*'SET-UP'!$C$8)</f>
        <v/>
      </c>
      <c r="K23" s="169" t="str">
        <f>IF('RAW-TEx'!H23="","",'RAW-TEx'!H23-'RAW-TEx'!I23)</f>
        <v/>
      </c>
      <c r="L23" s="169" t="str">
        <f>IF(K23="","",K23*VLOOKUP(C23,'SET-UP'!A$30:B$34,2,FALSE))</f>
        <v/>
      </c>
      <c r="M23" s="169" t="str">
        <f>IF(L23="","",L23/MAX(L$4:L$203)*'SET-UP'!$C$8)</f>
        <v/>
      </c>
      <c r="N23" s="169" t="str">
        <f>IF('RAW-TEx'!J23="","",'RAW-TEx'!J23-'RAW-TEx'!K23)</f>
        <v/>
      </c>
      <c r="O23" s="169" t="str">
        <f>IF(N23="","",N23*VLOOKUP(C23,'SET-UP'!A$30:B$34,2,FALSE))</f>
        <v/>
      </c>
      <c r="P23" s="169" t="str">
        <f>IF(O23="","",O23/MAX(O$4:O$203)*'SET-UP'!$C$8)</f>
        <v/>
      </c>
      <c r="Q23" s="169" t="str">
        <f>IF('RAW-TEx'!L23="","",'RAW-TEx'!L23-'RAW-TEx'!M23)</f>
        <v/>
      </c>
      <c r="R23" s="169" t="str">
        <f>IF(Q23="","",Q23*VLOOKUP(C23,'SET-UP'!A$30:B$34,2,FALSE))</f>
        <v/>
      </c>
      <c r="S23" s="169" t="str">
        <f>IF(R23="","",R23/MAX(R$4:R$203)*'SET-UP'!$C$8)</f>
        <v/>
      </c>
      <c r="T23" s="169" t="str">
        <f>IF('RAW-TEx'!N23="","",'RAW-TEx'!N23-'RAW-TEx'!O23)</f>
        <v/>
      </c>
      <c r="U23" s="169" t="str">
        <f>IF(T23="","",T23*VLOOKUP(C23,'SET-UP'!A$30:B$34,2,FALSE))</f>
        <v/>
      </c>
      <c r="V23" s="169" t="str">
        <f>IF(U23="","",U23/MAX(U$4:U$203)*'SET-UP'!$C$8)</f>
        <v/>
      </c>
      <c r="W23" s="169" t="str">
        <f>IF('RAW-TEx'!P23="","",'RAW-TEx'!P23-'RAW-TEx'!Q23)</f>
        <v/>
      </c>
      <c r="X23" s="169" t="str">
        <f>IF(W23="","",W23*VLOOKUP(C23,'SET-UP'!A$30:B$34,2,FALSE))</f>
        <v/>
      </c>
      <c r="Y23" s="169" t="str">
        <f>IF(X23="","",X23/MAX(X$4:X$203)*'SET-UP'!$C$8)</f>
        <v/>
      </c>
      <c r="Z23" s="165"/>
      <c r="AA23" s="77"/>
      <c r="AB23" s="77"/>
      <c r="AC23" s="77"/>
      <c r="AD23" s="77"/>
      <c r="AE23" s="77"/>
      <c r="AF23" s="77"/>
      <c r="AG23" s="77"/>
    </row>
    <row r="24" spans="1:33" ht="15.75" customHeight="1" x14ac:dyDescent="0.3">
      <c r="A24" s="163">
        <v>21</v>
      </c>
      <c r="B24" s="163" t="str">
        <f>IF(PLAYER!B24="","",PLAYER!B24)</f>
        <v/>
      </c>
      <c r="C24" s="163" t="str">
        <f>IF(PLAYER!C24="","",PLAYER!C24)</f>
        <v/>
      </c>
      <c r="D24" s="163" t="str">
        <f>IF('RAW-TEx'!C24="","",'RAW-TEx'!C24*'SET-UP'!$C$23)</f>
        <v/>
      </c>
      <c r="E24" s="163" t="str">
        <f>IF('RAW-TEx'!D24="","",'RAW-TEx'!D24*'SET-UP'!$C$24)</f>
        <v/>
      </c>
      <c r="F24" s="163" t="str">
        <f>IF('RAW-TEx'!E24="","",'RAW-TEx'!E24*'SET-UP'!$C$25)</f>
        <v/>
      </c>
      <c r="G24" s="163" t="str">
        <f t="shared" si="0"/>
        <v/>
      </c>
      <c r="H24" s="169" t="str">
        <f>IF('RAW-TEx'!F24="","",'RAW-TEx'!F24-'RAW-TEx'!G24)</f>
        <v/>
      </c>
      <c r="I24" s="170" t="str">
        <f>IF(H24="","",H24*VLOOKUP(C24,'SET-UP'!A$30:B$34,2,FALSE))</f>
        <v/>
      </c>
      <c r="J24" s="169" t="str">
        <f>IF(I24="","",I24/MAX(I$4:I$203)*'SET-UP'!$C$8)</f>
        <v/>
      </c>
      <c r="K24" s="169" t="str">
        <f>IF('RAW-TEx'!H24="","",'RAW-TEx'!H24-'RAW-TEx'!I24)</f>
        <v/>
      </c>
      <c r="L24" s="169" t="str">
        <f>IF(K24="","",K24*VLOOKUP(C24,'SET-UP'!A$30:B$34,2,FALSE))</f>
        <v/>
      </c>
      <c r="M24" s="169" t="str">
        <f>IF(L24="","",L24/MAX(L$4:L$203)*'SET-UP'!$C$8)</f>
        <v/>
      </c>
      <c r="N24" s="169" t="str">
        <f>IF('RAW-TEx'!J24="","",'RAW-TEx'!J24-'RAW-TEx'!K24)</f>
        <v/>
      </c>
      <c r="O24" s="169" t="str">
        <f>IF(N24="","",N24*VLOOKUP(C24,'SET-UP'!A$30:B$34,2,FALSE))</f>
        <v/>
      </c>
      <c r="P24" s="169" t="str">
        <f>IF(O24="","",O24/MAX(O$4:O$203)*'SET-UP'!$C$8)</f>
        <v/>
      </c>
      <c r="Q24" s="169" t="str">
        <f>IF('RAW-TEx'!L24="","",'RAW-TEx'!L24-'RAW-TEx'!M24)</f>
        <v/>
      </c>
      <c r="R24" s="169" t="str">
        <f>IF(Q24="","",Q24*VLOOKUP(C24,'SET-UP'!A$30:B$34,2,FALSE))</f>
        <v/>
      </c>
      <c r="S24" s="169" t="str">
        <f>IF(R24="","",R24/MAX(R$4:R$203)*'SET-UP'!$C$8)</f>
        <v/>
      </c>
      <c r="T24" s="169" t="str">
        <f>IF('RAW-TEx'!N24="","",'RAW-TEx'!N24-'RAW-TEx'!O24)</f>
        <v/>
      </c>
      <c r="U24" s="169" t="str">
        <f>IF(T24="","",T24*VLOOKUP(C24,'SET-UP'!A$30:B$34,2,FALSE))</f>
        <v/>
      </c>
      <c r="V24" s="169" t="str">
        <f>IF(U24="","",U24/MAX(U$4:U$203)*'SET-UP'!$C$8)</f>
        <v/>
      </c>
      <c r="W24" s="169" t="str">
        <f>IF('RAW-TEx'!P24="","",'RAW-TEx'!P24-'RAW-TEx'!Q24)</f>
        <v/>
      </c>
      <c r="X24" s="169" t="str">
        <f>IF(W24="","",W24*VLOOKUP(C24,'SET-UP'!A$30:B$34,2,FALSE))</f>
        <v/>
      </c>
      <c r="Y24" s="169" t="str">
        <f>IF(X24="","",X24/MAX(X$4:X$203)*'SET-UP'!$C$8)</f>
        <v/>
      </c>
      <c r="Z24" s="165"/>
      <c r="AA24" s="77"/>
      <c r="AB24" s="77"/>
      <c r="AC24" s="77"/>
      <c r="AD24" s="77"/>
      <c r="AE24" s="77"/>
      <c r="AF24" s="77"/>
      <c r="AG24" s="77"/>
    </row>
    <row r="25" spans="1:33" ht="15.75" customHeight="1" x14ac:dyDescent="0.3">
      <c r="A25" s="163">
        <v>22</v>
      </c>
      <c r="B25" s="163" t="str">
        <f>IF(PLAYER!B25="","",PLAYER!B25)</f>
        <v/>
      </c>
      <c r="C25" s="163" t="str">
        <f>IF(PLAYER!C25="","",PLAYER!C25)</f>
        <v/>
      </c>
      <c r="D25" s="163" t="str">
        <f>IF('RAW-TEx'!C25="","",'RAW-TEx'!C25*'SET-UP'!$C$23)</f>
        <v/>
      </c>
      <c r="E25" s="163" t="str">
        <f>IF('RAW-TEx'!D25="","",'RAW-TEx'!D25*'SET-UP'!$C$24)</f>
        <v/>
      </c>
      <c r="F25" s="163" t="str">
        <f>IF('RAW-TEx'!E25="","",'RAW-TEx'!E25*'SET-UP'!$C$25)</f>
        <v/>
      </c>
      <c r="G25" s="163" t="str">
        <f t="shared" si="0"/>
        <v/>
      </c>
      <c r="H25" s="169" t="str">
        <f>IF('RAW-TEx'!F25="","",'RAW-TEx'!F25-'RAW-TEx'!G25)</f>
        <v/>
      </c>
      <c r="I25" s="170" t="str">
        <f>IF(H25="","",H25*VLOOKUP(C25,'SET-UP'!A$30:B$34,2,FALSE))</f>
        <v/>
      </c>
      <c r="J25" s="169" t="str">
        <f>IF(I25="","",I25/MAX(I$4:I$203)*'SET-UP'!$C$8)</f>
        <v/>
      </c>
      <c r="K25" s="169" t="str">
        <f>IF('RAW-TEx'!H25="","",'RAW-TEx'!H25-'RAW-TEx'!I25)</f>
        <v/>
      </c>
      <c r="L25" s="169" t="str">
        <f>IF(K25="","",K25*VLOOKUP(C25,'SET-UP'!A$30:B$34,2,FALSE))</f>
        <v/>
      </c>
      <c r="M25" s="169" t="str">
        <f>IF(L25="","",L25/MAX(L$4:L$203)*'SET-UP'!$C$8)</f>
        <v/>
      </c>
      <c r="N25" s="169" t="str">
        <f>IF('RAW-TEx'!J25="","",'RAW-TEx'!J25-'RAW-TEx'!K25)</f>
        <v/>
      </c>
      <c r="O25" s="169" t="str">
        <f>IF(N25="","",N25*VLOOKUP(C25,'SET-UP'!A$30:B$34,2,FALSE))</f>
        <v/>
      </c>
      <c r="P25" s="169" t="str">
        <f>IF(O25="","",O25/MAX(O$4:O$203)*'SET-UP'!$C$8)</f>
        <v/>
      </c>
      <c r="Q25" s="169" t="str">
        <f>IF('RAW-TEx'!L25="","",'RAW-TEx'!L25-'RAW-TEx'!M25)</f>
        <v/>
      </c>
      <c r="R25" s="169" t="str">
        <f>IF(Q25="","",Q25*VLOOKUP(C25,'SET-UP'!A$30:B$34,2,FALSE))</f>
        <v/>
      </c>
      <c r="S25" s="169" t="str">
        <f>IF(R25="","",R25/MAX(R$4:R$203)*'SET-UP'!$C$8)</f>
        <v/>
      </c>
      <c r="T25" s="169" t="str">
        <f>IF('RAW-TEx'!N25="","",'RAW-TEx'!N25-'RAW-TEx'!O25)</f>
        <v/>
      </c>
      <c r="U25" s="169" t="str">
        <f>IF(T25="","",T25*VLOOKUP(C25,'SET-UP'!A$30:B$34,2,FALSE))</f>
        <v/>
      </c>
      <c r="V25" s="169" t="str">
        <f>IF(U25="","",U25/MAX(U$4:U$203)*'SET-UP'!$C$8)</f>
        <v/>
      </c>
      <c r="W25" s="169" t="str">
        <f>IF('RAW-TEx'!P25="","",'RAW-TEx'!P25-'RAW-TEx'!Q25)</f>
        <v/>
      </c>
      <c r="X25" s="169" t="str">
        <f>IF(W25="","",W25*VLOOKUP(C25,'SET-UP'!A$30:B$34,2,FALSE))</f>
        <v/>
      </c>
      <c r="Y25" s="169" t="str">
        <f>IF(X25="","",X25/MAX(X$4:X$203)*'SET-UP'!$C$8)</f>
        <v/>
      </c>
      <c r="Z25" s="165"/>
      <c r="AA25" s="77"/>
      <c r="AB25" s="77"/>
      <c r="AC25" s="77"/>
      <c r="AD25" s="77"/>
      <c r="AE25" s="77"/>
      <c r="AF25" s="77"/>
      <c r="AG25" s="77"/>
    </row>
    <row r="26" spans="1:33" ht="15.75" customHeight="1" x14ac:dyDescent="0.3">
      <c r="A26" s="163">
        <v>23</v>
      </c>
      <c r="B26" s="163" t="str">
        <f>IF(PLAYER!B26="","",PLAYER!B26)</f>
        <v/>
      </c>
      <c r="C26" s="163" t="str">
        <f>IF(PLAYER!C26="","",PLAYER!C26)</f>
        <v/>
      </c>
      <c r="D26" s="163" t="str">
        <f>IF('RAW-TEx'!C26="","",'RAW-TEx'!C26*'SET-UP'!$C$23)</f>
        <v/>
      </c>
      <c r="E26" s="163" t="str">
        <f>IF('RAW-TEx'!D26="","",'RAW-TEx'!D26*'SET-UP'!$C$24)</f>
        <v/>
      </c>
      <c r="F26" s="163" t="str">
        <f>IF('RAW-TEx'!E26="","",'RAW-TEx'!E26*'SET-UP'!$C$25)</f>
        <v/>
      </c>
      <c r="G26" s="163" t="str">
        <f t="shared" si="0"/>
        <v/>
      </c>
      <c r="H26" s="169" t="str">
        <f>IF('RAW-TEx'!F26="","",'RAW-TEx'!F26-'RAW-TEx'!G26)</f>
        <v/>
      </c>
      <c r="I26" s="170" t="str">
        <f>IF(H26="","",H26*VLOOKUP(C26,'SET-UP'!A$30:B$34,2,FALSE))</f>
        <v/>
      </c>
      <c r="J26" s="169" t="str">
        <f>IF(I26="","",I26/MAX(I$4:I$203)*'SET-UP'!$C$8)</f>
        <v/>
      </c>
      <c r="K26" s="169" t="str">
        <f>IF('RAW-TEx'!H26="","",'RAW-TEx'!H26-'RAW-TEx'!I26)</f>
        <v/>
      </c>
      <c r="L26" s="169" t="str">
        <f>IF(K26="","",K26*VLOOKUP(C26,'SET-UP'!A$30:B$34,2,FALSE))</f>
        <v/>
      </c>
      <c r="M26" s="169" t="str">
        <f>IF(L26="","",L26/MAX(L$4:L$203)*'SET-UP'!$C$8)</f>
        <v/>
      </c>
      <c r="N26" s="169" t="str">
        <f>IF('RAW-TEx'!J26="","",'RAW-TEx'!J26-'RAW-TEx'!K26)</f>
        <v/>
      </c>
      <c r="O26" s="169" t="str">
        <f>IF(N26="","",N26*VLOOKUP(C26,'SET-UP'!A$30:B$34,2,FALSE))</f>
        <v/>
      </c>
      <c r="P26" s="169" t="str">
        <f>IF(O26="","",O26/MAX(O$4:O$203)*'SET-UP'!$C$8)</f>
        <v/>
      </c>
      <c r="Q26" s="169" t="str">
        <f>IF('RAW-TEx'!L26="","",'RAW-TEx'!L26-'RAW-TEx'!M26)</f>
        <v/>
      </c>
      <c r="R26" s="169" t="str">
        <f>IF(Q26="","",Q26*VLOOKUP(C26,'SET-UP'!A$30:B$34,2,FALSE))</f>
        <v/>
      </c>
      <c r="S26" s="169" t="str">
        <f>IF(R26="","",R26/MAX(R$4:R$203)*'SET-UP'!$C$8)</f>
        <v/>
      </c>
      <c r="T26" s="169" t="str">
        <f>IF('RAW-TEx'!N26="","",'RAW-TEx'!N26-'RAW-TEx'!O26)</f>
        <v/>
      </c>
      <c r="U26" s="169" t="str">
        <f>IF(T26="","",T26*VLOOKUP(C26,'SET-UP'!A$30:B$34,2,FALSE))</f>
        <v/>
      </c>
      <c r="V26" s="169" t="str">
        <f>IF(U26="","",U26/MAX(U$4:U$203)*'SET-UP'!$C$8)</f>
        <v/>
      </c>
      <c r="W26" s="169" t="str">
        <f>IF('RAW-TEx'!P26="","",'RAW-TEx'!P26-'RAW-TEx'!Q26)</f>
        <v/>
      </c>
      <c r="X26" s="169" t="str">
        <f>IF(W26="","",W26*VLOOKUP(C26,'SET-UP'!A$30:B$34,2,FALSE))</f>
        <v/>
      </c>
      <c r="Y26" s="169" t="str">
        <f>IF(X26="","",X26/MAX(X$4:X$203)*'SET-UP'!$C$8)</f>
        <v/>
      </c>
      <c r="Z26" s="165"/>
      <c r="AA26" s="77"/>
      <c r="AB26" s="77"/>
      <c r="AC26" s="77"/>
      <c r="AD26" s="77"/>
      <c r="AE26" s="77"/>
      <c r="AF26" s="77"/>
      <c r="AG26" s="77"/>
    </row>
    <row r="27" spans="1:33" ht="15.75" customHeight="1" x14ac:dyDescent="0.3">
      <c r="A27" s="163">
        <v>24</v>
      </c>
      <c r="B27" s="163" t="str">
        <f>IF(PLAYER!B27="","",PLAYER!B27)</f>
        <v/>
      </c>
      <c r="C27" s="163" t="str">
        <f>IF(PLAYER!C27="","",PLAYER!C27)</f>
        <v/>
      </c>
      <c r="D27" s="163" t="str">
        <f>IF('RAW-TEx'!C27="","",'RAW-TEx'!C27*'SET-UP'!$C$23)</f>
        <v/>
      </c>
      <c r="E27" s="163" t="str">
        <f>IF('RAW-TEx'!D27="","",'RAW-TEx'!D27*'SET-UP'!$C$24)</f>
        <v/>
      </c>
      <c r="F27" s="163" t="str">
        <f>IF('RAW-TEx'!E27="","",'RAW-TEx'!E27*'SET-UP'!$C$25)</f>
        <v/>
      </c>
      <c r="G27" s="163" t="str">
        <f t="shared" si="0"/>
        <v/>
      </c>
      <c r="H27" s="169" t="str">
        <f>IF('RAW-TEx'!F27="","",'RAW-TEx'!F27-'RAW-TEx'!G27)</f>
        <v/>
      </c>
      <c r="I27" s="170" t="str">
        <f>IF(H27="","",H27*VLOOKUP(C27,'SET-UP'!A$30:B$34,2,FALSE))</f>
        <v/>
      </c>
      <c r="J27" s="169" t="str">
        <f>IF(I27="","",I27/MAX(I$4:I$203)*'SET-UP'!$C$8)</f>
        <v/>
      </c>
      <c r="K27" s="169" t="str">
        <f>IF('RAW-TEx'!H27="","",'RAW-TEx'!H27-'RAW-TEx'!I27)</f>
        <v/>
      </c>
      <c r="L27" s="169" t="str">
        <f>IF(K27="","",K27*VLOOKUP(C27,'SET-UP'!A$30:B$34,2,FALSE))</f>
        <v/>
      </c>
      <c r="M27" s="169" t="str">
        <f>IF(L27="","",L27/MAX(L$4:L$203)*'SET-UP'!$C$8)</f>
        <v/>
      </c>
      <c r="N27" s="169" t="str">
        <f>IF('RAW-TEx'!J27="","",'RAW-TEx'!J27-'RAW-TEx'!K27)</f>
        <v/>
      </c>
      <c r="O27" s="169" t="str">
        <f>IF(N27="","",N27*VLOOKUP(C27,'SET-UP'!A$30:B$34,2,FALSE))</f>
        <v/>
      </c>
      <c r="P27" s="169" t="str">
        <f>IF(O27="","",O27/MAX(O$4:O$203)*'SET-UP'!$C$8)</f>
        <v/>
      </c>
      <c r="Q27" s="169" t="str">
        <f>IF('RAW-TEx'!L27="","",'RAW-TEx'!L27-'RAW-TEx'!M27)</f>
        <v/>
      </c>
      <c r="R27" s="169" t="str">
        <f>IF(Q27="","",Q27*VLOOKUP(C27,'SET-UP'!A$30:B$34,2,FALSE))</f>
        <v/>
      </c>
      <c r="S27" s="169" t="str">
        <f>IF(R27="","",R27/MAX(R$4:R$203)*'SET-UP'!$C$8)</f>
        <v/>
      </c>
      <c r="T27" s="169" t="str">
        <f>IF('RAW-TEx'!N27="","",'RAW-TEx'!N27-'RAW-TEx'!O27)</f>
        <v/>
      </c>
      <c r="U27" s="169" t="str">
        <f>IF(T27="","",T27*VLOOKUP(C27,'SET-UP'!A$30:B$34,2,FALSE))</f>
        <v/>
      </c>
      <c r="V27" s="169" t="str">
        <f>IF(U27="","",U27/MAX(U$4:U$203)*'SET-UP'!$C$8)</f>
        <v/>
      </c>
      <c r="W27" s="169" t="str">
        <f>IF('RAW-TEx'!P27="","",'RAW-TEx'!P27-'RAW-TEx'!Q27)</f>
        <v/>
      </c>
      <c r="X27" s="169" t="str">
        <f>IF(W27="","",W27*VLOOKUP(C27,'SET-UP'!A$30:B$34,2,FALSE))</f>
        <v/>
      </c>
      <c r="Y27" s="169" t="str">
        <f>IF(X27="","",X27/MAX(X$4:X$203)*'SET-UP'!$C$8)</f>
        <v/>
      </c>
      <c r="Z27" s="165"/>
      <c r="AA27" s="77"/>
      <c r="AB27" s="77"/>
      <c r="AC27" s="77"/>
      <c r="AD27" s="77"/>
      <c r="AE27" s="77"/>
      <c r="AF27" s="77"/>
      <c r="AG27" s="77"/>
    </row>
    <row r="28" spans="1:33" ht="15.75" customHeight="1" x14ac:dyDescent="0.3">
      <c r="A28" s="163">
        <v>25</v>
      </c>
      <c r="B28" s="163" t="str">
        <f>IF(PLAYER!B28="","",PLAYER!B28)</f>
        <v/>
      </c>
      <c r="C28" s="163" t="str">
        <f>IF(PLAYER!C28="","",PLAYER!C28)</f>
        <v/>
      </c>
      <c r="D28" s="163" t="str">
        <f>IF('RAW-TEx'!C28="","",'RAW-TEx'!C28*'SET-UP'!$C$23)</f>
        <v/>
      </c>
      <c r="E28" s="163" t="str">
        <f>IF('RAW-TEx'!D28="","",'RAW-TEx'!D28*'SET-UP'!$C$24)</f>
        <v/>
      </c>
      <c r="F28" s="163" t="str">
        <f>IF('RAW-TEx'!E28="","",'RAW-TEx'!E28*'SET-UP'!$C$25)</f>
        <v/>
      </c>
      <c r="G28" s="163" t="str">
        <f t="shared" si="0"/>
        <v/>
      </c>
      <c r="H28" s="169" t="str">
        <f>IF('RAW-TEx'!F28="","",'RAW-TEx'!F28-'RAW-TEx'!G28)</f>
        <v/>
      </c>
      <c r="I28" s="170" t="str">
        <f>IF(H28="","",H28*VLOOKUP(C28,'SET-UP'!A$30:B$34,2,FALSE))</f>
        <v/>
      </c>
      <c r="J28" s="169" t="str">
        <f>IF(I28="","",I28/MAX(I$4:I$203)*'SET-UP'!$C$8)</f>
        <v/>
      </c>
      <c r="K28" s="169" t="str">
        <f>IF('RAW-TEx'!H28="","",'RAW-TEx'!H28-'RAW-TEx'!I28)</f>
        <v/>
      </c>
      <c r="L28" s="169" t="str">
        <f>IF(K28="","",K28*VLOOKUP(C28,'SET-UP'!A$30:B$34,2,FALSE))</f>
        <v/>
      </c>
      <c r="M28" s="169" t="str">
        <f>IF(L28="","",L28/MAX(L$4:L$203)*'SET-UP'!$C$8)</f>
        <v/>
      </c>
      <c r="N28" s="169" t="str">
        <f>IF('RAW-TEx'!J28="","",'RAW-TEx'!J28-'RAW-TEx'!K28)</f>
        <v/>
      </c>
      <c r="O28" s="169" t="str">
        <f>IF(N28="","",N28*VLOOKUP(C28,'SET-UP'!A$30:B$34,2,FALSE))</f>
        <v/>
      </c>
      <c r="P28" s="169" t="str">
        <f>IF(O28="","",O28/MAX(O$4:O$203)*'SET-UP'!$C$8)</f>
        <v/>
      </c>
      <c r="Q28" s="169" t="str">
        <f>IF('RAW-TEx'!L28="","",'RAW-TEx'!L28-'RAW-TEx'!M28)</f>
        <v/>
      </c>
      <c r="R28" s="169" t="str">
        <f>IF(Q28="","",Q28*VLOOKUP(C28,'SET-UP'!A$30:B$34,2,FALSE))</f>
        <v/>
      </c>
      <c r="S28" s="169" t="str">
        <f>IF(R28="","",R28/MAX(R$4:R$203)*'SET-UP'!$C$8)</f>
        <v/>
      </c>
      <c r="T28" s="169" t="str">
        <f>IF('RAW-TEx'!N28="","",'RAW-TEx'!N28-'RAW-TEx'!O28)</f>
        <v/>
      </c>
      <c r="U28" s="169" t="str">
        <f>IF(T28="","",T28*VLOOKUP(C28,'SET-UP'!A$30:B$34,2,FALSE))</f>
        <v/>
      </c>
      <c r="V28" s="169" t="str">
        <f>IF(U28="","",U28/MAX(U$4:U$203)*'SET-UP'!$C$8)</f>
        <v/>
      </c>
      <c r="W28" s="169" t="str">
        <f>IF('RAW-TEx'!P28="","",'RAW-TEx'!P28-'RAW-TEx'!Q28)</f>
        <v/>
      </c>
      <c r="X28" s="169" t="str">
        <f>IF(W28="","",W28*VLOOKUP(C28,'SET-UP'!A$30:B$34,2,FALSE))</f>
        <v/>
      </c>
      <c r="Y28" s="169" t="str">
        <f>IF(X28="","",X28/MAX(X$4:X$203)*'SET-UP'!$C$8)</f>
        <v/>
      </c>
      <c r="Z28" s="165"/>
      <c r="AA28" s="77"/>
      <c r="AB28" s="77"/>
      <c r="AC28" s="77"/>
      <c r="AD28" s="77"/>
      <c r="AE28" s="77"/>
      <c r="AF28" s="77"/>
      <c r="AG28" s="77"/>
    </row>
    <row r="29" spans="1:33" ht="15.75" customHeight="1" x14ac:dyDescent="0.3">
      <c r="A29" s="163">
        <v>26</v>
      </c>
      <c r="B29" s="163" t="str">
        <f>IF(PLAYER!B29="","",PLAYER!B29)</f>
        <v/>
      </c>
      <c r="C29" s="163" t="str">
        <f>IF(PLAYER!C29="","",PLAYER!C29)</f>
        <v/>
      </c>
      <c r="D29" s="163" t="str">
        <f>IF('RAW-TEx'!C29="","",'RAW-TEx'!C29*'SET-UP'!$C$23)</f>
        <v/>
      </c>
      <c r="E29" s="163" t="str">
        <f>IF('RAW-TEx'!D29="","",'RAW-TEx'!D29*'SET-UP'!$C$24)</f>
        <v/>
      </c>
      <c r="F29" s="163" t="str">
        <f>IF('RAW-TEx'!E29="","",'RAW-TEx'!E29*'SET-UP'!$C$25)</f>
        <v/>
      </c>
      <c r="G29" s="163" t="str">
        <f t="shared" si="0"/>
        <v/>
      </c>
      <c r="H29" s="169" t="str">
        <f>IF('RAW-TEx'!F29="","",'RAW-TEx'!F29-'RAW-TEx'!G29)</f>
        <v/>
      </c>
      <c r="I29" s="170" t="str">
        <f>IF(H29="","",H29*VLOOKUP(C29,'SET-UP'!A$30:B$34,2,FALSE))</f>
        <v/>
      </c>
      <c r="J29" s="169" t="str">
        <f>IF(I29="","",I29/MAX(I$4:I$203)*'SET-UP'!$C$8)</f>
        <v/>
      </c>
      <c r="K29" s="169" t="str">
        <f>IF('RAW-TEx'!H29="","",'RAW-TEx'!H29-'RAW-TEx'!I29)</f>
        <v/>
      </c>
      <c r="L29" s="169" t="str">
        <f>IF(K29="","",K29*VLOOKUP(C29,'SET-UP'!A$30:B$34,2,FALSE))</f>
        <v/>
      </c>
      <c r="M29" s="169" t="str">
        <f>IF(L29="","",L29/MAX(L$4:L$203)*'SET-UP'!$C$8)</f>
        <v/>
      </c>
      <c r="N29" s="169" t="str">
        <f>IF('RAW-TEx'!J29="","",'RAW-TEx'!J29-'RAW-TEx'!K29)</f>
        <v/>
      </c>
      <c r="O29" s="169" t="str">
        <f>IF(N29="","",N29*VLOOKUP(C29,'SET-UP'!A$30:B$34,2,FALSE))</f>
        <v/>
      </c>
      <c r="P29" s="169" t="str">
        <f>IF(O29="","",O29/MAX(O$4:O$203)*'SET-UP'!$C$8)</f>
        <v/>
      </c>
      <c r="Q29" s="169" t="str">
        <f>IF('RAW-TEx'!L29="","",'RAW-TEx'!L29-'RAW-TEx'!M29)</f>
        <v/>
      </c>
      <c r="R29" s="169" t="str">
        <f>IF(Q29="","",Q29*VLOOKUP(C29,'SET-UP'!A$30:B$34,2,FALSE))</f>
        <v/>
      </c>
      <c r="S29" s="169" t="str">
        <f>IF(R29="","",R29/MAX(R$4:R$203)*'SET-UP'!$C$8)</f>
        <v/>
      </c>
      <c r="T29" s="169" t="str">
        <f>IF('RAW-TEx'!N29="","",'RAW-TEx'!N29-'RAW-TEx'!O29)</f>
        <v/>
      </c>
      <c r="U29" s="169" t="str">
        <f>IF(T29="","",T29*VLOOKUP(C29,'SET-UP'!A$30:B$34,2,FALSE))</f>
        <v/>
      </c>
      <c r="V29" s="169" t="str">
        <f>IF(U29="","",U29/MAX(U$4:U$203)*'SET-UP'!$C$8)</f>
        <v/>
      </c>
      <c r="W29" s="169" t="str">
        <f>IF('RAW-TEx'!P29="","",'RAW-TEx'!P29-'RAW-TEx'!Q29)</f>
        <v/>
      </c>
      <c r="X29" s="169" t="str">
        <f>IF(W29="","",W29*VLOOKUP(C29,'SET-UP'!A$30:B$34,2,FALSE))</f>
        <v/>
      </c>
      <c r="Y29" s="169" t="str">
        <f>IF(X29="","",X29/MAX(X$4:X$203)*'SET-UP'!$C$8)</f>
        <v/>
      </c>
      <c r="Z29" s="165"/>
      <c r="AA29" s="77"/>
      <c r="AB29" s="77"/>
      <c r="AC29" s="77"/>
      <c r="AD29" s="77"/>
      <c r="AE29" s="77"/>
      <c r="AF29" s="77"/>
      <c r="AG29" s="77"/>
    </row>
    <row r="30" spans="1:33" ht="15.75" customHeight="1" x14ac:dyDescent="0.3">
      <c r="A30" s="163">
        <v>27</v>
      </c>
      <c r="B30" s="163" t="str">
        <f>IF(PLAYER!B30="","",PLAYER!B30)</f>
        <v/>
      </c>
      <c r="C30" s="163" t="str">
        <f>IF(PLAYER!C30="","",PLAYER!C30)</f>
        <v/>
      </c>
      <c r="D30" s="163" t="str">
        <f>IF('RAW-TEx'!C30="","",'RAW-TEx'!C30*'SET-UP'!$C$23)</f>
        <v/>
      </c>
      <c r="E30" s="163" t="str">
        <f>IF('RAW-TEx'!D30="","",'RAW-TEx'!D30*'SET-UP'!$C$24)</f>
        <v/>
      </c>
      <c r="F30" s="163" t="str">
        <f>IF('RAW-TEx'!E30="","",'RAW-TEx'!E30*'SET-UP'!$C$25)</f>
        <v/>
      </c>
      <c r="G30" s="163" t="str">
        <f t="shared" si="0"/>
        <v/>
      </c>
      <c r="H30" s="169" t="str">
        <f>IF('RAW-TEx'!F30="","",'RAW-TEx'!F30-'RAW-TEx'!G30)</f>
        <v/>
      </c>
      <c r="I30" s="170" t="str">
        <f>IF(H30="","",H30*VLOOKUP(C30,'SET-UP'!A$30:B$34,2,FALSE))</f>
        <v/>
      </c>
      <c r="J30" s="169" t="str">
        <f>IF(I30="","",I30/MAX(I$4:I$203)*'SET-UP'!$C$8)</f>
        <v/>
      </c>
      <c r="K30" s="169" t="str">
        <f>IF('RAW-TEx'!H30="","",'RAW-TEx'!H30-'RAW-TEx'!I30)</f>
        <v/>
      </c>
      <c r="L30" s="169" t="str">
        <f>IF(K30="","",K30*VLOOKUP(C30,'SET-UP'!A$30:B$34,2,FALSE))</f>
        <v/>
      </c>
      <c r="M30" s="169" t="str">
        <f>IF(L30="","",L30/MAX(L$4:L$203)*'SET-UP'!$C$8)</f>
        <v/>
      </c>
      <c r="N30" s="169" t="str">
        <f>IF('RAW-TEx'!J30="","",'RAW-TEx'!J30-'RAW-TEx'!K30)</f>
        <v/>
      </c>
      <c r="O30" s="169" t="str">
        <f>IF(N30="","",N30*VLOOKUP(C30,'SET-UP'!A$30:B$34,2,FALSE))</f>
        <v/>
      </c>
      <c r="P30" s="169" t="str">
        <f>IF(O30="","",O30/MAX(O$4:O$203)*'SET-UP'!$C$8)</f>
        <v/>
      </c>
      <c r="Q30" s="169" t="str">
        <f>IF('RAW-TEx'!L30="","",'RAW-TEx'!L30-'RAW-TEx'!M30)</f>
        <v/>
      </c>
      <c r="R30" s="169" t="str">
        <f>IF(Q30="","",Q30*VLOOKUP(C30,'SET-UP'!A$30:B$34,2,FALSE))</f>
        <v/>
      </c>
      <c r="S30" s="169" t="str">
        <f>IF(R30="","",R30/MAX(R$4:R$203)*'SET-UP'!$C$8)</f>
        <v/>
      </c>
      <c r="T30" s="169" t="str">
        <f>IF('RAW-TEx'!N30="","",'RAW-TEx'!N30-'RAW-TEx'!O30)</f>
        <v/>
      </c>
      <c r="U30" s="169" t="str">
        <f>IF(T30="","",T30*VLOOKUP(C30,'SET-UP'!A$30:B$34,2,FALSE))</f>
        <v/>
      </c>
      <c r="V30" s="169" t="str">
        <f>IF(U30="","",U30/MAX(U$4:U$203)*'SET-UP'!$C$8)</f>
        <v/>
      </c>
      <c r="W30" s="169" t="str">
        <f>IF('RAW-TEx'!P30="","",'RAW-TEx'!P30-'RAW-TEx'!Q30)</f>
        <v/>
      </c>
      <c r="X30" s="169" t="str">
        <f>IF(W30="","",W30*VLOOKUP(C30,'SET-UP'!A$30:B$34,2,FALSE))</f>
        <v/>
      </c>
      <c r="Y30" s="169" t="str">
        <f>IF(X30="","",X30/MAX(X$4:X$203)*'SET-UP'!$C$8)</f>
        <v/>
      </c>
      <c r="Z30" s="165"/>
      <c r="AA30" s="77"/>
      <c r="AB30" s="77"/>
      <c r="AC30" s="77"/>
      <c r="AD30" s="77"/>
      <c r="AE30" s="77"/>
      <c r="AF30" s="77"/>
      <c r="AG30" s="77"/>
    </row>
    <row r="31" spans="1:33" ht="15.75" customHeight="1" x14ac:dyDescent="0.3">
      <c r="A31" s="163">
        <v>28</v>
      </c>
      <c r="B31" s="163" t="str">
        <f>IF(PLAYER!B31="","",PLAYER!B31)</f>
        <v/>
      </c>
      <c r="C31" s="163" t="str">
        <f>IF(PLAYER!C31="","",PLAYER!C31)</f>
        <v/>
      </c>
      <c r="D31" s="163" t="str">
        <f>IF('RAW-TEx'!C31="","",'RAW-TEx'!C31*'SET-UP'!$C$23)</f>
        <v/>
      </c>
      <c r="E31" s="163" t="str">
        <f>IF('RAW-TEx'!D31="","",'RAW-TEx'!D31*'SET-UP'!$C$24)</f>
        <v/>
      </c>
      <c r="F31" s="163" t="str">
        <f>IF('RAW-TEx'!E31="","",'RAW-TEx'!E31*'SET-UP'!$C$25)</f>
        <v/>
      </c>
      <c r="G31" s="163" t="str">
        <f t="shared" si="0"/>
        <v/>
      </c>
      <c r="H31" s="169" t="str">
        <f>IF('RAW-TEx'!F31="","",'RAW-TEx'!F31-'RAW-TEx'!G31)</f>
        <v/>
      </c>
      <c r="I31" s="170" t="str">
        <f>IF(H31="","",H31*VLOOKUP(C31,'SET-UP'!A$30:B$34,2,FALSE))</f>
        <v/>
      </c>
      <c r="J31" s="169" t="str">
        <f>IF(I31="","",I31/MAX(I$4:I$203)*'SET-UP'!$C$8)</f>
        <v/>
      </c>
      <c r="K31" s="169" t="str">
        <f>IF('RAW-TEx'!H31="","",'RAW-TEx'!H31-'RAW-TEx'!I31)</f>
        <v/>
      </c>
      <c r="L31" s="169" t="str">
        <f>IF(K31="","",K31*VLOOKUP(C31,'SET-UP'!A$30:B$34,2,FALSE))</f>
        <v/>
      </c>
      <c r="M31" s="169" t="str">
        <f>IF(L31="","",L31/MAX(L$4:L$203)*'SET-UP'!$C$8)</f>
        <v/>
      </c>
      <c r="N31" s="169" t="str">
        <f>IF('RAW-TEx'!J31="","",'RAW-TEx'!J31-'RAW-TEx'!K31)</f>
        <v/>
      </c>
      <c r="O31" s="169" t="str">
        <f>IF(N31="","",N31*VLOOKUP(C31,'SET-UP'!A$30:B$34,2,FALSE))</f>
        <v/>
      </c>
      <c r="P31" s="169" t="str">
        <f>IF(O31="","",O31/MAX(O$4:O$203)*'SET-UP'!$C$8)</f>
        <v/>
      </c>
      <c r="Q31" s="169" t="str">
        <f>IF('RAW-TEx'!L31="","",'RAW-TEx'!L31-'RAW-TEx'!M31)</f>
        <v/>
      </c>
      <c r="R31" s="169" t="str">
        <f>IF(Q31="","",Q31*VLOOKUP(C31,'SET-UP'!A$30:B$34,2,FALSE))</f>
        <v/>
      </c>
      <c r="S31" s="169" t="str">
        <f>IF(R31="","",R31/MAX(R$4:R$203)*'SET-UP'!$C$8)</f>
        <v/>
      </c>
      <c r="T31" s="169" t="str">
        <f>IF('RAW-TEx'!N31="","",'RAW-TEx'!N31-'RAW-TEx'!O31)</f>
        <v/>
      </c>
      <c r="U31" s="169" t="str">
        <f>IF(T31="","",T31*VLOOKUP(C31,'SET-UP'!A$30:B$34,2,FALSE))</f>
        <v/>
      </c>
      <c r="V31" s="169" t="str">
        <f>IF(U31="","",U31/MAX(U$4:U$203)*'SET-UP'!$C$8)</f>
        <v/>
      </c>
      <c r="W31" s="169" t="str">
        <f>IF('RAW-TEx'!P31="","",'RAW-TEx'!P31-'RAW-TEx'!Q31)</f>
        <v/>
      </c>
      <c r="X31" s="169" t="str">
        <f>IF(W31="","",W31*VLOOKUP(C31,'SET-UP'!A$30:B$34,2,FALSE))</f>
        <v/>
      </c>
      <c r="Y31" s="169" t="str">
        <f>IF(X31="","",X31/MAX(X$4:X$203)*'SET-UP'!$C$8)</f>
        <v/>
      </c>
      <c r="Z31" s="165"/>
      <c r="AA31" s="77"/>
      <c r="AB31" s="77"/>
      <c r="AC31" s="77"/>
      <c r="AD31" s="77"/>
      <c r="AE31" s="77"/>
      <c r="AF31" s="77"/>
      <c r="AG31" s="77"/>
    </row>
    <row r="32" spans="1:33" ht="15.75" customHeight="1" x14ac:dyDescent="0.3">
      <c r="A32" s="163">
        <v>29</v>
      </c>
      <c r="B32" s="163" t="str">
        <f>IF(PLAYER!B32="","",PLAYER!B32)</f>
        <v/>
      </c>
      <c r="C32" s="163" t="str">
        <f>IF(PLAYER!C32="","",PLAYER!C32)</f>
        <v/>
      </c>
      <c r="D32" s="163" t="str">
        <f>IF('RAW-TEx'!C32="","",'RAW-TEx'!C32*'SET-UP'!$C$23)</f>
        <v/>
      </c>
      <c r="E32" s="163" t="str">
        <f>IF('RAW-TEx'!D32="","",'RAW-TEx'!D32*'SET-UP'!$C$24)</f>
        <v/>
      </c>
      <c r="F32" s="163" t="str">
        <f>IF('RAW-TEx'!E32="","",'RAW-TEx'!E32*'SET-UP'!$C$25)</f>
        <v/>
      </c>
      <c r="G32" s="163" t="str">
        <f t="shared" si="0"/>
        <v/>
      </c>
      <c r="H32" s="169" t="str">
        <f>IF('RAW-TEx'!F32="","",'RAW-TEx'!F32-'RAW-TEx'!G32)</f>
        <v/>
      </c>
      <c r="I32" s="170" t="str">
        <f>IF(H32="","",H32*VLOOKUP(C32,'SET-UP'!A$30:B$34,2,FALSE))</f>
        <v/>
      </c>
      <c r="J32" s="169" t="str">
        <f>IF(I32="","",I32/MAX(I$4:I$203)*'SET-UP'!$C$8)</f>
        <v/>
      </c>
      <c r="K32" s="169" t="str">
        <f>IF('RAW-TEx'!H32="","",'RAW-TEx'!H32-'RAW-TEx'!I32)</f>
        <v/>
      </c>
      <c r="L32" s="169" t="str">
        <f>IF(K32="","",K32*VLOOKUP(C32,'SET-UP'!A$30:B$34,2,FALSE))</f>
        <v/>
      </c>
      <c r="M32" s="169" t="str">
        <f>IF(L32="","",L32/MAX(L$4:L$203)*'SET-UP'!$C$8)</f>
        <v/>
      </c>
      <c r="N32" s="169" t="str">
        <f>IF('RAW-TEx'!J32="","",'RAW-TEx'!J32-'RAW-TEx'!K32)</f>
        <v/>
      </c>
      <c r="O32" s="169" t="str">
        <f>IF(N32="","",N32*VLOOKUP(C32,'SET-UP'!A$30:B$34,2,FALSE))</f>
        <v/>
      </c>
      <c r="P32" s="169" t="str">
        <f>IF(O32="","",O32/MAX(O$4:O$203)*'SET-UP'!$C$8)</f>
        <v/>
      </c>
      <c r="Q32" s="169" t="str">
        <f>IF('RAW-TEx'!L32="","",'RAW-TEx'!L32-'RAW-TEx'!M32)</f>
        <v/>
      </c>
      <c r="R32" s="169" t="str">
        <f>IF(Q32="","",Q32*VLOOKUP(C32,'SET-UP'!A$30:B$34,2,FALSE))</f>
        <v/>
      </c>
      <c r="S32" s="169" t="str">
        <f>IF(R32="","",R32/MAX(R$4:R$203)*'SET-UP'!$C$8)</f>
        <v/>
      </c>
      <c r="T32" s="169" t="str">
        <f>IF('RAW-TEx'!N32="","",'RAW-TEx'!N32-'RAW-TEx'!O32)</f>
        <v/>
      </c>
      <c r="U32" s="169" t="str">
        <f>IF(T32="","",T32*VLOOKUP(C32,'SET-UP'!A$30:B$34,2,FALSE))</f>
        <v/>
      </c>
      <c r="V32" s="169" t="str">
        <f>IF(U32="","",U32/MAX(U$4:U$203)*'SET-UP'!$C$8)</f>
        <v/>
      </c>
      <c r="W32" s="169" t="str">
        <f>IF('RAW-TEx'!P32="","",'RAW-TEx'!P32-'RAW-TEx'!Q32)</f>
        <v/>
      </c>
      <c r="X32" s="169" t="str">
        <f>IF(W32="","",W32*VLOOKUP(C32,'SET-UP'!A$30:B$34,2,FALSE))</f>
        <v/>
      </c>
      <c r="Y32" s="169" t="str">
        <f>IF(X32="","",X32/MAX(X$4:X$203)*'SET-UP'!$C$8)</f>
        <v/>
      </c>
      <c r="Z32" s="165"/>
      <c r="AA32" s="77"/>
      <c r="AB32" s="77"/>
      <c r="AC32" s="77"/>
      <c r="AD32" s="77"/>
      <c r="AE32" s="77"/>
      <c r="AF32" s="77"/>
      <c r="AG32" s="77"/>
    </row>
    <row r="33" spans="1:33" ht="15.75" customHeight="1" x14ac:dyDescent="0.3">
      <c r="A33" s="163">
        <v>30</v>
      </c>
      <c r="B33" s="163" t="str">
        <f>IF(PLAYER!B33="","",PLAYER!B33)</f>
        <v/>
      </c>
      <c r="C33" s="163" t="str">
        <f>IF(PLAYER!C33="","",PLAYER!C33)</f>
        <v/>
      </c>
      <c r="D33" s="163" t="str">
        <f>IF('RAW-TEx'!C33="","",'RAW-TEx'!C33*'SET-UP'!$C$23)</f>
        <v/>
      </c>
      <c r="E33" s="163" t="str">
        <f>IF('RAW-TEx'!D33="","",'RAW-TEx'!D33*'SET-UP'!$C$24)</f>
        <v/>
      </c>
      <c r="F33" s="163" t="str">
        <f>IF('RAW-TEx'!E33="","",'RAW-TEx'!E33*'SET-UP'!$C$25)</f>
        <v/>
      </c>
      <c r="G33" s="163" t="str">
        <f t="shared" si="0"/>
        <v/>
      </c>
      <c r="H33" s="169" t="str">
        <f>IF('RAW-TEx'!F33="","",'RAW-TEx'!F33-'RAW-TEx'!G33)</f>
        <v/>
      </c>
      <c r="I33" s="170" t="str">
        <f>IF(H33="","",H33*VLOOKUP(C33,'SET-UP'!A$30:B$34,2,FALSE))</f>
        <v/>
      </c>
      <c r="J33" s="169" t="str">
        <f>IF(I33="","",I33/MAX(I$4:I$203)*'SET-UP'!$C$8)</f>
        <v/>
      </c>
      <c r="K33" s="169" t="str">
        <f>IF('RAW-TEx'!H33="","",'RAW-TEx'!H33-'RAW-TEx'!I33)</f>
        <v/>
      </c>
      <c r="L33" s="169" t="str">
        <f>IF(K33="","",K33*VLOOKUP(C33,'SET-UP'!A$30:B$34,2,FALSE))</f>
        <v/>
      </c>
      <c r="M33" s="169" t="str">
        <f>IF(L33="","",L33/MAX(L$4:L$203)*'SET-UP'!$C$8)</f>
        <v/>
      </c>
      <c r="N33" s="169" t="str">
        <f>IF('RAW-TEx'!J33="","",'RAW-TEx'!J33-'RAW-TEx'!K33)</f>
        <v/>
      </c>
      <c r="O33" s="169" t="str">
        <f>IF(N33="","",N33*VLOOKUP(C33,'SET-UP'!A$30:B$34,2,FALSE))</f>
        <v/>
      </c>
      <c r="P33" s="169" t="str">
        <f>IF(O33="","",O33/MAX(O$4:O$203)*'SET-UP'!$C$8)</f>
        <v/>
      </c>
      <c r="Q33" s="169" t="str">
        <f>IF('RAW-TEx'!L33="","",'RAW-TEx'!L33-'RAW-TEx'!M33)</f>
        <v/>
      </c>
      <c r="R33" s="169" t="str">
        <f>IF(Q33="","",Q33*VLOOKUP(C33,'SET-UP'!A$30:B$34,2,FALSE))</f>
        <v/>
      </c>
      <c r="S33" s="169" t="str">
        <f>IF(R33="","",R33/MAX(R$4:R$203)*'SET-UP'!$C$8)</f>
        <v/>
      </c>
      <c r="T33" s="169" t="str">
        <f>IF('RAW-TEx'!N33="","",'RAW-TEx'!N33-'RAW-TEx'!O33)</f>
        <v/>
      </c>
      <c r="U33" s="169" t="str">
        <f>IF(T33="","",T33*VLOOKUP(C33,'SET-UP'!A$30:B$34,2,FALSE))</f>
        <v/>
      </c>
      <c r="V33" s="169" t="str">
        <f>IF(U33="","",U33/MAX(U$4:U$203)*'SET-UP'!$C$8)</f>
        <v/>
      </c>
      <c r="W33" s="169" t="str">
        <f>IF('RAW-TEx'!P33="","",'RAW-TEx'!P33-'RAW-TEx'!Q33)</f>
        <v/>
      </c>
      <c r="X33" s="169" t="str">
        <f>IF(W33="","",W33*VLOOKUP(C33,'SET-UP'!A$30:B$34,2,FALSE))</f>
        <v/>
      </c>
      <c r="Y33" s="169" t="str">
        <f>IF(X33="","",X33/MAX(X$4:X$203)*'SET-UP'!$C$8)</f>
        <v/>
      </c>
      <c r="Z33" s="165"/>
      <c r="AA33" s="77"/>
      <c r="AB33" s="77"/>
      <c r="AC33" s="77"/>
      <c r="AD33" s="77"/>
      <c r="AE33" s="77"/>
      <c r="AF33" s="77"/>
      <c r="AG33" s="77"/>
    </row>
    <row r="34" spans="1:33" ht="15.75" customHeight="1" x14ac:dyDescent="0.3">
      <c r="A34" s="163">
        <v>31</v>
      </c>
      <c r="B34" s="163" t="str">
        <f>IF(PLAYER!B34="","",PLAYER!B34)</f>
        <v/>
      </c>
      <c r="C34" s="163" t="str">
        <f>IF(PLAYER!C34="","",PLAYER!C34)</f>
        <v/>
      </c>
      <c r="D34" s="163" t="str">
        <f>IF('RAW-TEx'!C34="","",'RAW-TEx'!C34*'SET-UP'!$C$23)</f>
        <v/>
      </c>
      <c r="E34" s="163" t="str">
        <f>IF('RAW-TEx'!D34="","",'RAW-TEx'!D34*'SET-UP'!$C$24)</f>
        <v/>
      </c>
      <c r="F34" s="163" t="str">
        <f>IF('RAW-TEx'!E34="","",'RAW-TEx'!E34*'SET-UP'!$C$25)</f>
        <v/>
      </c>
      <c r="G34" s="163" t="str">
        <f t="shared" si="0"/>
        <v/>
      </c>
      <c r="H34" s="169" t="str">
        <f>IF('RAW-TEx'!F34="","",'RAW-TEx'!F34-'RAW-TEx'!G34)</f>
        <v/>
      </c>
      <c r="I34" s="170" t="str">
        <f>IF(H34="","",H34*VLOOKUP(C34,'SET-UP'!A$30:B$34,2,FALSE))</f>
        <v/>
      </c>
      <c r="J34" s="169" t="str">
        <f>IF(I34="","",I34/MAX(I$4:I$203)*'SET-UP'!$C$8)</f>
        <v/>
      </c>
      <c r="K34" s="169" t="str">
        <f>IF('RAW-TEx'!H34="","",'RAW-TEx'!H34-'RAW-TEx'!I34)</f>
        <v/>
      </c>
      <c r="L34" s="169" t="str">
        <f>IF(K34="","",K34*VLOOKUP(C34,'SET-UP'!A$30:B$34,2,FALSE))</f>
        <v/>
      </c>
      <c r="M34" s="169" t="str">
        <f>IF(L34="","",L34/MAX(L$4:L$203)*'SET-UP'!$C$8)</f>
        <v/>
      </c>
      <c r="N34" s="169" t="str">
        <f>IF('RAW-TEx'!J34="","",'RAW-TEx'!J34-'RAW-TEx'!K34)</f>
        <v/>
      </c>
      <c r="O34" s="169" t="str">
        <f>IF(N34="","",N34*VLOOKUP(C34,'SET-UP'!A$30:B$34,2,FALSE))</f>
        <v/>
      </c>
      <c r="P34" s="169" t="str">
        <f>IF(O34="","",O34/MAX(O$4:O$203)*'SET-UP'!$C$8)</f>
        <v/>
      </c>
      <c r="Q34" s="169" t="str">
        <f>IF('RAW-TEx'!L34="","",'RAW-TEx'!L34-'RAW-TEx'!M34)</f>
        <v/>
      </c>
      <c r="R34" s="169" t="str">
        <f>IF(Q34="","",Q34*VLOOKUP(C34,'SET-UP'!A$30:B$34,2,FALSE))</f>
        <v/>
      </c>
      <c r="S34" s="169" t="str">
        <f>IF(R34="","",R34/MAX(R$4:R$203)*'SET-UP'!$C$8)</f>
        <v/>
      </c>
      <c r="T34" s="169" t="str">
        <f>IF('RAW-TEx'!N34="","",'RAW-TEx'!N34-'RAW-TEx'!O34)</f>
        <v/>
      </c>
      <c r="U34" s="169" t="str">
        <f>IF(T34="","",T34*VLOOKUP(C34,'SET-UP'!A$30:B$34,2,FALSE))</f>
        <v/>
      </c>
      <c r="V34" s="169" t="str">
        <f>IF(U34="","",U34/MAX(U$4:U$203)*'SET-UP'!$C$8)</f>
        <v/>
      </c>
      <c r="W34" s="169" t="str">
        <f>IF('RAW-TEx'!P34="","",'RAW-TEx'!P34-'RAW-TEx'!Q34)</f>
        <v/>
      </c>
      <c r="X34" s="169" t="str">
        <f>IF(W34="","",W34*VLOOKUP(C34,'SET-UP'!A$30:B$34,2,FALSE))</f>
        <v/>
      </c>
      <c r="Y34" s="169" t="str">
        <f>IF(X34="","",X34/MAX(X$4:X$203)*'SET-UP'!$C$8)</f>
        <v/>
      </c>
      <c r="Z34" s="165"/>
      <c r="AA34" s="77"/>
      <c r="AB34" s="77"/>
      <c r="AC34" s="77"/>
      <c r="AD34" s="77"/>
      <c r="AE34" s="77"/>
      <c r="AF34" s="77"/>
      <c r="AG34" s="77"/>
    </row>
    <row r="35" spans="1:33" ht="15.75" customHeight="1" x14ac:dyDescent="0.3">
      <c r="A35" s="163">
        <v>32</v>
      </c>
      <c r="B35" s="163" t="str">
        <f>IF(PLAYER!B35="","",PLAYER!B35)</f>
        <v/>
      </c>
      <c r="C35" s="163" t="str">
        <f>IF(PLAYER!C35="","",PLAYER!C35)</f>
        <v/>
      </c>
      <c r="D35" s="163" t="str">
        <f>IF('RAW-TEx'!C35="","",'RAW-TEx'!C35*'SET-UP'!$C$23)</f>
        <v/>
      </c>
      <c r="E35" s="163" t="str">
        <f>IF('RAW-TEx'!D35="","",'RAW-TEx'!D35*'SET-UP'!$C$24)</f>
        <v/>
      </c>
      <c r="F35" s="163" t="str">
        <f>IF('RAW-TEx'!E35="","",'RAW-TEx'!E35*'SET-UP'!$C$25)</f>
        <v/>
      </c>
      <c r="G35" s="163" t="str">
        <f t="shared" si="0"/>
        <v/>
      </c>
      <c r="H35" s="169" t="str">
        <f>IF('RAW-TEx'!F35="","",'RAW-TEx'!F35-'RAW-TEx'!G35)</f>
        <v/>
      </c>
      <c r="I35" s="170" t="str">
        <f>IF(H35="","",H35*VLOOKUP(C35,'SET-UP'!A$30:B$34,2,FALSE))</f>
        <v/>
      </c>
      <c r="J35" s="169" t="str">
        <f>IF(I35="","",I35/MAX(I$4:I$203)*'SET-UP'!$C$8)</f>
        <v/>
      </c>
      <c r="K35" s="169" t="str">
        <f>IF('RAW-TEx'!H35="","",'RAW-TEx'!H35-'RAW-TEx'!I35)</f>
        <v/>
      </c>
      <c r="L35" s="169" t="str">
        <f>IF(K35="","",K35*VLOOKUP(C35,'SET-UP'!A$30:B$34,2,FALSE))</f>
        <v/>
      </c>
      <c r="M35" s="169" t="str">
        <f>IF(L35="","",L35/MAX(L$4:L$203)*'SET-UP'!$C$8)</f>
        <v/>
      </c>
      <c r="N35" s="169" t="str">
        <f>IF('RAW-TEx'!J35="","",'RAW-TEx'!J35-'RAW-TEx'!K35)</f>
        <v/>
      </c>
      <c r="O35" s="169" t="str">
        <f>IF(N35="","",N35*VLOOKUP(C35,'SET-UP'!A$30:B$34,2,FALSE))</f>
        <v/>
      </c>
      <c r="P35" s="169" t="str">
        <f>IF(O35="","",O35/MAX(O$4:O$203)*'SET-UP'!$C$8)</f>
        <v/>
      </c>
      <c r="Q35" s="169" t="str">
        <f>IF('RAW-TEx'!L35="","",'RAW-TEx'!L35-'RAW-TEx'!M35)</f>
        <v/>
      </c>
      <c r="R35" s="169" t="str">
        <f>IF(Q35="","",Q35*VLOOKUP(C35,'SET-UP'!A$30:B$34,2,FALSE))</f>
        <v/>
      </c>
      <c r="S35" s="169" t="str">
        <f>IF(R35="","",R35/MAX(R$4:R$203)*'SET-UP'!$C$8)</f>
        <v/>
      </c>
      <c r="T35" s="169" t="str">
        <f>IF('RAW-TEx'!N35="","",'RAW-TEx'!N35-'RAW-TEx'!O35)</f>
        <v/>
      </c>
      <c r="U35" s="169" t="str">
        <f>IF(T35="","",T35*VLOOKUP(C35,'SET-UP'!A$30:B$34,2,FALSE))</f>
        <v/>
      </c>
      <c r="V35" s="169" t="str">
        <f>IF(U35="","",U35/MAX(U$4:U$203)*'SET-UP'!$C$8)</f>
        <v/>
      </c>
      <c r="W35" s="169" t="str">
        <f>IF('RAW-TEx'!P35="","",'RAW-TEx'!P35-'RAW-TEx'!Q35)</f>
        <v/>
      </c>
      <c r="X35" s="169" t="str">
        <f>IF(W35="","",W35*VLOOKUP(C35,'SET-UP'!A$30:B$34,2,FALSE))</f>
        <v/>
      </c>
      <c r="Y35" s="169" t="str">
        <f>IF(X35="","",X35/MAX(X$4:X$203)*'SET-UP'!$C$8)</f>
        <v/>
      </c>
      <c r="Z35" s="165"/>
      <c r="AA35" s="77"/>
      <c r="AB35" s="77"/>
      <c r="AC35" s="77"/>
      <c r="AD35" s="77"/>
      <c r="AE35" s="77"/>
      <c r="AF35" s="77"/>
      <c r="AG35" s="77"/>
    </row>
    <row r="36" spans="1:33" ht="15.75" customHeight="1" x14ac:dyDescent="0.3">
      <c r="A36" s="163">
        <v>33</v>
      </c>
      <c r="B36" s="163" t="str">
        <f>IF(PLAYER!B36="","",PLAYER!B36)</f>
        <v/>
      </c>
      <c r="C36" s="163" t="str">
        <f>IF(PLAYER!C36="","",PLAYER!C36)</f>
        <v/>
      </c>
      <c r="D36" s="163" t="str">
        <f>IF('RAW-TEx'!C36="","",'RAW-TEx'!C36*'SET-UP'!$C$23)</f>
        <v/>
      </c>
      <c r="E36" s="163" t="str">
        <f>IF('RAW-TEx'!D36="","",'RAW-TEx'!D36*'SET-UP'!$C$24)</f>
        <v/>
      </c>
      <c r="F36" s="163" t="str">
        <f>IF('RAW-TEx'!E36="","",'RAW-TEx'!E36*'SET-UP'!$C$25)</f>
        <v/>
      </c>
      <c r="G36" s="163" t="str">
        <f t="shared" si="0"/>
        <v/>
      </c>
      <c r="H36" s="169" t="str">
        <f>IF('RAW-TEx'!F36="","",'RAW-TEx'!F36-'RAW-TEx'!G36)</f>
        <v/>
      </c>
      <c r="I36" s="170" t="str">
        <f>IF(H36="","",H36*VLOOKUP(C36,'SET-UP'!A$30:B$34,2,FALSE))</f>
        <v/>
      </c>
      <c r="J36" s="169" t="str">
        <f>IF(I36="","",I36/MAX(I$4:I$203)*'SET-UP'!$C$8)</f>
        <v/>
      </c>
      <c r="K36" s="169" t="str">
        <f>IF('RAW-TEx'!H36="","",'RAW-TEx'!H36-'RAW-TEx'!I36)</f>
        <v/>
      </c>
      <c r="L36" s="169" t="str">
        <f>IF(K36="","",K36*VLOOKUP(C36,'SET-UP'!A$30:B$34,2,FALSE))</f>
        <v/>
      </c>
      <c r="M36" s="169" t="str">
        <f>IF(L36="","",L36/MAX(L$4:L$203)*'SET-UP'!$C$8)</f>
        <v/>
      </c>
      <c r="N36" s="169" t="str">
        <f>IF('RAW-TEx'!J36="","",'RAW-TEx'!J36-'RAW-TEx'!K36)</f>
        <v/>
      </c>
      <c r="O36" s="169" t="str">
        <f>IF(N36="","",N36*VLOOKUP(C36,'SET-UP'!A$30:B$34,2,FALSE))</f>
        <v/>
      </c>
      <c r="P36" s="169" t="str">
        <f>IF(O36="","",O36/MAX(O$4:O$203)*'SET-UP'!$C$8)</f>
        <v/>
      </c>
      <c r="Q36" s="169" t="str">
        <f>IF('RAW-TEx'!L36="","",'RAW-TEx'!L36-'RAW-TEx'!M36)</f>
        <v/>
      </c>
      <c r="R36" s="169" t="str">
        <f>IF(Q36="","",Q36*VLOOKUP(C36,'SET-UP'!A$30:B$34,2,FALSE))</f>
        <v/>
      </c>
      <c r="S36" s="169" t="str">
        <f>IF(R36="","",R36/MAX(R$4:R$203)*'SET-UP'!$C$8)</f>
        <v/>
      </c>
      <c r="T36" s="169" t="str">
        <f>IF('RAW-TEx'!N36="","",'RAW-TEx'!N36-'RAW-TEx'!O36)</f>
        <v/>
      </c>
      <c r="U36" s="169" t="str">
        <f>IF(T36="","",T36*VLOOKUP(C36,'SET-UP'!A$30:B$34,2,FALSE))</f>
        <v/>
      </c>
      <c r="V36" s="169" t="str">
        <f>IF(U36="","",U36/MAX(U$4:U$203)*'SET-UP'!$C$8)</f>
        <v/>
      </c>
      <c r="W36" s="169" t="str">
        <f>IF('RAW-TEx'!P36="","",'RAW-TEx'!P36-'RAW-TEx'!Q36)</f>
        <v/>
      </c>
      <c r="X36" s="169" t="str">
        <f>IF(W36="","",W36*VLOOKUP(C36,'SET-UP'!A$30:B$34,2,FALSE))</f>
        <v/>
      </c>
      <c r="Y36" s="169" t="str">
        <f>IF(X36="","",X36/MAX(X$4:X$203)*'SET-UP'!$C$8)</f>
        <v/>
      </c>
      <c r="Z36" s="165"/>
      <c r="AA36" s="77"/>
      <c r="AB36" s="77"/>
      <c r="AC36" s="77"/>
      <c r="AD36" s="77"/>
      <c r="AE36" s="77"/>
      <c r="AF36" s="77"/>
      <c r="AG36" s="77"/>
    </row>
    <row r="37" spans="1:33" ht="15.75" customHeight="1" x14ac:dyDescent="0.3">
      <c r="A37" s="163">
        <v>34</v>
      </c>
      <c r="B37" s="163" t="str">
        <f>IF(PLAYER!B37="","",PLAYER!B37)</f>
        <v/>
      </c>
      <c r="C37" s="163" t="str">
        <f>IF(PLAYER!C37="","",PLAYER!C37)</f>
        <v/>
      </c>
      <c r="D37" s="163" t="str">
        <f>IF('RAW-TEx'!C37="","",'RAW-TEx'!C37*'SET-UP'!$C$23)</f>
        <v/>
      </c>
      <c r="E37" s="163" t="str">
        <f>IF('RAW-TEx'!D37="","",'RAW-TEx'!D37*'SET-UP'!$C$24)</f>
        <v/>
      </c>
      <c r="F37" s="163" t="str">
        <f>IF('RAW-TEx'!E37="","",'RAW-TEx'!E37*'SET-UP'!$C$25)</f>
        <v/>
      </c>
      <c r="G37" s="163" t="str">
        <f t="shared" si="0"/>
        <v/>
      </c>
      <c r="H37" s="169" t="str">
        <f>IF('RAW-TEx'!F37="","",'RAW-TEx'!F37-'RAW-TEx'!G37)</f>
        <v/>
      </c>
      <c r="I37" s="170" t="str">
        <f>IF(H37="","",H37*VLOOKUP(C37,'SET-UP'!A$30:B$34,2,FALSE))</f>
        <v/>
      </c>
      <c r="J37" s="169" t="str">
        <f>IF(I37="","",I37/MAX(I$4:I$203)*'SET-UP'!$C$8)</f>
        <v/>
      </c>
      <c r="K37" s="169" t="str">
        <f>IF('RAW-TEx'!H37="","",'RAW-TEx'!H37-'RAW-TEx'!I37)</f>
        <v/>
      </c>
      <c r="L37" s="169" t="str">
        <f>IF(K37="","",K37*VLOOKUP(C37,'SET-UP'!A$30:B$34,2,FALSE))</f>
        <v/>
      </c>
      <c r="M37" s="169" t="str">
        <f>IF(L37="","",L37/MAX(L$4:L$203)*'SET-UP'!$C$8)</f>
        <v/>
      </c>
      <c r="N37" s="169" t="str">
        <f>IF('RAW-TEx'!J37="","",'RAW-TEx'!J37-'RAW-TEx'!K37)</f>
        <v/>
      </c>
      <c r="O37" s="169" t="str">
        <f>IF(N37="","",N37*VLOOKUP(C37,'SET-UP'!A$30:B$34,2,FALSE))</f>
        <v/>
      </c>
      <c r="P37" s="169" t="str">
        <f>IF(O37="","",O37/MAX(O$4:O$203)*'SET-UP'!$C$8)</f>
        <v/>
      </c>
      <c r="Q37" s="169" t="str">
        <f>IF('RAW-TEx'!L37="","",'RAW-TEx'!L37-'RAW-TEx'!M37)</f>
        <v/>
      </c>
      <c r="R37" s="169" t="str">
        <f>IF(Q37="","",Q37*VLOOKUP(C37,'SET-UP'!A$30:B$34,2,FALSE))</f>
        <v/>
      </c>
      <c r="S37" s="169" t="str">
        <f>IF(R37="","",R37/MAX(R$4:R$203)*'SET-UP'!$C$8)</f>
        <v/>
      </c>
      <c r="T37" s="169" t="str">
        <f>IF('RAW-TEx'!N37="","",'RAW-TEx'!N37-'RAW-TEx'!O37)</f>
        <v/>
      </c>
      <c r="U37" s="169" t="str">
        <f>IF(T37="","",T37*VLOOKUP(C37,'SET-UP'!A$30:B$34,2,FALSE))</f>
        <v/>
      </c>
      <c r="V37" s="169" t="str">
        <f>IF(U37="","",U37/MAX(U$4:U$203)*'SET-UP'!$C$8)</f>
        <v/>
      </c>
      <c r="W37" s="169" t="str">
        <f>IF('RAW-TEx'!P37="","",'RAW-TEx'!P37-'RAW-TEx'!Q37)</f>
        <v/>
      </c>
      <c r="X37" s="169" t="str">
        <f>IF(W37="","",W37*VLOOKUP(C37,'SET-UP'!A$30:B$34,2,FALSE))</f>
        <v/>
      </c>
      <c r="Y37" s="169" t="str">
        <f>IF(X37="","",X37/MAX(X$4:X$203)*'SET-UP'!$C$8)</f>
        <v/>
      </c>
      <c r="Z37" s="165"/>
      <c r="AA37" s="77"/>
      <c r="AB37" s="77"/>
      <c r="AC37" s="77"/>
      <c r="AD37" s="77"/>
      <c r="AE37" s="77"/>
      <c r="AF37" s="77"/>
      <c r="AG37" s="77"/>
    </row>
    <row r="38" spans="1:33" ht="15.75" customHeight="1" x14ac:dyDescent="0.3">
      <c r="A38" s="163">
        <v>35</v>
      </c>
      <c r="B38" s="163" t="str">
        <f>IF(PLAYER!B38="","",PLAYER!B38)</f>
        <v/>
      </c>
      <c r="C38" s="163" t="str">
        <f>IF(PLAYER!C38="","",PLAYER!C38)</f>
        <v/>
      </c>
      <c r="D38" s="163" t="str">
        <f>IF('RAW-TEx'!C38="","",'RAW-TEx'!C38*'SET-UP'!$C$23)</f>
        <v/>
      </c>
      <c r="E38" s="163" t="str">
        <f>IF('RAW-TEx'!D38="","",'RAW-TEx'!D38*'SET-UP'!$C$24)</f>
        <v/>
      </c>
      <c r="F38" s="163" t="str">
        <f>IF('RAW-TEx'!E38="","",'RAW-TEx'!E38*'SET-UP'!$C$25)</f>
        <v/>
      </c>
      <c r="G38" s="163" t="str">
        <f t="shared" si="0"/>
        <v/>
      </c>
      <c r="H38" s="169" t="str">
        <f>IF('RAW-TEx'!F38="","",'RAW-TEx'!F38-'RAW-TEx'!G38)</f>
        <v/>
      </c>
      <c r="I38" s="170" t="str">
        <f>IF(H38="","",H38*VLOOKUP(C38,'SET-UP'!A$30:B$34,2,FALSE))</f>
        <v/>
      </c>
      <c r="J38" s="169" t="str">
        <f>IF(I38="","",I38/MAX(I$4:I$203)*'SET-UP'!$C$8)</f>
        <v/>
      </c>
      <c r="K38" s="169" t="str">
        <f>IF('RAW-TEx'!H38="","",'RAW-TEx'!H38-'RAW-TEx'!I38)</f>
        <v/>
      </c>
      <c r="L38" s="169" t="str">
        <f>IF(K38="","",K38*VLOOKUP(C38,'SET-UP'!A$30:B$34,2,FALSE))</f>
        <v/>
      </c>
      <c r="M38" s="169" t="str">
        <f>IF(L38="","",L38/MAX(L$4:L$203)*'SET-UP'!$C$8)</f>
        <v/>
      </c>
      <c r="N38" s="169" t="str">
        <f>IF('RAW-TEx'!J38="","",'RAW-TEx'!J38-'RAW-TEx'!K38)</f>
        <v/>
      </c>
      <c r="O38" s="169" t="str">
        <f>IF(N38="","",N38*VLOOKUP(C38,'SET-UP'!A$30:B$34,2,FALSE))</f>
        <v/>
      </c>
      <c r="P38" s="169" t="str">
        <f>IF(O38="","",O38/MAX(O$4:O$203)*'SET-UP'!$C$8)</f>
        <v/>
      </c>
      <c r="Q38" s="169" t="str">
        <f>IF('RAW-TEx'!L38="","",'RAW-TEx'!L38-'RAW-TEx'!M38)</f>
        <v/>
      </c>
      <c r="R38" s="169" t="str">
        <f>IF(Q38="","",Q38*VLOOKUP(C38,'SET-UP'!A$30:B$34,2,FALSE))</f>
        <v/>
      </c>
      <c r="S38" s="169" t="str">
        <f>IF(R38="","",R38/MAX(R$4:R$203)*'SET-UP'!$C$8)</f>
        <v/>
      </c>
      <c r="T38" s="169" t="str">
        <f>IF('RAW-TEx'!N38="","",'RAW-TEx'!N38-'RAW-TEx'!O38)</f>
        <v/>
      </c>
      <c r="U38" s="169" t="str">
        <f>IF(T38="","",T38*VLOOKUP(C38,'SET-UP'!A$30:B$34,2,FALSE))</f>
        <v/>
      </c>
      <c r="V38" s="169" t="str">
        <f>IF(U38="","",U38/MAX(U$4:U$203)*'SET-UP'!$C$8)</f>
        <v/>
      </c>
      <c r="W38" s="169" t="str">
        <f>IF('RAW-TEx'!P38="","",'RAW-TEx'!P38-'RAW-TEx'!Q38)</f>
        <v/>
      </c>
      <c r="X38" s="169" t="str">
        <f>IF(W38="","",W38*VLOOKUP(C38,'SET-UP'!A$30:B$34,2,FALSE))</f>
        <v/>
      </c>
      <c r="Y38" s="169" t="str">
        <f>IF(X38="","",X38/MAX(X$4:X$203)*'SET-UP'!$C$8)</f>
        <v/>
      </c>
      <c r="Z38" s="165"/>
      <c r="AA38" s="77"/>
      <c r="AB38" s="77"/>
      <c r="AC38" s="77"/>
      <c r="AD38" s="77"/>
      <c r="AE38" s="77"/>
      <c r="AF38" s="77"/>
      <c r="AG38" s="77"/>
    </row>
    <row r="39" spans="1:33" ht="15.75" customHeight="1" x14ac:dyDescent="0.3">
      <c r="A39" s="163">
        <v>36</v>
      </c>
      <c r="B39" s="163" t="str">
        <f>IF(PLAYER!B39="","",PLAYER!B39)</f>
        <v/>
      </c>
      <c r="C39" s="163" t="str">
        <f>IF(PLAYER!C39="","",PLAYER!C39)</f>
        <v/>
      </c>
      <c r="D39" s="163" t="str">
        <f>IF('RAW-TEx'!C39="","",'RAW-TEx'!C39*'SET-UP'!$C$23)</f>
        <v/>
      </c>
      <c r="E39" s="163" t="str">
        <f>IF('RAW-TEx'!D39="","",'RAW-TEx'!D39*'SET-UP'!$C$24)</f>
        <v/>
      </c>
      <c r="F39" s="163" t="str">
        <f>IF('RAW-TEx'!E39="","",'RAW-TEx'!E39*'SET-UP'!$C$25)</f>
        <v/>
      </c>
      <c r="G39" s="163" t="str">
        <f t="shared" si="0"/>
        <v/>
      </c>
      <c r="H39" s="169" t="str">
        <f>IF('RAW-TEx'!F39="","",'RAW-TEx'!F39-'RAW-TEx'!G39)</f>
        <v/>
      </c>
      <c r="I39" s="170" t="str">
        <f>IF(H39="","",H39*VLOOKUP(C39,'SET-UP'!A$30:B$34,2,FALSE))</f>
        <v/>
      </c>
      <c r="J39" s="169" t="str">
        <f>IF(I39="","",I39/MAX(I$4:I$203)*'SET-UP'!$C$8)</f>
        <v/>
      </c>
      <c r="K39" s="169" t="str">
        <f>IF('RAW-TEx'!H39="","",'RAW-TEx'!H39-'RAW-TEx'!I39)</f>
        <v/>
      </c>
      <c r="L39" s="169" t="str">
        <f>IF(K39="","",K39*VLOOKUP(C39,'SET-UP'!A$30:B$34,2,FALSE))</f>
        <v/>
      </c>
      <c r="M39" s="169" t="str">
        <f>IF(L39="","",L39/MAX(L$4:L$203)*'SET-UP'!$C$8)</f>
        <v/>
      </c>
      <c r="N39" s="169" t="str">
        <f>IF('RAW-TEx'!J39="","",'RAW-TEx'!J39-'RAW-TEx'!K39)</f>
        <v/>
      </c>
      <c r="O39" s="169" t="str">
        <f>IF(N39="","",N39*VLOOKUP(C39,'SET-UP'!A$30:B$34,2,FALSE))</f>
        <v/>
      </c>
      <c r="P39" s="169" t="str">
        <f>IF(O39="","",O39/MAX(O$4:O$203)*'SET-UP'!$C$8)</f>
        <v/>
      </c>
      <c r="Q39" s="169" t="str">
        <f>IF('RAW-TEx'!L39="","",'RAW-TEx'!L39-'RAW-TEx'!M39)</f>
        <v/>
      </c>
      <c r="R39" s="169" t="str">
        <f>IF(Q39="","",Q39*VLOOKUP(C39,'SET-UP'!A$30:B$34,2,FALSE))</f>
        <v/>
      </c>
      <c r="S39" s="169" t="str">
        <f>IF(R39="","",R39/MAX(R$4:R$203)*'SET-UP'!$C$8)</f>
        <v/>
      </c>
      <c r="T39" s="169" t="str">
        <f>IF('RAW-TEx'!N39="","",'RAW-TEx'!N39-'RAW-TEx'!O39)</f>
        <v/>
      </c>
      <c r="U39" s="169" t="str">
        <f>IF(T39="","",T39*VLOOKUP(C39,'SET-UP'!A$30:B$34,2,FALSE))</f>
        <v/>
      </c>
      <c r="V39" s="169" t="str">
        <f>IF(U39="","",U39/MAX(U$4:U$203)*'SET-UP'!$C$8)</f>
        <v/>
      </c>
      <c r="W39" s="169" t="str">
        <f>IF('RAW-TEx'!P39="","",'RAW-TEx'!P39-'RAW-TEx'!Q39)</f>
        <v/>
      </c>
      <c r="X39" s="169" t="str">
        <f>IF(W39="","",W39*VLOOKUP(C39,'SET-UP'!A$30:B$34,2,FALSE))</f>
        <v/>
      </c>
      <c r="Y39" s="169" t="str">
        <f>IF(X39="","",X39/MAX(X$4:X$203)*'SET-UP'!$C$8)</f>
        <v/>
      </c>
      <c r="Z39" s="165"/>
      <c r="AA39" s="77"/>
      <c r="AB39" s="77"/>
      <c r="AC39" s="77"/>
      <c r="AD39" s="77"/>
      <c r="AE39" s="77"/>
      <c r="AF39" s="77"/>
      <c r="AG39" s="77"/>
    </row>
    <row r="40" spans="1:33" ht="15.75" customHeight="1" x14ac:dyDescent="0.3">
      <c r="A40" s="163">
        <v>37</v>
      </c>
      <c r="B40" s="163" t="str">
        <f>IF(PLAYER!B40="","",PLAYER!B40)</f>
        <v/>
      </c>
      <c r="C40" s="163" t="str">
        <f>IF(PLAYER!C40="","",PLAYER!C40)</f>
        <v/>
      </c>
      <c r="D40" s="163" t="str">
        <f>IF('RAW-TEx'!C40="","",'RAW-TEx'!C40*'SET-UP'!$C$23)</f>
        <v/>
      </c>
      <c r="E40" s="163" t="str">
        <f>IF('RAW-TEx'!D40="","",'RAW-TEx'!D40*'SET-UP'!$C$24)</f>
        <v/>
      </c>
      <c r="F40" s="163" t="str">
        <f>IF('RAW-TEx'!E40="","",'RAW-TEx'!E40*'SET-UP'!$C$25)</f>
        <v/>
      </c>
      <c r="G40" s="163" t="str">
        <f t="shared" si="0"/>
        <v/>
      </c>
      <c r="H40" s="169" t="str">
        <f>IF('RAW-TEx'!F40="","",'RAW-TEx'!F40-'RAW-TEx'!G40)</f>
        <v/>
      </c>
      <c r="I40" s="170" t="str">
        <f>IF(H40="","",H40*VLOOKUP(C40,'SET-UP'!A$30:B$34,2,FALSE))</f>
        <v/>
      </c>
      <c r="J40" s="169" t="str">
        <f>IF(I40="","",I40/MAX(I$4:I$203)*'SET-UP'!$C$8)</f>
        <v/>
      </c>
      <c r="K40" s="169" t="str">
        <f>IF('RAW-TEx'!H40="","",'RAW-TEx'!H40-'RAW-TEx'!I40)</f>
        <v/>
      </c>
      <c r="L40" s="169" t="str">
        <f>IF(K40="","",K40*VLOOKUP(C40,'SET-UP'!A$30:B$34,2,FALSE))</f>
        <v/>
      </c>
      <c r="M40" s="169" t="str">
        <f>IF(L40="","",L40/MAX(L$4:L$203)*'SET-UP'!$C$8)</f>
        <v/>
      </c>
      <c r="N40" s="169" t="str">
        <f>IF('RAW-TEx'!J40="","",'RAW-TEx'!J40-'RAW-TEx'!K40)</f>
        <v/>
      </c>
      <c r="O40" s="169" t="str">
        <f>IF(N40="","",N40*VLOOKUP(C40,'SET-UP'!A$30:B$34,2,FALSE))</f>
        <v/>
      </c>
      <c r="P40" s="169" t="str">
        <f>IF(O40="","",O40/MAX(O$4:O$203)*'SET-UP'!$C$8)</f>
        <v/>
      </c>
      <c r="Q40" s="169" t="str">
        <f>IF('RAW-TEx'!L40="","",'RAW-TEx'!L40-'RAW-TEx'!M40)</f>
        <v/>
      </c>
      <c r="R40" s="169" t="str">
        <f>IF(Q40="","",Q40*VLOOKUP(C40,'SET-UP'!A$30:B$34,2,FALSE))</f>
        <v/>
      </c>
      <c r="S40" s="169" t="str">
        <f>IF(R40="","",R40/MAX(R$4:R$203)*'SET-UP'!$C$8)</f>
        <v/>
      </c>
      <c r="T40" s="169" t="str">
        <f>IF('RAW-TEx'!N40="","",'RAW-TEx'!N40-'RAW-TEx'!O40)</f>
        <v/>
      </c>
      <c r="U40" s="169" t="str">
        <f>IF(T40="","",T40*VLOOKUP(C40,'SET-UP'!A$30:B$34,2,FALSE))</f>
        <v/>
      </c>
      <c r="V40" s="169" t="str">
        <f>IF(U40="","",U40/MAX(U$4:U$203)*'SET-UP'!$C$8)</f>
        <v/>
      </c>
      <c r="W40" s="169" t="str">
        <f>IF('RAW-TEx'!P40="","",'RAW-TEx'!P40-'RAW-TEx'!Q40)</f>
        <v/>
      </c>
      <c r="X40" s="169" t="str">
        <f>IF(W40="","",W40*VLOOKUP(C40,'SET-UP'!A$30:B$34,2,FALSE))</f>
        <v/>
      </c>
      <c r="Y40" s="169" t="str">
        <f>IF(X40="","",X40/MAX(X$4:X$203)*'SET-UP'!$C$8)</f>
        <v/>
      </c>
      <c r="Z40" s="165"/>
      <c r="AA40" s="77"/>
      <c r="AB40" s="77"/>
      <c r="AC40" s="77"/>
      <c r="AD40" s="77"/>
      <c r="AE40" s="77"/>
      <c r="AF40" s="77"/>
      <c r="AG40" s="77"/>
    </row>
    <row r="41" spans="1:33" ht="15.75" customHeight="1" x14ac:dyDescent="0.3">
      <c r="A41" s="163">
        <v>38</v>
      </c>
      <c r="B41" s="163" t="str">
        <f>IF(PLAYER!B41="","",PLAYER!B41)</f>
        <v/>
      </c>
      <c r="C41" s="163" t="str">
        <f>IF(PLAYER!C41="","",PLAYER!C41)</f>
        <v/>
      </c>
      <c r="D41" s="163" t="str">
        <f>IF('RAW-TEx'!C41="","",'RAW-TEx'!C41*'SET-UP'!$C$23)</f>
        <v/>
      </c>
      <c r="E41" s="163" t="str">
        <f>IF('RAW-TEx'!D41="","",'RAW-TEx'!D41*'SET-UP'!$C$24)</f>
        <v/>
      </c>
      <c r="F41" s="163" t="str">
        <f>IF('RAW-TEx'!E41="","",'RAW-TEx'!E41*'SET-UP'!$C$25)</f>
        <v/>
      </c>
      <c r="G41" s="163" t="str">
        <f t="shared" si="0"/>
        <v/>
      </c>
      <c r="H41" s="169" t="str">
        <f>IF('RAW-TEx'!F41="","",'RAW-TEx'!F41-'RAW-TEx'!G41)</f>
        <v/>
      </c>
      <c r="I41" s="170" t="str">
        <f>IF(H41="","",H41*VLOOKUP(C41,'SET-UP'!A$30:B$34,2,FALSE))</f>
        <v/>
      </c>
      <c r="J41" s="169" t="str">
        <f>IF(I41="","",I41/MAX(I$4:I$203)*'SET-UP'!$C$8)</f>
        <v/>
      </c>
      <c r="K41" s="169" t="str">
        <f>IF('RAW-TEx'!H41="","",'RAW-TEx'!H41-'RAW-TEx'!I41)</f>
        <v/>
      </c>
      <c r="L41" s="169" t="str">
        <f>IF(K41="","",K41*VLOOKUP(C41,'SET-UP'!A$30:B$34,2,FALSE))</f>
        <v/>
      </c>
      <c r="M41" s="169" t="str">
        <f>IF(L41="","",L41/MAX(L$4:L$203)*'SET-UP'!$C$8)</f>
        <v/>
      </c>
      <c r="N41" s="169" t="str">
        <f>IF('RAW-TEx'!J41="","",'RAW-TEx'!J41-'RAW-TEx'!K41)</f>
        <v/>
      </c>
      <c r="O41" s="169" t="str">
        <f>IF(N41="","",N41*VLOOKUP(C41,'SET-UP'!A$30:B$34,2,FALSE))</f>
        <v/>
      </c>
      <c r="P41" s="169" t="str">
        <f>IF(O41="","",O41/MAX(O$4:O$203)*'SET-UP'!$C$8)</f>
        <v/>
      </c>
      <c r="Q41" s="169" t="str">
        <f>IF('RAW-TEx'!L41="","",'RAW-TEx'!L41-'RAW-TEx'!M41)</f>
        <v/>
      </c>
      <c r="R41" s="169" t="str">
        <f>IF(Q41="","",Q41*VLOOKUP(C41,'SET-UP'!A$30:B$34,2,FALSE))</f>
        <v/>
      </c>
      <c r="S41" s="169" t="str">
        <f>IF(R41="","",R41/MAX(R$4:R$203)*'SET-UP'!$C$8)</f>
        <v/>
      </c>
      <c r="T41" s="169" t="str">
        <f>IF('RAW-TEx'!N41="","",'RAW-TEx'!N41-'RAW-TEx'!O41)</f>
        <v/>
      </c>
      <c r="U41" s="169" t="str">
        <f>IF(T41="","",T41*VLOOKUP(C41,'SET-UP'!A$30:B$34,2,FALSE))</f>
        <v/>
      </c>
      <c r="V41" s="169" t="str">
        <f>IF(U41="","",U41/MAX(U$4:U$203)*'SET-UP'!$C$8)</f>
        <v/>
      </c>
      <c r="W41" s="169" t="str">
        <f>IF('RAW-TEx'!P41="","",'RAW-TEx'!P41-'RAW-TEx'!Q41)</f>
        <v/>
      </c>
      <c r="X41" s="169" t="str">
        <f>IF(W41="","",W41*VLOOKUP(C41,'SET-UP'!A$30:B$34,2,FALSE))</f>
        <v/>
      </c>
      <c r="Y41" s="169" t="str">
        <f>IF(X41="","",X41/MAX(X$4:X$203)*'SET-UP'!$C$8)</f>
        <v/>
      </c>
      <c r="Z41" s="165"/>
      <c r="AA41" s="77"/>
      <c r="AB41" s="77"/>
      <c r="AC41" s="77"/>
      <c r="AD41" s="77"/>
      <c r="AE41" s="77"/>
      <c r="AF41" s="77"/>
      <c r="AG41" s="77"/>
    </row>
    <row r="42" spans="1:33" ht="15.75" customHeight="1" x14ac:dyDescent="0.3">
      <c r="A42" s="163">
        <v>39</v>
      </c>
      <c r="B42" s="163" t="str">
        <f>IF(PLAYER!B42="","",PLAYER!B42)</f>
        <v/>
      </c>
      <c r="C42" s="163" t="str">
        <f>IF(PLAYER!C42="","",PLAYER!C42)</f>
        <v/>
      </c>
      <c r="D42" s="163" t="str">
        <f>IF('RAW-TEx'!C42="","",'RAW-TEx'!C42*'SET-UP'!$C$23)</f>
        <v/>
      </c>
      <c r="E42" s="163" t="str">
        <f>IF('RAW-TEx'!D42="","",'RAW-TEx'!D42*'SET-UP'!$C$24)</f>
        <v/>
      </c>
      <c r="F42" s="163" t="str">
        <f>IF('RAW-TEx'!E42="","",'RAW-TEx'!E42*'SET-UP'!$C$25)</f>
        <v/>
      </c>
      <c r="G42" s="163" t="str">
        <f t="shared" si="0"/>
        <v/>
      </c>
      <c r="H42" s="169" t="str">
        <f>IF('RAW-TEx'!F42="","",'RAW-TEx'!F42-'RAW-TEx'!G42)</f>
        <v/>
      </c>
      <c r="I42" s="170" t="str">
        <f>IF(H42="","",H42*VLOOKUP(C42,'SET-UP'!A$30:B$34,2,FALSE))</f>
        <v/>
      </c>
      <c r="J42" s="169" t="str">
        <f>IF(I42="","",I42/MAX(I$4:I$203)*'SET-UP'!$C$8)</f>
        <v/>
      </c>
      <c r="K42" s="169" t="str">
        <f>IF('RAW-TEx'!H42="","",'RAW-TEx'!H42-'RAW-TEx'!I42)</f>
        <v/>
      </c>
      <c r="L42" s="169" t="str">
        <f>IF(K42="","",K42*VLOOKUP(C42,'SET-UP'!A$30:B$34,2,FALSE))</f>
        <v/>
      </c>
      <c r="M42" s="169" t="str">
        <f>IF(L42="","",L42/MAX(L$4:L$203)*'SET-UP'!$C$8)</f>
        <v/>
      </c>
      <c r="N42" s="169" t="str">
        <f>IF('RAW-TEx'!J42="","",'RAW-TEx'!J42-'RAW-TEx'!K42)</f>
        <v/>
      </c>
      <c r="O42" s="169" t="str">
        <f>IF(N42="","",N42*VLOOKUP(C42,'SET-UP'!A$30:B$34,2,FALSE))</f>
        <v/>
      </c>
      <c r="P42" s="169" t="str">
        <f>IF(O42="","",O42/MAX(O$4:O$203)*'SET-UP'!$C$8)</f>
        <v/>
      </c>
      <c r="Q42" s="169" t="str">
        <f>IF('RAW-TEx'!L42="","",'RAW-TEx'!L42-'RAW-TEx'!M42)</f>
        <v/>
      </c>
      <c r="R42" s="169" t="str">
        <f>IF(Q42="","",Q42*VLOOKUP(C42,'SET-UP'!A$30:B$34,2,FALSE))</f>
        <v/>
      </c>
      <c r="S42" s="169" t="str">
        <f>IF(R42="","",R42/MAX(R$4:R$203)*'SET-UP'!$C$8)</f>
        <v/>
      </c>
      <c r="T42" s="169" t="str">
        <f>IF('RAW-TEx'!N42="","",'RAW-TEx'!N42-'RAW-TEx'!O42)</f>
        <v/>
      </c>
      <c r="U42" s="169" t="str">
        <f>IF(T42="","",T42*VLOOKUP(C42,'SET-UP'!A$30:B$34,2,FALSE))</f>
        <v/>
      </c>
      <c r="V42" s="169" t="str">
        <f>IF(U42="","",U42/MAX(U$4:U$203)*'SET-UP'!$C$8)</f>
        <v/>
      </c>
      <c r="W42" s="169" t="str">
        <f>IF('RAW-TEx'!P42="","",'RAW-TEx'!P42-'RAW-TEx'!Q42)</f>
        <v/>
      </c>
      <c r="X42" s="169" t="str">
        <f>IF(W42="","",W42*VLOOKUP(C42,'SET-UP'!A$30:B$34,2,FALSE))</f>
        <v/>
      </c>
      <c r="Y42" s="169" t="str">
        <f>IF(X42="","",X42/MAX(X$4:X$203)*'SET-UP'!$C$8)</f>
        <v/>
      </c>
      <c r="Z42" s="165"/>
      <c r="AA42" s="77"/>
      <c r="AB42" s="77"/>
      <c r="AC42" s="77"/>
      <c r="AD42" s="77"/>
      <c r="AE42" s="77"/>
      <c r="AF42" s="77"/>
      <c r="AG42" s="77"/>
    </row>
    <row r="43" spans="1:33" ht="15.75" customHeight="1" x14ac:dyDescent="0.3">
      <c r="A43" s="163">
        <v>40</v>
      </c>
      <c r="B43" s="163" t="str">
        <f>IF(PLAYER!B43="","",PLAYER!B43)</f>
        <v/>
      </c>
      <c r="C43" s="163" t="str">
        <f>IF(PLAYER!C43="","",PLAYER!C43)</f>
        <v/>
      </c>
      <c r="D43" s="163" t="str">
        <f>IF('RAW-TEx'!C43="","",'RAW-TEx'!C43*'SET-UP'!$C$23)</f>
        <v/>
      </c>
      <c r="E43" s="163" t="str">
        <f>IF('RAW-TEx'!D43="","",'RAW-TEx'!D43*'SET-UP'!$C$24)</f>
        <v/>
      </c>
      <c r="F43" s="163" t="str">
        <f>IF('RAW-TEx'!E43="","",'RAW-TEx'!E43*'SET-UP'!$C$25)</f>
        <v/>
      </c>
      <c r="G43" s="163" t="str">
        <f t="shared" si="0"/>
        <v/>
      </c>
      <c r="H43" s="169" t="str">
        <f>IF('RAW-TEx'!F43="","",'RAW-TEx'!F43-'RAW-TEx'!G43)</f>
        <v/>
      </c>
      <c r="I43" s="170" t="str">
        <f>IF(H43="","",H43*VLOOKUP(C43,'SET-UP'!A$30:B$34,2,FALSE))</f>
        <v/>
      </c>
      <c r="J43" s="169" t="str">
        <f>IF(I43="","",I43/MAX(I$4:I$203)*'SET-UP'!$C$8)</f>
        <v/>
      </c>
      <c r="K43" s="169" t="str">
        <f>IF('RAW-TEx'!H43="","",'RAW-TEx'!H43-'RAW-TEx'!I43)</f>
        <v/>
      </c>
      <c r="L43" s="169" t="str">
        <f>IF(K43="","",K43*VLOOKUP(C43,'SET-UP'!A$30:B$34,2,FALSE))</f>
        <v/>
      </c>
      <c r="M43" s="169" t="str">
        <f>IF(L43="","",L43/MAX(L$4:L$203)*'SET-UP'!$C$8)</f>
        <v/>
      </c>
      <c r="N43" s="169" t="str">
        <f>IF('RAW-TEx'!J43="","",'RAW-TEx'!J43-'RAW-TEx'!K43)</f>
        <v/>
      </c>
      <c r="O43" s="169" t="str">
        <f>IF(N43="","",N43*VLOOKUP(C43,'SET-UP'!A$30:B$34,2,FALSE))</f>
        <v/>
      </c>
      <c r="P43" s="169" t="str">
        <f>IF(O43="","",O43/MAX(O$4:O$203)*'SET-UP'!$C$8)</f>
        <v/>
      </c>
      <c r="Q43" s="169" t="str">
        <f>IF('RAW-TEx'!L43="","",'RAW-TEx'!L43-'RAW-TEx'!M43)</f>
        <v/>
      </c>
      <c r="R43" s="169" t="str">
        <f>IF(Q43="","",Q43*VLOOKUP(C43,'SET-UP'!A$30:B$34,2,FALSE))</f>
        <v/>
      </c>
      <c r="S43" s="169" t="str">
        <f>IF(R43="","",R43/MAX(R$4:R$203)*'SET-UP'!$C$8)</f>
        <v/>
      </c>
      <c r="T43" s="169" t="str">
        <f>IF('RAW-TEx'!N43="","",'RAW-TEx'!N43-'RAW-TEx'!O43)</f>
        <v/>
      </c>
      <c r="U43" s="169" t="str">
        <f>IF(T43="","",T43*VLOOKUP(C43,'SET-UP'!A$30:B$34,2,FALSE))</f>
        <v/>
      </c>
      <c r="V43" s="169" t="str">
        <f>IF(U43="","",U43/MAX(U$4:U$203)*'SET-UP'!$C$8)</f>
        <v/>
      </c>
      <c r="W43" s="169" t="str">
        <f>IF('RAW-TEx'!P43="","",'RAW-TEx'!P43-'RAW-TEx'!Q43)</f>
        <v/>
      </c>
      <c r="X43" s="169" t="str">
        <f>IF(W43="","",W43*VLOOKUP(C43,'SET-UP'!A$30:B$34,2,FALSE))</f>
        <v/>
      </c>
      <c r="Y43" s="169" t="str">
        <f>IF(X43="","",X43/MAX(X$4:X$203)*'SET-UP'!$C$8)</f>
        <v/>
      </c>
      <c r="Z43" s="165"/>
      <c r="AA43" s="77"/>
      <c r="AB43" s="77"/>
      <c r="AC43" s="77"/>
      <c r="AD43" s="77"/>
      <c r="AE43" s="77"/>
      <c r="AF43" s="77"/>
      <c r="AG43" s="77"/>
    </row>
    <row r="44" spans="1:33" ht="15.75" customHeight="1" x14ac:dyDescent="0.3">
      <c r="A44" s="163">
        <v>41</v>
      </c>
      <c r="B44" s="163" t="str">
        <f>IF(PLAYER!B44="","",PLAYER!B44)</f>
        <v/>
      </c>
      <c r="C44" s="163" t="str">
        <f>IF(PLAYER!C44="","",PLAYER!C44)</f>
        <v/>
      </c>
      <c r="D44" s="163" t="str">
        <f>IF('RAW-TEx'!C44="","",'RAW-TEx'!C44*'SET-UP'!$C$23)</f>
        <v/>
      </c>
      <c r="E44" s="163" t="str">
        <f>IF('RAW-TEx'!D44="","",'RAW-TEx'!D44*'SET-UP'!$C$24)</f>
        <v/>
      </c>
      <c r="F44" s="163" t="str">
        <f>IF('RAW-TEx'!E44="","",'RAW-TEx'!E44*'SET-UP'!$C$25)</f>
        <v/>
      </c>
      <c r="G44" s="163" t="str">
        <f t="shared" si="0"/>
        <v/>
      </c>
      <c r="H44" s="169" t="str">
        <f>IF('RAW-TEx'!F44="","",'RAW-TEx'!F44-'RAW-TEx'!G44)</f>
        <v/>
      </c>
      <c r="I44" s="170" t="str">
        <f>IF(H44="","",H44*VLOOKUP(C44,'SET-UP'!A$30:B$34,2,FALSE))</f>
        <v/>
      </c>
      <c r="J44" s="169" t="str">
        <f>IF(I44="","",I44/MAX(I$4:I$203)*'SET-UP'!$C$8)</f>
        <v/>
      </c>
      <c r="K44" s="169" t="str">
        <f>IF('RAW-TEx'!H44="","",'RAW-TEx'!H44-'RAW-TEx'!I44)</f>
        <v/>
      </c>
      <c r="L44" s="169" t="str">
        <f>IF(K44="","",K44*VLOOKUP(C44,'SET-UP'!A$30:B$34,2,FALSE))</f>
        <v/>
      </c>
      <c r="M44" s="169" t="str">
        <f>IF(L44="","",L44/MAX(L$4:L$203)*'SET-UP'!$C$8)</f>
        <v/>
      </c>
      <c r="N44" s="169" t="str">
        <f>IF('RAW-TEx'!J44="","",'RAW-TEx'!J44-'RAW-TEx'!K44)</f>
        <v/>
      </c>
      <c r="O44" s="169" t="str">
        <f>IF(N44="","",N44*VLOOKUP(C44,'SET-UP'!A$30:B$34,2,FALSE))</f>
        <v/>
      </c>
      <c r="P44" s="169" t="str">
        <f>IF(O44="","",O44/MAX(O$4:O$203)*'SET-UP'!$C$8)</f>
        <v/>
      </c>
      <c r="Q44" s="169" t="str">
        <f>IF('RAW-TEx'!L44="","",'RAW-TEx'!L44-'RAW-TEx'!M44)</f>
        <v/>
      </c>
      <c r="R44" s="169" t="str">
        <f>IF(Q44="","",Q44*VLOOKUP(C44,'SET-UP'!A$30:B$34,2,FALSE))</f>
        <v/>
      </c>
      <c r="S44" s="169" t="str">
        <f>IF(R44="","",R44/MAX(R$4:R$203)*'SET-UP'!$C$8)</f>
        <v/>
      </c>
      <c r="T44" s="169" t="str">
        <f>IF('RAW-TEx'!N44="","",'RAW-TEx'!N44-'RAW-TEx'!O44)</f>
        <v/>
      </c>
      <c r="U44" s="169" t="str">
        <f>IF(T44="","",T44*VLOOKUP(C44,'SET-UP'!A$30:B$34,2,FALSE))</f>
        <v/>
      </c>
      <c r="V44" s="169" t="str">
        <f>IF(U44="","",U44/MAX(U$4:U$203)*'SET-UP'!$C$8)</f>
        <v/>
      </c>
      <c r="W44" s="169" t="str">
        <f>IF('RAW-TEx'!P44="","",'RAW-TEx'!P44-'RAW-TEx'!Q44)</f>
        <v/>
      </c>
      <c r="X44" s="169" t="str">
        <f>IF(W44="","",W44*VLOOKUP(C44,'SET-UP'!A$30:B$34,2,FALSE))</f>
        <v/>
      </c>
      <c r="Y44" s="169" t="str">
        <f>IF(X44="","",X44/MAX(X$4:X$203)*'SET-UP'!$C$8)</f>
        <v/>
      </c>
      <c r="Z44" s="165"/>
      <c r="AA44" s="77"/>
      <c r="AB44" s="77"/>
      <c r="AC44" s="77"/>
      <c r="AD44" s="77"/>
      <c r="AE44" s="77"/>
      <c r="AF44" s="77"/>
      <c r="AG44" s="77"/>
    </row>
    <row r="45" spans="1:33" ht="15.75" customHeight="1" x14ac:dyDescent="0.3">
      <c r="A45" s="163">
        <v>42</v>
      </c>
      <c r="B45" s="163" t="str">
        <f>IF(PLAYER!B45="","",PLAYER!B45)</f>
        <v/>
      </c>
      <c r="C45" s="163" t="str">
        <f>IF(PLAYER!C45="","",PLAYER!C45)</f>
        <v/>
      </c>
      <c r="D45" s="163" t="str">
        <f>IF('RAW-TEx'!C45="","",'RAW-TEx'!C45*'SET-UP'!$C$23)</f>
        <v/>
      </c>
      <c r="E45" s="163" t="str">
        <f>IF('RAW-TEx'!D45="","",'RAW-TEx'!D45*'SET-UP'!$C$24)</f>
        <v/>
      </c>
      <c r="F45" s="163" t="str">
        <f>IF('RAW-TEx'!E45="","",'RAW-TEx'!E45*'SET-UP'!$C$25)</f>
        <v/>
      </c>
      <c r="G45" s="163" t="str">
        <f t="shared" si="0"/>
        <v/>
      </c>
      <c r="H45" s="169" t="str">
        <f>IF('RAW-TEx'!F45="","",'RAW-TEx'!F45-'RAW-TEx'!G45)</f>
        <v/>
      </c>
      <c r="I45" s="170" t="str">
        <f>IF(H45="","",H45*VLOOKUP(C45,'SET-UP'!A$30:B$34,2,FALSE))</f>
        <v/>
      </c>
      <c r="J45" s="169" t="str">
        <f>IF(I45="","",I45/MAX(I$4:I$203)*'SET-UP'!$C$8)</f>
        <v/>
      </c>
      <c r="K45" s="169" t="str">
        <f>IF('RAW-TEx'!H45="","",'RAW-TEx'!H45-'RAW-TEx'!I45)</f>
        <v/>
      </c>
      <c r="L45" s="169" t="str">
        <f>IF(K45="","",K45*VLOOKUP(C45,'SET-UP'!A$30:B$34,2,FALSE))</f>
        <v/>
      </c>
      <c r="M45" s="169" t="str">
        <f>IF(L45="","",L45/MAX(L$4:L$203)*'SET-UP'!$C$8)</f>
        <v/>
      </c>
      <c r="N45" s="169" t="str">
        <f>IF('RAW-TEx'!J45="","",'RAW-TEx'!J45-'RAW-TEx'!K45)</f>
        <v/>
      </c>
      <c r="O45" s="169" t="str">
        <f>IF(N45="","",N45*VLOOKUP(C45,'SET-UP'!A$30:B$34,2,FALSE))</f>
        <v/>
      </c>
      <c r="P45" s="169" t="str">
        <f>IF(O45="","",O45/MAX(O$4:O$203)*'SET-UP'!$C$8)</f>
        <v/>
      </c>
      <c r="Q45" s="169" t="str">
        <f>IF('RAW-TEx'!L45="","",'RAW-TEx'!L45-'RAW-TEx'!M45)</f>
        <v/>
      </c>
      <c r="R45" s="169" t="str">
        <f>IF(Q45="","",Q45*VLOOKUP(C45,'SET-UP'!A$30:B$34,2,FALSE))</f>
        <v/>
      </c>
      <c r="S45" s="169" t="str">
        <f>IF(R45="","",R45/MAX(R$4:R$203)*'SET-UP'!$C$8)</f>
        <v/>
      </c>
      <c r="T45" s="169" t="str">
        <f>IF('RAW-TEx'!N45="","",'RAW-TEx'!N45-'RAW-TEx'!O45)</f>
        <v/>
      </c>
      <c r="U45" s="169" t="str">
        <f>IF(T45="","",T45*VLOOKUP(C45,'SET-UP'!A$30:B$34,2,FALSE))</f>
        <v/>
      </c>
      <c r="V45" s="169" t="str">
        <f>IF(U45="","",U45/MAX(U$4:U$203)*'SET-UP'!$C$8)</f>
        <v/>
      </c>
      <c r="W45" s="169" t="str">
        <f>IF('RAW-TEx'!P45="","",'RAW-TEx'!P45-'RAW-TEx'!Q45)</f>
        <v/>
      </c>
      <c r="X45" s="169" t="str">
        <f>IF(W45="","",W45*VLOOKUP(C45,'SET-UP'!A$30:B$34,2,FALSE))</f>
        <v/>
      </c>
      <c r="Y45" s="169" t="str">
        <f>IF(X45="","",X45/MAX(X$4:X$203)*'SET-UP'!$C$8)</f>
        <v/>
      </c>
      <c r="Z45" s="165"/>
      <c r="AA45" s="77"/>
      <c r="AB45" s="77"/>
      <c r="AC45" s="77"/>
      <c r="AD45" s="77"/>
      <c r="AE45" s="77"/>
      <c r="AF45" s="77"/>
      <c r="AG45" s="77"/>
    </row>
    <row r="46" spans="1:33" ht="15.75" customHeight="1" x14ac:dyDescent="0.3">
      <c r="A46" s="163">
        <v>43</v>
      </c>
      <c r="B46" s="163" t="str">
        <f>IF(PLAYER!B46="","",PLAYER!B46)</f>
        <v/>
      </c>
      <c r="C46" s="163" t="str">
        <f>IF(PLAYER!C46="","",PLAYER!C46)</f>
        <v/>
      </c>
      <c r="D46" s="163" t="str">
        <f>IF('RAW-TEx'!C46="","",'RAW-TEx'!C46*'SET-UP'!$C$23)</f>
        <v/>
      </c>
      <c r="E46" s="163" t="str">
        <f>IF('RAW-TEx'!D46="","",'RAW-TEx'!D46*'SET-UP'!$C$24)</f>
        <v/>
      </c>
      <c r="F46" s="163" t="str">
        <f>IF('RAW-TEx'!E46="","",'RAW-TEx'!E46*'SET-UP'!$C$25)</f>
        <v/>
      </c>
      <c r="G46" s="163" t="str">
        <f t="shared" si="0"/>
        <v/>
      </c>
      <c r="H46" s="169" t="str">
        <f>IF('RAW-TEx'!F46="","",'RAW-TEx'!F46-'RAW-TEx'!G46)</f>
        <v/>
      </c>
      <c r="I46" s="170" t="str">
        <f>IF(H46="","",H46*VLOOKUP(C46,'SET-UP'!A$30:B$34,2,FALSE))</f>
        <v/>
      </c>
      <c r="J46" s="169" t="str">
        <f>IF(I46="","",I46/MAX(I$4:I$203)*'SET-UP'!$C$8)</f>
        <v/>
      </c>
      <c r="K46" s="169" t="str">
        <f>IF('RAW-TEx'!H46="","",'RAW-TEx'!H46-'RAW-TEx'!I46)</f>
        <v/>
      </c>
      <c r="L46" s="169" t="str">
        <f>IF(K46="","",K46*VLOOKUP(C46,'SET-UP'!A$30:B$34,2,FALSE))</f>
        <v/>
      </c>
      <c r="M46" s="169" t="str">
        <f>IF(L46="","",L46/MAX(L$4:L$203)*'SET-UP'!$C$8)</f>
        <v/>
      </c>
      <c r="N46" s="169" t="str">
        <f>IF('RAW-TEx'!J46="","",'RAW-TEx'!J46-'RAW-TEx'!K46)</f>
        <v/>
      </c>
      <c r="O46" s="169" t="str">
        <f>IF(N46="","",N46*VLOOKUP(C46,'SET-UP'!A$30:B$34,2,FALSE))</f>
        <v/>
      </c>
      <c r="P46" s="169" t="str">
        <f>IF(O46="","",O46/MAX(O$4:O$203)*'SET-UP'!$C$8)</f>
        <v/>
      </c>
      <c r="Q46" s="169" t="str">
        <f>IF('RAW-TEx'!L46="","",'RAW-TEx'!L46-'RAW-TEx'!M46)</f>
        <v/>
      </c>
      <c r="R46" s="169" t="str">
        <f>IF(Q46="","",Q46*VLOOKUP(C46,'SET-UP'!A$30:B$34,2,FALSE))</f>
        <v/>
      </c>
      <c r="S46" s="169" t="str">
        <f>IF(R46="","",R46/MAX(R$4:R$203)*'SET-UP'!$C$8)</f>
        <v/>
      </c>
      <c r="T46" s="169" t="str">
        <f>IF('RAW-TEx'!N46="","",'RAW-TEx'!N46-'RAW-TEx'!O46)</f>
        <v/>
      </c>
      <c r="U46" s="169" t="str">
        <f>IF(T46="","",T46*VLOOKUP(C46,'SET-UP'!A$30:B$34,2,FALSE))</f>
        <v/>
      </c>
      <c r="V46" s="169" t="str">
        <f>IF(U46="","",U46/MAX(U$4:U$203)*'SET-UP'!$C$8)</f>
        <v/>
      </c>
      <c r="W46" s="169" t="str">
        <f>IF('RAW-TEx'!P46="","",'RAW-TEx'!P46-'RAW-TEx'!Q46)</f>
        <v/>
      </c>
      <c r="X46" s="169" t="str">
        <f>IF(W46="","",W46*VLOOKUP(C46,'SET-UP'!A$30:B$34,2,FALSE))</f>
        <v/>
      </c>
      <c r="Y46" s="169" t="str">
        <f>IF(X46="","",X46/MAX(X$4:X$203)*'SET-UP'!$C$8)</f>
        <v/>
      </c>
      <c r="Z46" s="165"/>
      <c r="AA46" s="77"/>
      <c r="AB46" s="77"/>
      <c r="AC46" s="77"/>
      <c r="AD46" s="77"/>
      <c r="AE46" s="77"/>
      <c r="AF46" s="77"/>
      <c r="AG46" s="77"/>
    </row>
    <row r="47" spans="1:33" ht="15.75" customHeight="1" x14ac:dyDescent="0.3">
      <c r="A47" s="163">
        <v>44</v>
      </c>
      <c r="B47" s="163" t="str">
        <f>IF(PLAYER!B47="","",PLAYER!B47)</f>
        <v/>
      </c>
      <c r="C47" s="163" t="str">
        <f>IF(PLAYER!C47="","",PLAYER!C47)</f>
        <v/>
      </c>
      <c r="D47" s="163" t="str">
        <f>IF('RAW-TEx'!C47="","",'RAW-TEx'!C47*'SET-UP'!$C$23)</f>
        <v/>
      </c>
      <c r="E47" s="163" t="str">
        <f>IF('RAW-TEx'!D47="","",'RAW-TEx'!D47*'SET-UP'!$C$24)</f>
        <v/>
      </c>
      <c r="F47" s="163" t="str">
        <f>IF('RAW-TEx'!E47="","",'RAW-TEx'!E47*'SET-UP'!$C$25)</f>
        <v/>
      </c>
      <c r="G47" s="163" t="str">
        <f t="shared" si="0"/>
        <v/>
      </c>
      <c r="H47" s="169" t="str">
        <f>IF('RAW-TEx'!F47="","",'RAW-TEx'!F47-'RAW-TEx'!G47)</f>
        <v/>
      </c>
      <c r="I47" s="170" t="str">
        <f>IF(H47="","",H47*VLOOKUP(C47,'SET-UP'!A$30:B$34,2,FALSE))</f>
        <v/>
      </c>
      <c r="J47" s="169" t="str">
        <f>IF(I47="","",I47/MAX(I$4:I$203)*'SET-UP'!$C$8)</f>
        <v/>
      </c>
      <c r="K47" s="169" t="str">
        <f>IF('RAW-TEx'!H47="","",'RAW-TEx'!H47-'RAW-TEx'!I47)</f>
        <v/>
      </c>
      <c r="L47" s="169" t="str">
        <f>IF(K47="","",K47*VLOOKUP(C47,'SET-UP'!A$30:B$34,2,FALSE))</f>
        <v/>
      </c>
      <c r="M47" s="169" t="str">
        <f>IF(L47="","",L47/MAX(L$4:L$203)*'SET-UP'!$C$8)</f>
        <v/>
      </c>
      <c r="N47" s="169" t="str">
        <f>IF('RAW-TEx'!J47="","",'RAW-TEx'!J47-'RAW-TEx'!K47)</f>
        <v/>
      </c>
      <c r="O47" s="169" t="str">
        <f>IF(N47="","",N47*VLOOKUP(C47,'SET-UP'!A$30:B$34,2,FALSE))</f>
        <v/>
      </c>
      <c r="P47" s="169" t="str">
        <f>IF(O47="","",O47/MAX(O$4:O$203)*'SET-UP'!$C$8)</f>
        <v/>
      </c>
      <c r="Q47" s="169" t="str">
        <f>IF('RAW-TEx'!L47="","",'RAW-TEx'!L47-'RAW-TEx'!M47)</f>
        <v/>
      </c>
      <c r="R47" s="169" t="str">
        <f>IF(Q47="","",Q47*VLOOKUP(C47,'SET-UP'!A$30:B$34,2,FALSE))</f>
        <v/>
      </c>
      <c r="S47" s="169" t="str">
        <f>IF(R47="","",R47/MAX(R$4:R$203)*'SET-UP'!$C$8)</f>
        <v/>
      </c>
      <c r="T47" s="169" t="str">
        <f>IF('RAW-TEx'!N47="","",'RAW-TEx'!N47-'RAW-TEx'!O47)</f>
        <v/>
      </c>
      <c r="U47" s="169" t="str">
        <f>IF(T47="","",T47*VLOOKUP(C47,'SET-UP'!A$30:B$34,2,FALSE))</f>
        <v/>
      </c>
      <c r="V47" s="169" t="str">
        <f>IF(U47="","",U47/MAX(U$4:U$203)*'SET-UP'!$C$8)</f>
        <v/>
      </c>
      <c r="W47" s="169" t="str">
        <f>IF('RAW-TEx'!P47="","",'RAW-TEx'!P47-'RAW-TEx'!Q47)</f>
        <v/>
      </c>
      <c r="X47" s="169" t="str">
        <f>IF(W47="","",W47*VLOOKUP(C47,'SET-UP'!A$30:B$34,2,FALSE))</f>
        <v/>
      </c>
      <c r="Y47" s="169" t="str">
        <f>IF(X47="","",X47/MAX(X$4:X$203)*'SET-UP'!$C$8)</f>
        <v/>
      </c>
      <c r="Z47" s="165"/>
      <c r="AA47" s="77"/>
      <c r="AB47" s="77"/>
      <c r="AC47" s="77"/>
      <c r="AD47" s="77"/>
      <c r="AE47" s="77"/>
      <c r="AF47" s="77"/>
      <c r="AG47" s="77"/>
    </row>
    <row r="48" spans="1:33" ht="15.75" customHeight="1" x14ac:dyDescent="0.3">
      <c r="A48" s="163">
        <v>45</v>
      </c>
      <c r="B48" s="163" t="str">
        <f>IF(PLAYER!B48="","",PLAYER!B48)</f>
        <v/>
      </c>
      <c r="C48" s="163" t="str">
        <f>IF(PLAYER!C48="","",PLAYER!C48)</f>
        <v/>
      </c>
      <c r="D48" s="163" t="str">
        <f>IF('RAW-TEx'!C48="","",'RAW-TEx'!C48*'SET-UP'!$C$23)</f>
        <v/>
      </c>
      <c r="E48" s="163" t="str">
        <f>IF('RAW-TEx'!D48="","",'RAW-TEx'!D48*'SET-UP'!$C$24)</f>
        <v/>
      </c>
      <c r="F48" s="163" t="str">
        <f>IF('RAW-TEx'!E48="","",'RAW-TEx'!E48*'SET-UP'!$C$25)</f>
        <v/>
      </c>
      <c r="G48" s="163" t="str">
        <f t="shared" si="0"/>
        <v/>
      </c>
      <c r="H48" s="169" t="str">
        <f>IF('RAW-TEx'!F48="","",'RAW-TEx'!F48-'RAW-TEx'!G48)</f>
        <v/>
      </c>
      <c r="I48" s="170" t="str">
        <f>IF(H48="","",H48*VLOOKUP(C48,'SET-UP'!A$30:B$34,2,FALSE))</f>
        <v/>
      </c>
      <c r="J48" s="169" t="str">
        <f>IF(I48="","",I48/MAX(I$4:I$203)*'SET-UP'!$C$8)</f>
        <v/>
      </c>
      <c r="K48" s="169" t="str">
        <f>IF('RAW-TEx'!H48="","",'RAW-TEx'!H48-'RAW-TEx'!I48)</f>
        <v/>
      </c>
      <c r="L48" s="169" t="str">
        <f>IF(K48="","",K48*VLOOKUP(C48,'SET-UP'!A$30:B$34,2,FALSE))</f>
        <v/>
      </c>
      <c r="M48" s="169" t="str">
        <f>IF(L48="","",L48/MAX(L$4:L$203)*'SET-UP'!$C$8)</f>
        <v/>
      </c>
      <c r="N48" s="169" t="str">
        <f>IF('RAW-TEx'!J48="","",'RAW-TEx'!J48-'RAW-TEx'!K48)</f>
        <v/>
      </c>
      <c r="O48" s="169" t="str">
        <f>IF(N48="","",N48*VLOOKUP(C48,'SET-UP'!A$30:B$34,2,FALSE))</f>
        <v/>
      </c>
      <c r="P48" s="169" t="str">
        <f>IF(O48="","",O48/MAX(O$4:O$203)*'SET-UP'!$C$8)</f>
        <v/>
      </c>
      <c r="Q48" s="169" t="str">
        <f>IF('RAW-TEx'!L48="","",'RAW-TEx'!L48-'RAW-TEx'!M48)</f>
        <v/>
      </c>
      <c r="R48" s="169" t="str">
        <f>IF(Q48="","",Q48*VLOOKUP(C48,'SET-UP'!A$30:B$34,2,FALSE))</f>
        <v/>
      </c>
      <c r="S48" s="169" t="str">
        <f>IF(R48="","",R48/MAX(R$4:R$203)*'SET-UP'!$C$8)</f>
        <v/>
      </c>
      <c r="T48" s="169" t="str">
        <f>IF('RAW-TEx'!N48="","",'RAW-TEx'!N48-'RAW-TEx'!O48)</f>
        <v/>
      </c>
      <c r="U48" s="169" t="str">
        <f>IF(T48="","",T48*VLOOKUP(C48,'SET-UP'!A$30:B$34,2,FALSE))</f>
        <v/>
      </c>
      <c r="V48" s="169" t="str">
        <f>IF(U48="","",U48/MAX(U$4:U$203)*'SET-UP'!$C$8)</f>
        <v/>
      </c>
      <c r="W48" s="169" t="str">
        <f>IF('RAW-TEx'!P48="","",'RAW-TEx'!P48-'RAW-TEx'!Q48)</f>
        <v/>
      </c>
      <c r="X48" s="169" t="str">
        <f>IF(W48="","",W48*VLOOKUP(C48,'SET-UP'!A$30:B$34,2,FALSE))</f>
        <v/>
      </c>
      <c r="Y48" s="169" t="str">
        <f>IF(X48="","",X48/MAX(X$4:X$203)*'SET-UP'!$C$8)</f>
        <v/>
      </c>
      <c r="Z48" s="165"/>
      <c r="AA48" s="77"/>
      <c r="AB48" s="77"/>
      <c r="AC48" s="77"/>
      <c r="AD48" s="77"/>
      <c r="AE48" s="77"/>
      <c r="AF48" s="77"/>
      <c r="AG48" s="77"/>
    </row>
    <row r="49" spans="1:33" ht="15.75" customHeight="1" x14ac:dyDescent="0.3">
      <c r="A49" s="163">
        <v>46</v>
      </c>
      <c r="B49" s="163" t="str">
        <f>IF(PLAYER!B49="","",PLAYER!B49)</f>
        <v/>
      </c>
      <c r="C49" s="163" t="str">
        <f>IF(PLAYER!C49="","",PLAYER!C49)</f>
        <v/>
      </c>
      <c r="D49" s="163" t="str">
        <f>IF('RAW-TEx'!C49="","",'RAW-TEx'!C49*'SET-UP'!$C$23)</f>
        <v/>
      </c>
      <c r="E49" s="163" t="str">
        <f>IF('RAW-TEx'!D49="","",'RAW-TEx'!D49*'SET-UP'!$C$24)</f>
        <v/>
      </c>
      <c r="F49" s="163" t="str">
        <f>IF('RAW-TEx'!E49="","",'RAW-TEx'!E49*'SET-UP'!$C$25)</f>
        <v/>
      </c>
      <c r="G49" s="163" t="str">
        <f t="shared" si="0"/>
        <v/>
      </c>
      <c r="H49" s="169" t="str">
        <f>IF('RAW-TEx'!F49="","",'RAW-TEx'!F49-'RAW-TEx'!G49)</f>
        <v/>
      </c>
      <c r="I49" s="170" t="str">
        <f>IF(H49="","",H49*VLOOKUP(C49,'SET-UP'!A$30:B$34,2,FALSE))</f>
        <v/>
      </c>
      <c r="J49" s="169" t="str">
        <f>IF(I49="","",I49/MAX(I$4:I$203)*'SET-UP'!$C$8)</f>
        <v/>
      </c>
      <c r="K49" s="169" t="str">
        <f>IF('RAW-TEx'!H49="","",'RAW-TEx'!H49-'RAW-TEx'!I49)</f>
        <v/>
      </c>
      <c r="L49" s="169" t="str">
        <f>IF(K49="","",K49*VLOOKUP(C49,'SET-UP'!A$30:B$34,2,FALSE))</f>
        <v/>
      </c>
      <c r="M49" s="169" t="str">
        <f>IF(L49="","",L49/MAX(L$4:L$203)*'SET-UP'!$C$8)</f>
        <v/>
      </c>
      <c r="N49" s="169" t="str">
        <f>IF('RAW-TEx'!J49="","",'RAW-TEx'!J49-'RAW-TEx'!K49)</f>
        <v/>
      </c>
      <c r="O49" s="169" t="str">
        <f>IF(N49="","",N49*VLOOKUP(C49,'SET-UP'!A$30:B$34,2,FALSE))</f>
        <v/>
      </c>
      <c r="P49" s="169" t="str">
        <f>IF(O49="","",O49/MAX(O$4:O$203)*'SET-UP'!$C$8)</f>
        <v/>
      </c>
      <c r="Q49" s="169" t="str">
        <f>IF('RAW-TEx'!L49="","",'RAW-TEx'!L49-'RAW-TEx'!M49)</f>
        <v/>
      </c>
      <c r="R49" s="169" t="str">
        <f>IF(Q49="","",Q49*VLOOKUP(C49,'SET-UP'!A$30:B$34,2,FALSE))</f>
        <v/>
      </c>
      <c r="S49" s="169" t="str">
        <f>IF(R49="","",R49/MAX(R$4:R$203)*'SET-UP'!$C$8)</f>
        <v/>
      </c>
      <c r="T49" s="169" t="str">
        <f>IF('RAW-TEx'!N49="","",'RAW-TEx'!N49-'RAW-TEx'!O49)</f>
        <v/>
      </c>
      <c r="U49" s="169" t="str">
        <f>IF(T49="","",T49*VLOOKUP(C49,'SET-UP'!A$30:B$34,2,FALSE))</f>
        <v/>
      </c>
      <c r="V49" s="169" t="str">
        <f>IF(U49="","",U49/MAX(U$4:U$203)*'SET-UP'!$C$8)</f>
        <v/>
      </c>
      <c r="W49" s="169" t="str">
        <f>IF('RAW-TEx'!P49="","",'RAW-TEx'!P49-'RAW-TEx'!Q49)</f>
        <v/>
      </c>
      <c r="X49" s="169" t="str">
        <f>IF(W49="","",W49*VLOOKUP(C49,'SET-UP'!A$30:B$34,2,FALSE))</f>
        <v/>
      </c>
      <c r="Y49" s="169" t="str">
        <f>IF(X49="","",X49/MAX(X$4:X$203)*'SET-UP'!$C$8)</f>
        <v/>
      </c>
      <c r="Z49" s="165"/>
      <c r="AA49" s="77"/>
      <c r="AB49" s="77"/>
      <c r="AC49" s="77"/>
      <c r="AD49" s="77"/>
      <c r="AE49" s="77"/>
      <c r="AF49" s="77"/>
      <c r="AG49" s="77"/>
    </row>
    <row r="50" spans="1:33" ht="15.75" customHeight="1" x14ac:dyDescent="0.3">
      <c r="A50" s="163">
        <v>47</v>
      </c>
      <c r="B50" s="163" t="str">
        <f>IF(PLAYER!B50="","",PLAYER!B50)</f>
        <v/>
      </c>
      <c r="C50" s="163" t="str">
        <f>IF(PLAYER!C50="","",PLAYER!C50)</f>
        <v/>
      </c>
      <c r="D50" s="163" t="str">
        <f>IF('RAW-TEx'!C50="","",'RAW-TEx'!C50*'SET-UP'!$C$23)</f>
        <v/>
      </c>
      <c r="E50" s="163" t="str">
        <f>IF('RAW-TEx'!D50="","",'RAW-TEx'!D50*'SET-UP'!$C$24)</f>
        <v/>
      </c>
      <c r="F50" s="163" t="str">
        <f>IF('RAW-TEx'!E50="","",'RAW-TEx'!E50*'SET-UP'!$C$25)</f>
        <v/>
      </c>
      <c r="G50" s="163" t="str">
        <f t="shared" si="0"/>
        <v/>
      </c>
      <c r="H50" s="169" t="str">
        <f>IF('RAW-TEx'!F50="","",'RAW-TEx'!F50-'RAW-TEx'!G50)</f>
        <v/>
      </c>
      <c r="I50" s="170" t="str">
        <f>IF(H50="","",H50*VLOOKUP(C50,'SET-UP'!A$30:B$34,2,FALSE))</f>
        <v/>
      </c>
      <c r="J50" s="169" t="str">
        <f>IF(I50="","",I50/MAX(I$4:I$203)*'SET-UP'!$C$8)</f>
        <v/>
      </c>
      <c r="K50" s="169" t="str">
        <f>IF('RAW-TEx'!H50="","",'RAW-TEx'!H50-'RAW-TEx'!I50)</f>
        <v/>
      </c>
      <c r="L50" s="169" t="str">
        <f>IF(K50="","",K50*VLOOKUP(C50,'SET-UP'!A$30:B$34,2,FALSE))</f>
        <v/>
      </c>
      <c r="M50" s="169" t="str">
        <f>IF(L50="","",L50/MAX(L$4:L$203)*'SET-UP'!$C$8)</f>
        <v/>
      </c>
      <c r="N50" s="169" t="str">
        <f>IF('RAW-TEx'!J50="","",'RAW-TEx'!J50-'RAW-TEx'!K50)</f>
        <v/>
      </c>
      <c r="O50" s="169" t="str">
        <f>IF(N50="","",N50*VLOOKUP(C50,'SET-UP'!A$30:B$34,2,FALSE))</f>
        <v/>
      </c>
      <c r="P50" s="169" t="str">
        <f>IF(O50="","",O50/MAX(O$4:O$203)*'SET-UP'!$C$8)</f>
        <v/>
      </c>
      <c r="Q50" s="169" t="str">
        <f>IF('RAW-TEx'!L50="","",'RAW-TEx'!L50-'RAW-TEx'!M50)</f>
        <v/>
      </c>
      <c r="R50" s="169" t="str">
        <f>IF(Q50="","",Q50*VLOOKUP(C50,'SET-UP'!A$30:B$34,2,FALSE))</f>
        <v/>
      </c>
      <c r="S50" s="169" t="str">
        <f>IF(R50="","",R50/MAX(R$4:R$203)*'SET-UP'!$C$8)</f>
        <v/>
      </c>
      <c r="T50" s="169" t="str">
        <f>IF('RAW-TEx'!N50="","",'RAW-TEx'!N50-'RAW-TEx'!O50)</f>
        <v/>
      </c>
      <c r="U50" s="169" t="str">
        <f>IF(T50="","",T50*VLOOKUP(C50,'SET-UP'!A$30:B$34,2,FALSE))</f>
        <v/>
      </c>
      <c r="V50" s="169" t="str">
        <f>IF(U50="","",U50/MAX(U$4:U$203)*'SET-UP'!$C$8)</f>
        <v/>
      </c>
      <c r="W50" s="169" t="str">
        <f>IF('RAW-TEx'!P50="","",'RAW-TEx'!P50-'RAW-TEx'!Q50)</f>
        <v/>
      </c>
      <c r="X50" s="169" t="str">
        <f>IF(W50="","",W50*VLOOKUP(C50,'SET-UP'!A$30:B$34,2,FALSE))</f>
        <v/>
      </c>
      <c r="Y50" s="169" t="str">
        <f>IF(X50="","",X50/MAX(X$4:X$203)*'SET-UP'!$C$8)</f>
        <v/>
      </c>
      <c r="Z50" s="165"/>
      <c r="AA50" s="77"/>
      <c r="AB50" s="77"/>
      <c r="AC50" s="77"/>
      <c r="AD50" s="77"/>
      <c r="AE50" s="77"/>
      <c r="AF50" s="77"/>
      <c r="AG50" s="77"/>
    </row>
    <row r="51" spans="1:33" ht="15.75" customHeight="1" x14ac:dyDescent="0.3">
      <c r="A51" s="163">
        <v>48</v>
      </c>
      <c r="B51" s="163" t="str">
        <f>IF(PLAYER!B51="","",PLAYER!B51)</f>
        <v/>
      </c>
      <c r="C51" s="163" t="str">
        <f>IF(PLAYER!C51="","",PLAYER!C51)</f>
        <v/>
      </c>
      <c r="D51" s="163" t="str">
        <f>IF('RAW-TEx'!C51="","",'RAW-TEx'!C51*'SET-UP'!$C$23)</f>
        <v/>
      </c>
      <c r="E51" s="163" t="str">
        <f>IF('RAW-TEx'!D51="","",'RAW-TEx'!D51*'SET-UP'!$C$24)</f>
        <v/>
      </c>
      <c r="F51" s="163" t="str">
        <f>IF('RAW-TEx'!E51="","",'RAW-TEx'!E51*'SET-UP'!$C$25)</f>
        <v/>
      </c>
      <c r="G51" s="163" t="str">
        <f t="shared" si="0"/>
        <v/>
      </c>
      <c r="H51" s="169" t="str">
        <f>IF('RAW-TEx'!F51="","",'RAW-TEx'!F51-'RAW-TEx'!G51)</f>
        <v/>
      </c>
      <c r="I51" s="170" t="str">
        <f>IF(H51="","",H51*VLOOKUP(C51,'SET-UP'!A$30:B$34,2,FALSE))</f>
        <v/>
      </c>
      <c r="J51" s="169" t="str">
        <f>IF(I51="","",I51/MAX(I$4:I$203)*'SET-UP'!$C$8)</f>
        <v/>
      </c>
      <c r="K51" s="169" t="str">
        <f>IF('RAW-TEx'!H51="","",'RAW-TEx'!H51-'RAW-TEx'!I51)</f>
        <v/>
      </c>
      <c r="L51" s="169" t="str">
        <f>IF(K51="","",K51*VLOOKUP(C51,'SET-UP'!A$30:B$34,2,FALSE))</f>
        <v/>
      </c>
      <c r="M51" s="169" t="str">
        <f>IF(L51="","",L51/MAX(L$4:L$203)*'SET-UP'!$C$8)</f>
        <v/>
      </c>
      <c r="N51" s="169" t="str">
        <f>IF('RAW-TEx'!J51="","",'RAW-TEx'!J51-'RAW-TEx'!K51)</f>
        <v/>
      </c>
      <c r="O51" s="169" t="str">
        <f>IF(N51="","",N51*VLOOKUP(C51,'SET-UP'!A$30:B$34,2,FALSE))</f>
        <v/>
      </c>
      <c r="P51" s="169" t="str">
        <f>IF(O51="","",O51/MAX(O$4:O$203)*'SET-UP'!$C$8)</f>
        <v/>
      </c>
      <c r="Q51" s="169" t="str">
        <f>IF('RAW-TEx'!L51="","",'RAW-TEx'!L51-'RAW-TEx'!M51)</f>
        <v/>
      </c>
      <c r="R51" s="169" t="str">
        <f>IF(Q51="","",Q51*VLOOKUP(C51,'SET-UP'!A$30:B$34,2,FALSE))</f>
        <v/>
      </c>
      <c r="S51" s="169" t="str">
        <f>IF(R51="","",R51/MAX(R$4:R$203)*'SET-UP'!$C$8)</f>
        <v/>
      </c>
      <c r="T51" s="169" t="str">
        <f>IF('RAW-TEx'!N51="","",'RAW-TEx'!N51-'RAW-TEx'!O51)</f>
        <v/>
      </c>
      <c r="U51" s="169" t="str">
        <f>IF(T51="","",T51*VLOOKUP(C51,'SET-UP'!A$30:B$34,2,FALSE))</f>
        <v/>
      </c>
      <c r="V51" s="169" t="str">
        <f>IF(U51="","",U51/MAX(U$4:U$203)*'SET-UP'!$C$8)</f>
        <v/>
      </c>
      <c r="W51" s="169" t="str">
        <f>IF('RAW-TEx'!P51="","",'RAW-TEx'!P51-'RAW-TEx'!Q51)</f>
        <v/>
      </c>
      <c r="X51" s="169" t="str">
        <f>IF(W51="","",W51*VLOOKUP(C51,'SET-UP'!A$30:B$34,2,FALSE))</f>
        <v/>
      </c>
      <c r="Y51" s="169" t="str">
        <f>IF(X51="","",X51/MAX(X$4:X$203)*'SET-UP'!$C$8)</f>
        <v/>
      </c>
      <c r="Z51" s="165"/>
      <c r="AA51" s="77"/>
      <c r="AB51" s="77"/>
      <c r="AC51" s="77"/>
      <c r="AD51" s="77"/>
      <c r="AE51" s="77"/>
      <c r="AF51" s="77"/>
      <c r="AG51" s="77"/>
    </row>
    <row r="52" spans="1:33" ht="15.75" customHeight="1" x14ac:dyDescent="0.3">
      <c r="A52" s="163">
        <v>49</v>
      </c>
      <c r="B52" s="163" t="str">
        <f>IF(PLAYER!B52="","",PLAYER!B52)</f>
        <v/>
      </c>
      <c r="C52" s="163" t="str">
        <f>IF(PLAYER!C52="","",PLAYER!C52)</f>
        <v/>
      </c>
      <c r="D52" s="163" t="str">
        <f>IF('RAW-TEx'!C52="","",'RAW-TEx'!C52*'SET-UP'!$C$23)</f>
        <v/>
      </c>
      <c r="E52" s="163" t="str">
        <f>IF('RAW-TEx'!D52="","",'RAW-TEx'!D52*'SET-UP'!$C$24)</f>
        <v/>
      </c>
      <c r="F52" s="163" t="str">
        <f>IF('RAW-TEx'!E52="","",'RAW-TEx'!E52*'SET-UP'!$C$25)</f>
        <v/>
      </c>
      <c r="G52" s="163" t="str">
        <f t="shared" si="0"/>
        <v/>
      </c>
      <c r="H52" s="169" t="str">
        <f>IF('RAW-TEx'!F52="","",'RAW-TEx'!F52-'RAW-TEx'!G52)</f>
        <v/>
      </c>
      <c r="I52" s="170" t="str">
        <f>IF(H52="","",H52*VLOOKUP(C52,'SET-UP'!A$30:B$34,2,FALSE))</f>
        <v/>
      </c>
      <c r="J52" s="169" t="str">
        <f>IF(I52="","",I52/MAX(I$4:I$203)*'SET-UP'!$C$8)</f>
        <v/>
      </c>
      <c r="K52" s="169" t="str">
        <f>IF('RAW-TEx'!H52="","",'RAW-TEx'!H52-'RAW-TEx'!I52)</f>
        <v/>
      </c>
      <c r="L52" s="169" t="str">
        <f>IF(K52="","",K52*VLOOKUP(C52,'SET-UP'!A$30:B$34,2,FALSE))</f>
        <v/>
      </c>
      <c r="M52" s="169" t="str">
        <f>IF(L52="","",L52/MAX(L$4:L$203)*'SET-UP'!$C$8)</f>
        <v/>
      </c>
      <c r="N52" s="169" t="str">
        <f>IF('RAW-TEx'!J52="","",'RAW-TEx'!J52-'RAW-TEx'!K52)</f>
        <v/>
      </c>
      <c r="O52" s="169" t="str">
        <f>IF(N52="","",N52*VLOOKUP(C52,'SET-UP'!A$30:B$34,2,FALSE))</f>
        <v/>
      </c>
      <c r="P52" s="169" t="str">
        <f>IF(O52="","",O52/MAX(O$4:O$203)*'SET-UP'!$C$8)</f>
        <v/>
      </c>
      <c r="Q52" s="169" t="str">
        <f>IF('RAW-TEx'!L52="","",'RAW-TEx'!L52-'RAW-TEx'!M52)</f>
        <v/>
      </c>
      <c r="R52" s="169" t="str">
        <f>IF(Q52="","",Q52*VLOOKUP(C52,'SET-UP'!A$30:B$34,2,FALSE))</f>
        <v/>
      </c>
      <c r="S52" s="169" t="str">
        <f>IF(R52="","",R52/MAX(R$4:R$203)*'SET-UP'!$C$8)</f>
        <v/>
      </c>
      <c r="T52" s="169" t="str">
        <f>IF('RAW-TEx'!N52="","",'RAW-TEx'!N52-'RAW-TEx'!O52)</f>
        <v/>
      </c>
      <c r="U52" s="169" t="str">
        <f>IF(T52="","",T52*VLOOKUP(C52,'SET-UP'!A$30:B$34,2,FALSE))</f>
        <v/>
      </c>
      <c r="V52" s="169" t="str">
        <f>IF(U52="","",U52/MAX(U$4:U$203)*'SET-UP'!$C$8)</f>
        <v/>
      </c>
      <c r="W52" s="169" t="str">
        <f>IF('RAW-TEx'!P52="","",'RAW-TEx'!P52-'RAW-TEx'!Q52)</f>
        <v/>
      </c>
      <c r="X52" s="169" t="str">
        <f>IF(W52="","",W52*VLOOKUP(C52,'SET-UP'!A$30:B$34,2,FALSE))</f>
        <v/>
      </c>
      <c r="Y52" s="169" t="str">
        <f>IF(X52="","",X52/MAX(X$4:X$203)*'SET-UP'!$C$8)</f>
        <v/>
      </c>
      <c r="Z52" s="165"/>
      <c r="AA52" s="77"/>
      <c r="AB52" s="77"/>
      <c r="AC52" s="77"/>
      <c r="AD52" s="77"/>
      <c r="AE52" s="77"/>
      <c r="AF52" s="77"/>
      <c r="AG52" s="77"/>
    </row>
    <row r="53" spans="1:33" ht="15.75" customHeight="1" x14ac:dyDescent="0.3">
      <c r="A53" s="163">
        <v>50</v>
      </c>
      <c r="B53" s="163" t="str">
        <f>IF(PLAYER!B53="","",PLAYER!B53)</f>
        <v/>
      </c>
      <c r="C53" s="163" t="str">
        <f>IF(PLAYER!C53="","",PLAYER!C53)</f>
        <v/>
      </c>
      <c r="D53" s="163" t="str">
        <f>IF('RAW-TEx'!C53="","",'RAW-TEx'!C53*'SET-UP'!$C$23)</f>
        <v/>
      </c>
      <c r="E53" s="163" t="str">
        <f>IF('RAW-TEx'!D53="","",'RAW-TEx'!D53*'SET-UP'!$C$24)</f>
        <v/>
      </c>
      <c r="F53" s="163" t="str">
        <f>IF('RAW-TEx'!E53="","",'RAW-TEx'!E53*'SET-UP'!$C$25)</f>
        <v/>
      </c>
      <c r="G53" s="163" t="str">
        <f t="shared" si="0"/>
        <v/>
      </c>
      <c r="H53" s="169" t="str">
        <f>IF('RAW-TEx'!F53="","",'RAW-TEx'!F53-'RAW-TEx'!G53)</f>
        <v/>
      </c>
      <c r="I53" s="170" t="str">
        <f>IF(H53="","",H53*VLOOKUP(C53,'SET-UP'!A$30:B$34,2,FALSE))</f>
        <v/>
      </c>
      <c r="J53" s="169" t="str">
        <f>IF(I53="","",I53/MAX(I$4:I$203)*'SET-UP'!$C$8)</f>
        <v/>
      </c>
      <c r="K53" s="169" t="str">
        <f>IF('RAW-TEx'!H53="","",'RAW-TEx'!H53-'RAW-TEx'!I53)</f>
        <v/>
      </c>
      <c r="L53" s="169" t="str">
        <f>IF(K53="","",K53*VLOOKUP(C53,'SET-UP'!A$30:B$34,2,FALSE))</f>
        <v/>
      </c>
      <c r="M53" s="169" t="str">
        <f>IF(L53="","",L53/MAX(L$4:L$203)*'SET-UP'!$C$8)</f>
        <v/>
      </c>
      <c r="N53" s="169" t="str">
        <f>IF('RAW-TEx'!J53="","",'RAW-TEx'!J53-'RAW-TEx'!K53)</f>
        <v/>
      </c>
      <c r="O53" s="169" t="str">
        <f>IF(N53="","",N53*VLOOKUP(C53,'SET-UP'!A$30:B$34,2,FALSE))</f>
        <v/>
      </c>
      <c r="P53" s="169" t="str">
        <f>IF(O53="","",O53/MAX(O$4:O$203)*'SET-UP'!$C$8)</f>
        <v/>
      </c>
      <c r="Q53" s="169" t="str">
        <f>IF('RAW-TEx'!L53="","",'RAW-TEx'!L53-'RAW-TEx'!M53)</f>
        <v/>
      </c>
      <c r="R53" s="169" t="str">
        <f>IF(Q53="","",Q53*VLOOKUP(C53,'SET-UP'!A$30:B$34,2,FALSE))</f>
        <v/>
      </c>
      <c r="S53" s="169" t="str">
        <f>IF(R53="","",R53/MAX(R$4:R$203)*'SET-UP'!$C$8)</f>
        <v/>
      </c>
      <c r="T53" s="169" t="str">
        <f>IF('RAW-TEx'!N53="","",'RAW-TEx'!N53-'RAW-TEx'!O53)</f>
        <v/>
      </c>
      <c r="U53" s="169" t="str">
        <f>IF(T53="","",T53*VLOOKUP(C53,'SET-UP'!A$30:B$34,2,FALSE))</f>
        <v/>
      </c>
      <c r="V53" s="169" t="str">
        <f>IF(U53="","",U53/MAX(U$4:U$203)*'SET-UP'!$C$8)</f>
        <v/>
      </c>
      <c r="W53" s="169" t="str">
        <f>IF('RAW-TEx'!P53="","",'RAW-TEx'!P53-'RAW-TEx'!Q53)</f>
        <v/>
      </c>
      <c r="X53" s="169" t="str">
        <f>IF(W53="","",W53*VLOOKUP(C53,'SET-UP'!A$30:B$34,2,FALSE))</f>
        <v/>
      </c>
      <c r="Y53" s="169" t="str">
        <f>IF(X53="","",X53/MAX(X$4:X$203)*'SET-UP'!$C$8)</f>
        <v/>
      </c>
      <c r="Z53" s="165"/>
      <c r="AA53" s="77"/>
      <c r="AB53" s="77"/>
      <c r="AC53" s="77"/>
      <c r="AD53" s="77"/>
      <c r="AE53" s="77"/>
      <c r="AF53" s="77"/>
      <c r="AG53" s="77"/>
    </row>
    <row r="54" spans="1:33" ht="15.75" customHeight="1" x14ac:dyDescent="0.3">
      <c r="A54" s="163">
        <v>51</v>
      </c>
      <c r="B54" s="163" t="str">
        <f>IF(PLAYER!B54="","",PLAYER!B54)</f>
        <v/>
      </c>
      <c r="C54" s="163" t="str">
        <f>IF(PLAYER!C54="","",PLAYER!C54)</f>
        <v/>
      </c>
      <c r="D54" s="163" t="str">
        <f>IF('RAW-TEx'!C54="","",'RAW-TEx'!C54*'SET-UP'!$C$23)</f>
        <v/>
      </c>
      <c r="E54" s="163" t="str">
        <f>IF('RAW-TEx'!D54="","",'RAW-TEx'!D54*'SET-UP'!$C$24)</f>
        <v/>
      </c>
      <c r="F54" s="163" t="str">
        <f>IF('RAW-TEx'!E54="","",'RAW-TEx'!E54*'SET-UP'!$C$25)</f>
        <v/>
      </c>
      <c r="G54" s="163" t="str">
        <f t="shared" si="0"/>
        <v/>
      </c>
      <c r="H54" s="169" t="str">
        <f>IF('RAW-TEx'!F54="","",'RAW-TEx'!F54-'RAW-TEx'!G54)</f>
        <v/>
      </c>
      <c r="I54" s="170" t="str">
        <f>IF(H54="","",H54*VLOOKUP(C54,'SET-UP'!A$30:B$34,2,FALSE))</f>
        <v/>
      </c>
      <c r="J54" s="169" t="str">
        <f>IF(I54="","",I54/MAX(I$4:I$203)*'SET-UP'!$C$8)</f>
        <v/>
      </c>
      <c r="K54" s="169" t="str">
        <f>IF('RAW-TEx'!H54="","",'RAW-TEx'!H54-'RAW-TEx'!I54)</f>
        <v/>
      </c>
      <c r="L54" s="169" t="str">
        <f>IF(K54="","",K54*VLOOKUP(C54,'SET-UP'!A$30:B$34,2,FALSE))</f>
        <v/>
      </c>
      <c r="M54" s="169" t="str">
        <f>IF(L54="","",L54/MAX(L$4:L$203)*'SET-UP'!$C$8)</f>
        <v/>
      </c>
      <c r="N54" s="169" t="str">
        <f>IF('RAW-TEx'!J54="","",'RAW-TEx'!J54-'RAW-TEx'!K54)</f>
        <v/>
      </c>
      <c r="O54" s="169" t="str">
        <f>IF(N54="","",N54*VLOOKUP(C54,'SET-UP'!A$30:B$34,2,FALSE))</f>
        <v/>
      </c>
      <c r="P54" s="169" t="str">
        <f>IF(O54="","",O54/MAX(O$4:O$203)*'SET-UP'!$C$8)</f>
        <v/>
      </c>
      <c r="Q54" s="169" t="str">
        <f>IF('RAW-TEx'!L54="","",'RAW-TEx'!L54-'RAW-TEx'!M54)</f>
        <v/>
      </c>
      <c r="R54" s="169" t="str">
        <f>IF(Q54="","",Q54*VLOOKUP(C54,'SET-UP'!A$30:B$34,2,FALSE))</f>
        <v/>
      </c>
      <c r="S54" s="169" t="str">
        <f>IF(R54="","",R54/MAX(R$4:R$203)*'SET-UP'!$C$8)</f>
        <v/>
      </c>
      <c r="T54" s="169" t="str">
        <f>IF('RAW-TEx'!N54="","",'RAW-TEx'!N54-'RAW-TEx'!O54)</f>
        <v/>
      </c>
      <c r="U54" s="169" t="str">
        <f>IF(T54="","",T54*VLOOKUP(C54,'SET-UP'!A$30:B$34,2,FALSE))</f>
        <v/>
      </c>
      <c r="V54" s="169" t="str">
        <f>IF(U54="","",U54/MAX(U$4:U$203)*'SET-UP'!$C$8)</f>
        <v/>
      </c>
      <c r="W54" s="169" t="str">
        <f>IF('RAW-TEx'!P54="","",'RAW-TEx'!P54-'RAW-TEx'!Q54)</f>
        <v/>
      </c>
      <c r="X54" s="169" t="str">
        <f>IF(W54="","",W54*VLOOKUP(C54,'SET-UP'!A$30:B$34,2,FALSE))</f>
        <v/>
      </c>
      <c r="Y54" s="169" t="str">
        <f>IF(X54="","",X54/MAX(X$4:X$203)*'SET-UP'!$C$8)</f>
        <v/>
      </c>
      <c r="Z54" s="165"/>
      <c r="AA54" s="77"/>
      <c r="AB54" s="77"/>
      <c r="AC54" s="77"/>
      <c r="AD54" s="77"/>
      <c r="AE54" s="77"/>
      <c r="AF54" s="77"/>
      <c r="AG54" s="77"/>
    </row>
    <row r="55" spans="1:33" ht="15.75" customHeight="1" x14ac:dyDescent="0.3">
      <c r="A55" s="163">
        <v>52</v>
      </c>
      <c r="B55" s="163" t="str">
        <f>IF(PLAYER!B55="","",PLAYER!B55)</f>
        <v/>
      </c>
      <c r="C55" s="163" t="str">
        <f>IF(PLAYER!C55="","",PLAYER!C55)</f>
        <v/>
      </c>
      <c r="D55" s="163" t="str">
        <f>IF('RAW-TEx'!C55="","",'RAW-TEx'!C55*'SET-UP'!$C$23)</f>
        <v/>
      </c>
      <c r="E55" s="163" t="str">
        <f>IF('RAW-TEx'!D55="","",'RAW-TEx'!D55*'SET-UP'!$C$24)</f>
        <v/>
      </c>
      <c r="F55" s="163" t="str">
        <f>IF('RAW-TEx'!E55="","",'RAW-TEx'!E55*'SET-UP'!$C$25)</f>
        <v/>
      </c>
      <c r="G55" s="163" t="str">
        <f t="shared" si="0"/>
        <v/>
      </c>
      <c r="H55" s="169" t="str">
        <f>IF('RAW-TEx'!F55="","",'RAW-TEx'!F55-'RAW-TEx'!G55)</f>
        <v/>
      </c>
      <c r="I55" s="170" t="str">
        <f>IF(H55="","",H55*VLOOKUP(C55,'SET-UP'!A$30:B$34,2,FALSE))</f>
        <v/>
      </c>
      <c r="J55" s="169" t="str">
        <f>IF(I55="","",I55/MAX(I$4:I$203)*'SET-UP'!$C$8)</f>
        <v/>
      </c>
      <c r="K55" s="169" t="str">
        <f>IF('RAW-TEx'!H55="","",'RAW-TEx'!H55-'RAW-TEx'!I55)</f>
        <v/>
      </c>
      <c r="L55" s="169" t="str">
        <f>IF(K55="","",K55*VLOOKUP(C55,'SET-UP'!A$30:B$34,2,FALSE))</f>
        <v/>
      </c>
      <c r="M55" s="169" t="str">
        <f>IF(L55="","",L55/MAX(L$4:L$203)*'SET-UP'!$C$8)</f>
        <v/>
      </c>
      <c r="N55" s="169" t="str">
        <f>IF('RAW-TEx'!J55="","",'RAW-TEx'!J55-'RAW-TEx'!K55)</f>
        <v/>
      </c>
      <c r="O55" s="169" t="str">
        <f>IF(N55="","",N55*VLOOKUP(C55,'SET-UP'!A$30:B$34,2,FALSE))</f>
        <v/>
      </c>
      <c r="P55" s="169" t="str">
        <f>IF(O55="","",O55/MAX(O$4:O$203)*'SET-UP'!$C$8)</f>
        <v/>
      </c>
      <c r="Q55" s="169" t="str">
        <f>IF('RAW-TEx'!L55="","",'RAW-TEx'!L55-'RAW-TEx'!M55)</f>
        <v/>
      </c>
      <c r="R55" s="169" t="str">
        <f>IF(Q55="","",Q55*VLOOKUP(C55,'SET-UP'!A$30:B$34,2,FALSE))</f>
        <v/>
      </c>
      <c r="S55" s="169" t="str">
        <f>IF(R55="","",R55/MAX(R$4:R$203)*'SET-UP'!$C$8)</f>
        <v/>
      </c>
      <c r="T55" s="169" t="str">
        <f>IF('RAW-TEx'!N55="","",'RAW-TEx'!N55-'RAW-TEx'!O55)</f>
        <v/>
      </c>
      <c r="U55" s="169" t="str">
        <f>IF(T55="","",T55*VLOOKUP(C55,'SET-UP'!A$30:B$34,2,FALSE))</f>
        <v/>
      </c>
      <c r="V55" s="169" t="str">
        <f>IF(U55="","",U55/MAX(U$4:U$203)*'SET-UP'!$C$8)</f>
        <v/>
      </c>
      <c r="W55" s="169" t="str">
        <f>IF('RAW-TEx'!P55="","",'RAW-TEx'!P55-'RAW-TEx'!Q55)</f>
        <v/>
      </c>
      <c r="X55" s="169" t="str">
        <f>IF(W55="","",W55*VLOOKUP(C55,'SET-UP'!A$30:B$34,2,FALSE))</f>
        <v/>
      </c>
      <c r="Y55" s="169" t="str">
        <f>IF(X55="","",X55/MAX(X$4:X$203)*'SET-UP'!$C$8)</f>
        <v/>
      </c>
      <c r="Z55" s="165"/>
      <c r="AA55" s="77"/>
      <c r="AB55" s="77"/>
      <c r="AC55" s="77"/>
      <c r="AD55" s="77"/>
      <c r="AE55" s="77"/>
      <c r="AF55" s="77"/>
      <c r="AG55" s="77"/>
    </row>
    <row r="56" spans="1:33" ht="15.75" customHeight="1" x14ac:dyDescent="0.3">
      <c r="A56" s="163">
        <v>53</v>
      </c>
      <c r="B56" s="163" t="str">
        <f>IF(PLAYER!B56="","",PLAYER!B56)</f>
        <v/>
      </c>
      <c r="C56" s="163" t="str">
        <f>IF(PLAYER!C56="","",PLAYER!C56)</f>
        <v/>
      </c>
      <c r="D56" s="163" t="str">
        <f>IF('RAW-TEx'!C56="","",'RAW-TEx'!C56*'SET-UP'!$C$23)</f>
        <v/>
      </c>
      <c r="E56" s="163" t="str">
        <f>IF('RAW-TEx'!D56="","",'RAW-TEx'!D56*'SET-UP'!$C$24)</f>
        <v/>
      </c>
      <c r="F56" s="163" t="str">
        <f>IF('RAW-TEx'!E56="","",'RAW-TEx'!E56*'SET-UP'!$C$25)</f>
        <v/>
      </c>
      <c r="G56" s="163" t="str">
        <f t="shared" si="0"/>
        <v/>
      </c>
      <c r="H56" s="169" t="str">
        <f>IF('RAW-TEx'!F56="","",'RAW-TEx'!F56-'RAW-TEx'!G56)</f>
        <v/>
      </c>
      <c r="I56" s="170" t="str">
        <f>IF(H56="","",H56*VLOOKUP(C56,'SET-UP'!A$30:B$34,2,FALSE))</f>
        <v/>
      </c>
      <c r="J56" s="169" t="str">
        <f>IF(I56="","",I56/MAX(I$4:I$203)*'SET-UP'!$C$8)</f>
        <v/>
      </c>
      <c r="K56" s="169" t="str">
        <f>IF('RAW-TEx'!H56="","",'RAW-TEx'!H56-'RAW-TEx'!I56)</f>
        <v/>
      </c>
      <c r="L56" s="169" t="str">
        <f>IF(K56="","",K56*VLOOKUP(C56,'SET-UP'!A$30:B$34,2,FALSE))</f>
        <v/>
      </c>
      <c r="M56" s="169" t="str">
        <f>IF(L56="","",L56/MAX(L$4:L$203)*'SET-UP'!$C$8)</f>
        <v/>
      </c>
      <c r="N56" s="169" t="str">
        <f>IF('RAW-TEx'!J56="","",'RAW-TEx'!J56-'RAW-TEx'!K56)</f>
        <v/>
      </c>
      <c r="O56" s="169" t="str">
        <f>IF(N56="","",N56*VLOOKUP(C56,'SET-UP'!A$30:B$34,2,FALSE))</f>
        <v/>
      </c>
      <c r="P56" s="169" t="str">
        <f>IF(O56="","",O56/MAX(O$4:O$203)*'SET-UP'!$C$8)</f>
        <v/>
      </c>
      <c r="Q56" s="169" t="str">
        <f>IF('RAW-TEx'!L56="","",'RAW-TEx'!L56-'RAW-TEx'!M56)</f>
        <v/>
      </c>
      <c r="R56" s="169" t="str">
        <f>IF(Q56="","",Q56*VLOOKUP(C56,'SET-UP'!A$30:B$34,2,FALSE))</f>
        <v/>
      </c>
      <c r="S56" s="169" t="str">
        <f>IF(R56="","",R56/MAX(R$4:R$203)*'SET-UP'!$C$8)</f>
        <v/>
      </c>
      <c r="T56" s="169" t="str">
        <f>IF('RAW-TEx'!N56="","",'RAW-TEx'!N56-'RAW-TEx'!O56)</f>
        <v/>
      </c>
      <c r="U56" s="169" t="str">
        <f>IF(T56="","",T56*VLOOKUP(C56,'SET-UP'!A$30:B$34,2,FALSE))</f>
        <v/>
      </c>
      <c r="V56" s="169" t="str">
        <f>IF(U56="","",U56/MAX(U$4:U$203)*'SET-UP'!$C$8)</f>
        <v/>
      </c>
      <c r="W56" s="169" t="str">
        <f>IF('RAW-TEx'!P56="","",'RAW-TEx'!P56-'RAW-TEx'!Q56)</f>
        <v/>
      </c>
      <c r="X56" s="169" t="str">
        <f>IF(W56="","",W56*VLOOKUP(C56,'SET-UP'!A$30:B$34,2,FALSE))</f>
        <v/>
      </c>
      <c r="Y56" s="169" t="str">
        <f>IF(X56="","",X56/MAX(X$4:X$203)*'SET-UP'!$C$8)</f>
        <v/>
      </c>
      <c r="Z56" s="165"/>
      <c r="AA56" s="77"/>
      <c r="AB56" s="77"/>
      <c r="AC56" s="77"/>
      <c r="AD56" s="77"/>
      <c r="AE56" s="77"/>
      <c r="AF56" s="77"/>
      <c r="AG56" s="77"/>
    </row>
    <row r="57" spans="1:33" ht="15.75" customHeight="1" x14ac:dyDescent="0.3">
      <c r="A57" s="163">
        <v>54</v>
      </c>
      <c r="B57" s="163" t="str">
        <f>IF(PLAYER!B57="","",PLAYER!B57)</f>
        <v/>
      </c>
      <c r="C57" s="163" t="str">
        <f>IF(PLAYER!C57="","",PLAYER!C57)</f>
        <v/>
      </c>
      <c r="D57" s="163" t="str">
        <f>IF('RAW-TEx'!C57="","",'RAW-TEx'!C57*'SET-UP'!$C$23)</f>
        <v/>
      </c>
      <c r="E57" s="163" t="str">
        <f>IF('RAW-TEx'!D57="","",'RAW-TEx'!D57*'SET-UP'!$C$24)</f>
        <v/>
      </c>
      <c r="F57" s="163" t="str">
        <f>IF('RAW-TEx'!E57="","",'RAW-TEx'!E57*'SET-UP'!$C$25)</f>
        <v/>
      </c>
      <c r="G57" s="163" t="str">
        <f t="shared" si="0"/>
        <v/>
      </c>
      <c r="H57" s="169" t="str">
        <f>IF('RAW-TEx'!F57="","",'RAW-TEx'!F57-'RAW-TEx'!G57)</f>
        <v/>
      </c>
      <c r="I57" s="170" t="str">
        <f>IF(H57="","",H57*VLOOKUP(C57,'SET-UP'!A$30:B$34,2,FALSE))</f>
        <v/>
      </c>
      <c r="J57" s="169" t="str">
        <f>IF(I57="","",I57/MAX(I$4:I$203)*'SET-UP'!$C$8)</f>
        <v/>
      </c>
      <c r="K57" s="169" t="str">
        <f>IF('RAW-TEx'!H57="","",'RAW-TEx'!H57-'RAW-TEx'!I57)</f>
        <v/>
      </c>
      <c r="L57" s="169" t="str">
        <f>IF(K57="","",K57*VLOOKUP(C57,'SET-UP'!A$30:B$34,2,FALSE))</f>
        <v/>
      </c>
      <c r="M57" s="169" t="str">
        <f>IF(L57="","",L57/MAX(L$4:L$203)*'SET-UP'!$C$8)</f>
        <v/>
      </c>
      <c r="N57" s="169" t="str">
        <f>IF('RAW-TEx'!J57="","",'RAW-TEx'!J57-'RAW-TEx'!K57)</f>
        <v/>
      </c>
      <c r="O57" s="169" t="str">
        <f>IF(N57="","",N57*VLOOKUP(C57,'SET-UP'!A$30:B$34,2,FALSE))</f>
        <v/>
      </c>
      <c r="P57" s="169" t="str">
        <f>IF(O57="","",O57/MAX(O$4:O$203)*'SET-UP'!$C$8)</f>
        <v/>
      </c>
      <c r="Q57" s="169" t="str">
        <f>IF('RAW-TEx'!L57="","",'RAW-TEx'!L57-'RAW-TEx'!M57)</f>
        <v/>
      </c>
      <c r="R57" s="169" t="str">
        <f>IF(Q57="","",Q57*VLOOKUP(C57,'SET-UP'!A$30:B$34,2,FALSE))</f>
        <v/>
      </c>
      <c r="S57" s="169" t="str">
        <f>IF(R57="","",R57/MAX(R$4:R$203)*'SET-UP'!$C$8)</f>
        <v/>
      </c>
      <c r="T57" s="169" t="str">
        <f>IF('RAW-TEx'!N57="","",'RAW-TEx'!N57-'RAW-TEx'!O57)</f>
        <v/>
      </c>
      <c r="U57" s="169" t="str">
        <f>IF(T57="","",T57*VLOOKUP(C57,'SET-UP'!A$30:B$34,2,FALSE))</f>
        <v/>
      </c>
      <c r="V57" s="169" t="str">
        <f>IF(U57="","",U57/MAX(U$4:U$203)*'SET-UP'!$C$8)</f>
        <v/>
      </c>
      <c r="W57" s="169" t="str">
        <f>IF('RAW-TEx'!P57="","",'RAW-TEx'!P57-'RAW-TEx'!Q57)</f>
        <v/>
      </c>
      <c r="X57" s="169" t="str">
        <f>IF(W57="","",W57*VLOOKUP(C57,'SET-UP'!A$30:B$34,2,FALSE))</f>
        <v/>
      </c>
      <c r="Y57" s="169" t="str">
        <f>IF(X57="","",X57/MAX(X$4:X$203)*'SET-UP'!$C$8)</f>
        <v/>
      </c>
      <c r="Z57" s="165"/>
      <c r="AA57" s="77"/>
      <c r="AB57" s="77"/>
      <c r="AC57" s="77"/>
      <c r="AD57" s="77"/>
      <c r="AE57" s="77"/>
      <c r="AF57" s="77"/>
      <c r="AG57" s="77"/>
    </row>
    <row r="58" spans="1:33" ht="15.75" customHeight="1" x14ac:dyDescent="0.3">
      <c r="A58" s="163">
        <v>55</v>
      </c>
      <c r="B58" s="163" t="str">
        <f>IF(PLAYER!B58="","",PLAYER!B58)</f>
        <v/>
      </c>
      <c r="C58" s="163" t="str">
        <f>IF(PLAYER!C58="","",PLAYER!C58)</f>
        <v/>
      </c>
      <c r="D58" s="163" t="str">
        <f>IF('RAW-TEx'!C58="","",'RAW-TEx'!C58*'SET-UP'!$C$23)</f>
        <v/>
      </c>
      <c r="E58" s="163" t="str">
        <f>IF('RAW-TEx'!D58="","",'RAW-TEx'!D58*'SET-UP'!$C$24)</f>
        <v/>
      </c>
      <c r="F58" s="163" t="str">
        <f>IF('RAW-TEx'!E58="","",'RAW-TEx'!E58*'SET-UP'!$C$25)</f>
        <v/>
      </c>
      <c r="G58" s="163" t="str">
        <f t="shared" si="0"/>
        <v/>
      </c>
      <c r="H58" s="169" t="str">
        <f>IF('RAW-TEx'!F58="","",'RAW-TEx'!F58-'RAW-TEx'!G58)</f>
        <v/>
      </c>
      <c r="I58" s="170" t="str">
        <f>IF(H58="","",H58*VLOOKUP(C58,'SET-UP'!A$30:B$34,2,FALSE))</f>
        <v/>
      </c>
      <c r="J58" s="169" t="str">
        <f>IF(I58="","",I58/MAX(I$4:I$203)*'SET-UP'!$C$8)</f>
        <v/>
      </c>
      <c r="K58" s="169" t="str">
        <f>IF('RAW-TEx'!H58="","",'RAW-TEx'!H58-'RAW-TEx'!I58)</f>
        <v/>
      </c>
      <c r="L58" s="169" t="str">
        <f>IF(K58="","",K58*VLOOKUP(C58,'SET-UP'!A$30:B$34,2,FALSE))</f>
        <v/>
      </c>
      <c r="M58" s="169" t="str">
        <f>IF(L58="","",L58/MAX(L$4:L$203)*'SET-UP'!$C$8)</f>
        <v/>
      </c>
      <c r="N58" s="169" t="str">
        <f>IF('RAW-TEx'!J58="","",'RAW-TEx'!J58-'RAW-TEx'!K58)</f>
        <v/>
      </c>
      <c r="O58" s="169" t="str">
        <f>IF(N58="","",N58*VLOOKUP(C58,'SET-UP'!A$30:B$34,2,FALSE))</f>
        <v/>
      </c>
      <c r="P58" s="169" t="str">
        <f>IF(O58="","",O58/MAX(O$4:O$203)*'SET-UP'!$C$8)</f>
        <v/>
      </c>
      <c r="Q58" s="169" t="str">
        <f>IF('RAW-TEx'!L58="","",'RAW-TEx'!L58-'RAW-TEx'!M58)</f>
        <v/>
      </c>
      <c r="R58" s="169" t="str">
        <f>IF(Q58="","",Q58*VLOOKUP(C58,'SET-UP'!A$30:B$34,2,FALSE))</f>
        <v/>
      </c>
      <c r="S58" s="169" t="str">
        <f>IF(R58="","",R58/MAX(R$4:R$203)*'SET-UP'!$C$8)</f>
        <v/>
      </c>
      <c r="T58" s="169" t="str">
        <f>IF('RAW-TEx'!N58="","",'RAW-TEx'!N58-'RAW-TEx'!O58)</f>
        <v/>
      </c>
      <c r="U58" s="169" t="str">
        <f>IF(T58="","",T58*VLOOKUP(C58,'SET-UP'!A$30:B$34,2,FALSE))</f>
        <v/>
      </c>
      <c r="V58" s="169" t="str">
        <f>IF(U58="","",U58/MAX(U$4:U$203)*'SET-UP'!$C$8)</f>
        <v/>
      </c>
      <c r="W58" s="169" t="str">
        <f>IF('RAW-TEx'!P58="","",'RAW-TEx'!P58-'RAW-TEx'!Q58)</f>
        <v/>
      </c>
      <c r="X58" s="169" t="str">
        <f>IF(W58="","",W58*VLOOKUP(C58,'SET-UP'!A$30:B$34,2,FALSE))</f>
        <v/>
      </c>
      <c r="Y58" s="169" t="str">
        <f>IF(X58="","",X58/MAX(X$4:X$203)*'SET-UP'!$C$8)</f>
        <v/>
      </c>
      <c r="Z58" s="165"/>
      <c r="AA58" s="77"/>
      <c r="AB58" s="77"/>
      <c r="AC58" s="77"/>
      <c r="AD58" s="77"/>
      <c r="AE58" s="77"/>
      <c r="AF58" s="77"/>
      <c r="AG58" s="77"/>
    </row>
    <row r="59" spans="1:33" ht="15.75" customHeight="1" x14ac:dyDescent="0.3">
      <c r="A59" s="163">
        <v>56</v>
      </c>
      <c r="B59" s="163" t="str">
        <f>IF(PLAYER!B59="","",PLAYER!B59)</f>
        <v/>
      </c>
      <c r="C59" s="163" t="str">
        <f>IF(PLAYER!C59="","",PLAYER!C59)</f>
        <v/>
      </c>
      <c r="D59" s="163" t="str">
        <f>IF('RAW-TEx'!C59="","",'RAW-TEx'!C59*'SET-UP'!$C$23)</f>
        <v/>
      </c>
      <c r="E59" s="163" t="str">
        <f>IF('RAW-TEx'!D59="","",'RAW-TEx'!D59*'SET-UP'!$C$24)</f>
        <v/>
      </c>
      <c r="F59" s="163" t="str">
        <f>IF('RAW-TEx'!E59="","",'RAW-TEx'!E59*'SET-UP'!$C$25)</f>
        <v/>
      </c>
      <c r="G59" s="163" t="str">
        <f t="shared" si="0"/>
        <v/>
      </c>
      <c r="H59" s="169" t="str">
        <f>IF('RAW-TEx'!F59="","",'RAW-TEx'!F59-'RAW-TEx'!G59)</f>
        <v/>
      </c>
      <c r="I59" s="170" t="str">
        <f>IF(H59="","",H59*VLOOKUP(C59,'SET-UP'!A$30:B$34,2,FALSE))</f>
        <v/>
      </c>
      <c r="J59" s="169" t="str">
        <f>IF(I59="","",I59/MAX(I$4:I$203)*'SET-UP'!$C$8)</f>
        <v/>
      </c>
      <c r="K59" s="169" t="str">
        <f>IF('RAW-TEx'!H59="","",'RAW-TEx'!H59-'RAW-TEx'!I59)</f>
        <v/>
      </c>
      <c r="L59" s="169" t="str">
        <f>IF(K59="","",K59*VLOOKUP(C59,'SET-UP'!A$30:B$34,2,FALSE))</f>
        <v/>
      </c>
      <c r="M59" s="169" t="str">
        <f>IF(L59="","",L59/MAX(L$4:L$203)*'SET-UP'!$C$8)</f>
        <v/>
      </c>
      <c r="N59" s="169" t="str">
        <f>IF('RAW-TEx'!J59="","",'RAW-TEx'!J59-'RAW-TEx'!K59)</f>
        <v/>
      </c>
      <c r="O59" s="169" t="str">
        <f>IF(N59="","",N59*VLOOKUP(C59,'SET-UP'!A$30:B$34,2,FALSE))</f>
        <v/>
      </c>
      <c r="P59" s="169" t="str">
        <f>IF(O59="","",O59/MAX(O$4:O$203)*'SET-UP'!$C$8)</f>
        <v/>
      </c>
      <c r="Q59" s="169" t="str">
        <f>IF('RAW-TEx'!L59="","",'RAW-TEx'!L59-'RAW-TEx'!M59)</f>
        <v/>
      </c>
      <c r="R59" s="169" t="str">
        <f>IF(Q59="","",Q59*VLOOKUP(C59,'SET-UP'!A$30:B$34,2,FALSE))</f>
        <v/>
      </c>
      <c r="S59" s="169" t="str">
        <f>IF(R59="","",R59/MAX(R$4:R$203)*'SET-UP'!$C$8)</f>
        <v/>
      </c>
      <c r="T59" s="169" t="str">
        <f>IF('RAW-TEx'!N59="","",'RAW-TEx'!N59-'RAW-TEx'!O59)</f>
        <v/>
      </c>
      <c r="U59" s="169" t="str">
        <f>IF(T59="","",T59*VLOOKUP(C59,'SET-UP'!A$30:B$34,2,FALSE))</f>
        <v/>
      </c>
      <c r="V59" s="169" t="str">
        <f>IF(U59="","",U59/MAX(U$4:U$203)*'SET-UP'!$C$8)</f>
        <v/>
      </c>
      <c r="W59" s="169" t="str">
        <f>IF('RAW-TEx'!P59="","",'RAW-TEx'!P59-'RAW-TEx'!Q59)</f>
        <v/>
      </c>
      <c r="X59" s="169" t="str">
        <f>IF(W59="","",W59*VLOOKUP(C59,'SET-UP'!A$30:B$34,2,FALSE))</f>
        <v/>
      </c>
      <c r="Y59" s="169" t="str">
        <f>IF(X59="","",X59/MAX(X$4:X$203)*'SET-UP'!$C$8)</f>
        <v/>
      </c>
      <c r="Z59" s="165"/>
      <c r="AA59" s="77"/>
      <c r="AB59" s="77"/>
      <c r="AC59" s="77"/>
      <c r="AD59" s="77"/>
      <c r="AE59" s="77"/>
      <c r="AF59" s="77"/>
      <c r="AG59" s="77"/>
    </row>
    <row r="60" spans="1:33" ht="15.75" customHeight="1" x14ac:dyDescent="0.3">
      <c r="A60" s="163">
        <v>57</v>
      </c>
      <c r="B60" s="163" t="str">
        <f>IF(PLAYER!B60="","",PLAYER!B60)</f>
        <v/>
      </c>
      <c r="C60" s="163" t="str">
        <f>IF(PLAYER!C60="","",PLAYER!C60)</f>
        <v/>
      </c>
      <c r="D60" s="163" t="str">
        <f>IF('RAW-TEx'!C60="","",'RAW-TEx'!C60*'SET-UP'!$C$23)</f>
        <v/>
      </c>
      <c r="E60" s="163" t="str">
        <f>IF('RAW-TEx'!D60="","",'RAW-TEx'!D60*'SET-UP'!$C$24)</f>
        <v/>
      </c>
      <c r="F60" s="163" t="str">
        <f>IF('RAW-TEx'!E60="","",'RAW-TEx'!E60*'SET-UP'!$C$25)</f>
        <v/>
      </c>
      <c r="G60" s="163" t="str">
        <f t="shared" si="0"/>
        <v/>
      </c>
      <c r="H60" s="169" t="str">
        <f>IF('RAW-TEx'!F60="","",'RAW-TEx'!F60-'RAW-TEx'!G60)</f>
        <v/>
      </c>
      <c r="I60" s="170" t="str">
        <f>IF(H60="","",H60*VLOOKUP(C60,'SET-UP'!A$30:B$34,2,FALSE))</f>
        <v/>
      </c>
      <c r="J60" s="169" t="str">
        <f>IF(I60="","",I60/MAX(I$4:I$203)*'SET-UP'!$C$8)</f>
        <v/>
      </c>
      <c r="K60" s="169" t="str">
        <f>IF('RAW-TEx'!H60="","",'RAW-TEx'!H60-'RAW-TEx'!I60)</f>
        <v/>
      </c>
      <c r="L60" s="169" t="str">
        <f>IF(K60="","",K60*VLOOKUP(C60,'SET-UP'!A$30:B$34,2,FALSE))</f>
        <v/>
      </c>
      <c r="M60" s="169" t="str">
        <f>IF(L60="","",L60/MAX(L$4:L$203)*'SET-UP'!$C$8)</f>
        <v/>
      </c>
      <c r="N60" s="169" t="str">
        <f>IF('RAW-TEx'!J60="","",'RAW-TEx'!J60-'RAW-TEx'!K60)</f>
        <v/>
      </c>
      <c r="O60" s="169" t="str">
        <f>IF(N60="","",N60*VLOOKUP(C60,'SET-UP'!A$30:B$34,2,FALSE))</f>
        <v/>
      </c>
      <c r="P60" s="169" t="str">
        <f>IF(O60="","",O60/MAX(O$4:O$203)*'SET-UP'!$C$8)</f>
        <v/>
      </c>
      <c r="Q60" s="169" t="str">
        <f>IF('RAW-TEx'!L60="","",'RAW-TEx'!L60-'RAW-TEx'!M60)</f>
        <v/>
      </c>
      <c r="R60" s="169" t="str">
        <f>IF(Q60="","",Q60*VLOOKUP(C60,'SET-UP'!A$30:B$34,2,FALSE))</f>
        <v/>
      </c>
      <c r="S60" s="169" t="str">
        <f>IF(R60="","",R60/MAX(R$4:R$203)*'SET-UP'!$C$8)</f>
        <v/>
      </c>
      <c r="T60" s="169" t="str">
        <f>IF('RAW-TEx'!N60="","",'RAW-TEx'!N60-'RAW-TEx'!O60)</f>
        <v/>
      </c>
      <c r="U60" s="169" t="str">
        <f>IF(T60="","",T60*VLOOKUP(C60,'SET-UP'!A$30:B$34,2,FALSE))</f>
        <v/>
      </c>
      <c r="V60" s="169" t="str">
        <f>IF(U60="","",U60/MAX(U$4:U$203)*'SET-UP'!$C$8)</f>
        <v/>
      </c>
      <c r="W60" s="169" t="str">
        <f>IF('RAW-TEx'!P60="","",'RAW-TEx'!P60-'RAW-TEx'!Q60)</f>
        <v/>
      </c>
      <c r="X60" s="169" t="str">
        <f>IF(W60="","",W60*VLOOKUP(C60,'SET-UP'!A$30:B$34,2,FALSE))</f>
        <v/>
      </c>
      <c r="Y60" s="169" t="str">
        <f>IF(X60="","",X60/MAX(X$4:X$203)*'SET-UP'!$C$8)</f>
        <v/>
      </c>
      <c r="Z60" s="165"/>
      <c r="AA60" s="77"/>
      <c r="AB60" s="77"/>
      <c r="AC60" s="77"/>
      <c r="AD60" s="77"/>
      <c r="AE60" s="77"/>
      <c r="AF60" s="77"/>
      <c r="AG60" s="77"/>
    </row>
    <row r="61" spans="1:33" ht="15.75" customHeight="1" x14ac:dyDescent="0.3">
      <c r="A61" s="163">
        <v>58</v>
      </c>
      <c r="B61" s="163" t="str">
        <f>IF(PLAYER!B61="","",PLAYER!B61)</f>
        <v/>
      </c>
      <c r="C61" s="163" t="str">
        <f>IF(PLAYER!C61="","",PLAYER!C61)</f>
        <v/>
      </c>
      <c r="D61" s="163" t="str">
        <f>IF('RAW-TEx'!C61="","",'RAW-TEx'!C61*'SET-UP'!$C$23)</f>
        <v/>
      </c>
      <c r="E61" s="163" t="str">
        <f>IF('RAW-TEx'!D61="","",'RAW-TEx'!D61*'SET-UP'!$C$24)</f>
        <v/>
      </c>
      <c r="F61" s="163" t="str">
        <f>IF('RAW-TEx'!E61="","",'RAW-TEx'!E61*'SET-UP'!$C$25)</f>
        <v/>
      </c>
      <c r="G61" s="163" t="str">
        <f t="shared" si="0"/>
        <v/>
      </c>
      <c r="H61" s="169" t="str">
        <f>IF('RAW-TEx'!F61="","",'RAW-TEx'!F61-'RAW-TEx'!G61)</f>
        <v/>
      </c>
      <c r="I61" s="170" t="str">
        <f>IF(H61="","",H61*VLOOKUP(C61,'SET-UP'!A$30:B$34,2,FALSE))</f>
        <v/>
      </c>
      <c r="J61" s="169" t="str">
        <f>IF(I61="","",I61/MAX(I$4:I$203)*'SET-UP'!$C$8)</f>
        <v/>
      </c>
      <c r="K61" s="169" t="str">
        <f>IF('RAW-TEx'!H61="","",'RAW-TEx'!H61-'RAW-TEx'!I61)</f>
        <v/>
      </c>
      <c r="L61" s="169" t="str">
        <f>IF(K61="","",K61*VLOOKUP(C61,'SET-UP'!A$30:B$34,2,FALSE))</f>
        <v/>
      </c>
      <c r="M61" s="169" t="str">
        <f>IF(L61="","",L61/MAX(L$4:L$203)*'SET-UP'!$C$8)</f>
        <v/>
      </c>
      <c r="N61" s="169" t="str">
        <f>IF('RAW-TEx'!J61="","",'RAW-TEx'!J61-'RAW-TEx'!K61)</f>
        <v/>
      </c>
      <c r="O61" s="169" t="str">
        <f>IF(N61="","",N61*VLOOKUP(C61,'SET-UP'!A$30:B$34,2,FALSE))</f>
        <v/>
      </c>
      <c r="P61" s="169" t="str">
        <f>IF(O61="","",O61/MAX(O$4:O$203)*'SET-UP'!$C$8)</f>
        <v/>
      </c>
      <c r="Q61" s="169" t="str">
        <f>IF('RAW-TEx'!L61="","",'RAW-TEx'!L61-'RAW-TEx'!M61)</f>
        <v/>
      </c>
      <c r="R61" s="169" t="str">
        <f>IF(Q61="","",Q61*VLOOKUP(C61,'SET-UP'!A$30:B$34,2,FALSE))</f>
        <v/>
      </c>
      <c r="S61" s="169" t="str">
        <f>IF(R61="","",R61/MAX(R$4:R$203)*'SET-UP'!$C$8)</f>
        <v/>
      </c>
      <c r="T61" s="169" t="str">
        <f>IF('RAW-TEx'!N61="","",'RAW-TEx'!N61-'RAW-TEx'!O61)</f>
        <v/>
      </c>
      <c r="U61" s="169" t="str">
        <f>IF(T61="","",T61*VLOOKUP(C61,'SET-UP'!A$30:B$34,2,FALSE))</f>
        <v/>
      </c>
      <c r="V61" s="169" t="str">
        <f>IF(U61="","",U61/MAX(U$4:U$203)*'SET-UP'!$C$8)</f>
        <v/>
      </c>
      <c r="W61" s="169" t="str">
        <f>IF('RAW-TEx'!P61="","",'RAW-TEx'!P61-'RAW-TEx'!Q61)</f>
        <v/>
      </c>
      <c r="X61" s="169" t="str">
        <f>IF(W61="","",W61*VLOOKUP(C61,'SET-UP'!A$30:B$34,2,FALSE))</f>
        <v/>
      </c>
      <c r="Y61" s="169" t="str">
        <f>IF(X61="","",X61/MAX(X$4:X$203)*'SET-UP'!$C$8)</f>
        <v/>
      </c>
      <c r="Z61" s="165"/>
      <c r="AA61" s="77"/>
      <c r="AB61" s="77"/>
      <c r="AC61" s="77"/>
      <c r="AD61" s="77"/>
      <c r="AE61" s="77"/>
      <c r="AF61" s="77"/>
      <c r="AG61" s="77"/>
    </row>
    <row r="62" spans="1:33" ht="15.75" customHeight="1" x14ac:dyDescent="0.3">
      <c r="A62" s="163">
        <v>59</v>
      </c>
      <c r="B62" s="163" t="str">
        <f>IF(PLAYER!B62="","",PLAYER!B62)</f>
        <v/>
      </c>
      <c r="C62" s="163" t="str">
        <f>IF(PLAYER!C62="","",PLAYER!C62)</f>
        <v/>
      </c>
      <c r="D62" s="163" t="str">
        <f>IF('RAW-TEx'!C62="","",'RAW-TEx'!C62*'SET-UP'!$C$23)</f>
        <v/>
      </c>
      <c r="E62" s="163" t="str">
        <f>IF('RAW-TEx'!D62="","",'RAW-TEx'!D62*'SET-UP'!$C$24)</f>
        <v/>
      </c>
      <c r="F62" s="163" t="str">
        <f>IF('RAW-TEx'!E62="","",'RAW-TEx'!E62*'SET-UP'!$C$25)</f>
        <v/>
      </c>
      <c r="G62" s="163" t="str">
        <f t="shared" si="0"/>
        <v/>
      </c>
      <c r="H62" s="169" t="str">
        <f>IF('RAW-TEx'!F62="","",'RAW-TEx'!F62-'RAW-TEx'!G62)</f>
        <v/>
      </c>
      <c r="I62" s="170" t="str">
        <f>IF(H62="","",H62*VLOOKUP(C62,'SET-UP'!A$30:B$34,2,FALSE))</f>
        <v/>
      </c>
      <c r="J62" s="169" t="str">
        <f>IF(I62="","",I62/MAX(I$4:I$203)*'SET-UP'!$C$8)</f>
        <v/>
      </c>
      <c r="K62" s="169" t="str">
        <f>IF('RAW-TEx'!H62="","",'RAW-TEx'!H62-'RAW-TEx'!I62)</f>
        <v/>
      </c>
      <c r="L62" s="169" t="str">
        <f>IF(K62="","",K62*VLOOKUP(C62,'SET-UP'!A$30:B$34,2,FALSE))</f>
        <v/>
      </c>
      <c r="M62" s="169" t="str">
        <f>IF(L62="","",L62/MAX(L$4:L$203)*'SET-UP'!$C$8)</f>
        <v/>
      </c>
      <c r="N62" s="169" t="str">
        <f>IF('RAW-TEx'!J62="","",'RAW-TEx'!J62-'RAW-TEx'!K62)</f>
        <v/>
      </c>
      <c r="O62" s="169" t="str">
        <f>IF(N62="","",N62*VLOOKUP(C62,'SET-UP'!A$30:B$34,2,FALSE))</f>
        <v/>
      </c>
      <c r="P62" s="169" t="str">
        <f>IF(O62="","",O62/MAX(O$4:O$203)*'SET-UP'!$C$8)</f>
        <v/>
      </c>
      <c r="Q62" s="169" t="str">
        <f>IF('RAW-TEx'!L62="","",'RAW-TEx'!L62-'RAW-TEx'!M62)</f>
        <v/>
      </c>
      <c r="R62" s="169" t="str">
        <f>IF(Q62="","",Q62*VLOOKUP(C62,'SET-UP'!A$30:B$34,2,FALSE))</f>
        <v/>
      </c>
      <c r="S62" s="169" t="str">
        <f>IF(R62="","",R62/MAX(R$4:R$203)*'SET-UP'!$C$8)</f>
        <v/>
      </c>
      <c r="T62" s="169" t="str">
        <f>IF('RAW-TEx'!N62="","",'RAW-TEx'!N62-'RAW-TEx'!O62)</f>
        <v/>
      </c>
      <c r="U62" s="169" t="str">
        <f>IF(T62="","",T62*VLOOKUP(C62,'SET-UP'!A$30:B$34,2,FALSE))</f>
        <v/>
      </c>
      <c r="V62" s="169" t="str">
        <f>IF(U62="","",U62/MAX(U$4:U$203)*'SET-UP'!$C$8)</f>
        <v/>
      </c>
      <c r="W62" s="169" t="str">
        <f>IF('RAW-TEx'!P62="","",'RAW-TEx'!P62-'RAW-TEx'!Q62)</f>
        <v/>
      </c>
      <c r="X62" s="169" t="str">
        <f>IF(W62="","",W62*VLOOKUP(C62,'SET-UP'!A$30:B$34,2,FALSE))</f>
        <v/>
      </c>
      <c r="Y62" s="169" t="str">
        <f>IF(X62="","",X62/MAX(X$4:X$203)*'SET-UP'!$C$8)</f>
        <v/>
      </c>
      <c r="Z62" s="165"/>
      <c r="AA62" s="77"/>
      <c r="AB62" s="77"/>
      <c r="AC62" s="77"/>
      <c r="AD62" s="77"/>
      <c r="AE62" s="77"/>
      <c r="AF62" s="77"/>
      <c r="AG62" s="77"/>
    </row>
    <row r="63" spans="1:33" ht="15.75" customHeight="1" x14ac:dyDescent="0.3">
      <c r="A63" s="163">
        <v>60</v>
      </c>
      <c r="B63" s="163" t="str">
        <f>IF(PLAYER!B63="","",PLAYER!B63)</f>
        <v/>
      </c>
      <c r="C63" s="163" t="str">
        <f>IF(PLAYER!C63="","",PLAYER!C63)</f>
        <v/>
      </c>
      <c r="D63" s="163" t="str">
        <f>IF('RAW-TEx'!C63="","",'RAW-TEx'!C63*'SET-UP'!$C$23)</f>
        <v/>
      </c>
      <c r="E63" s="163" t="str">
        <f>IF('RAW-TEx'!D63="","",'RAW-TEx'!D63*'SET-UP'!$C$24)</f>
        <v/>
      </c>
      <c r="F63" s="163" t="str">
        <f>IF('RAW-TEx'!E63="","",'RAW-TEx'!E63*'SET-UP'!$C$25)</f>
        <v/>
      </c>
      <c r="G63" s="163" t="str">
        <f t="shared" si="0"/>
        <v/>
      </c>
      <c r="H63" s="169" t="str">
        <f>IF('RAW-TEx'!F63="","",'RAW-TEx'!F63-'RAW-TEx'!G63)</f>
        <v/>
      </c>
      <c r="I63" s="170" t="str">
        <f>IF(H63="","",H63*VLOOKUP(C63,'SET-UP'!A$30:B$34,2,FALSE))</f>
        <v/>
      </c>
      <c r="J63" s="169" t="str">
        <f>IF(I63="","",I63/MAX(I$4:I$203)*'SET-UP'!$C$8)</f>
        <v/>
      </c>
      <c r="K63" s="169" t="str">
        <f>IF('RAW-TEx'!H63="","",'RAW-TEx'!H63-'RAW-TEx'!I63)</f>
        <v/>
      </c>
      <c r="L63" s="169" t="str">
        <f>IF(K63="","",K63*VLOOKUP(C63,'SET-UP'!A$30:B$34,2,FALSE))</f>
        <v/>
      </c>
      <c r="M63" s="169" t="str">
        <f>IF(L63="","",L63/MAX(L$4:L$203)*'SET-UP'!$C$8)</f>
        <v/>
      </c>
      <c r="N63" s="169" t="str">
        <f>IF('RAW-TEx'!J63="","",'RAW-TEx'!J63-'RAW-TEx'!K63)</f>
        <v/>
      </c>
      <c r="O63" s="169" t="str">
        <f>IF(N63="","",N63*VLOOKUP(C63,'SET-UP'!A$30:B$34,2,FALSE))</f>
        <v/>
      </c>
      <c r="P63" s="169" t="str">
        <f>IF(O63="","",O63/MAX(O$4:O$203)*'SET-UP'!$C$8)</f>
        <v/>
      </c>
      <c r="Q63" s="169" t="str">
        <f>IF('RAW-TEx'!L63="","",'RAW-TEx'!L63-'RAW-TEx'!M63)</f>
        <v/>
      </c>
      <c r="R63" s="169" t="str">
        <f>IF(Q63="","",Q63*VLOOKUP(C63,'SET-UP'!A$30:B$34,2,FALSE))</f>
        <v/>
      </c>
      <c r="S63" s="169" t="str">
        <f>IF(R63="","",R63/MAX(R$4:R$203)*'SET-UP'!$C$8)</f>
        <v/>
      </c>
      <c r="T63" s="169" t="str">
        <f>IF('RAW-TEx'!N63="","",'RAW-TEx'!N63-'RAW-TEx'!O63)</f>
        <v/>
      </c>
      <c r="U63" s="169" t="str">
        <f>IF(T63="","",T63*VLOOKUP(C63,'SET-UP'!A$30:B$34,2,FALSE))</f>
        <v/>
      </c>
      <c r="V63" s="169" t="str">
        <f>IF(U63="","",U63/MAX(U$4:U$203)*'SET-UP'!$C$8)</f>
        <v/>
      </c>
      <c r="W63" s="169" t="str">
        <f>IF('RAW-TEx'!P63="","",'RAW-TEx'!P63-'RAW-TEx'!Q63)</f>
        <v/>
      </c>
      <c r="X63" s="169" t="str">
        <f>IF(W63="","",W63*VLOOKUP(C63,'SET-UP'!A$30:B$34,2,FALSE))</f>
        <v/>
      </c>
      <c r="Y63" s="169" t="str">
        <f>IF(X63="","",X63/MAX(X$4:X$203)*'SET-UP'!$C$8)</f>
        <v/>
      </c>
      <c r="Z63" s="165"/>
      <c r="AA63" s="77"/>
      <c r="AB63" s="77"/>
      <c r="AC63" s="77"/>
      <c r="AD63" s="77"/>
      <c r="AE63" s="77"/>
      <c r="AF63" s="77"/>
      <c r="AG63" s="77"/>
    </row>
    <row r="64" spans="1:33" ht="15.75" customHeight="1" x14ac:dyDescent="0.3">
      <c r="A64" s="163">
        <v>61</v>
      </c>
      <c r="B64" s="163" t="str">
        <f>IF(PLAYER!B64="","",PLAYER!B64)</f>
        <v/>
      </c>
      <c r="C64" s="163" t="str">
        <f>IF(PLAYER!C64="","",PLAYER!C64)</f>
        <v/>
      </c>
      <c r="D64" s="163" t="str">
        <f>IF('RAW-TEx'!C64="","",'RAW-TEx'!C64*'SET-UP'!$C$23)</f>
        <v/>
      </c>
      <c r="E64" s="163" t="str">
        <f>IF('RAW-TEx'!D64="","",'RAW-TEx'!D64*'SET-UP'!$C$24)</f>
        <v/>
      </c>
      <c r="F64" s="163" t="str">
        <f>IF('RAW-TEx'!E64="","",'RAW-TEx'!E64*'SET-UP'!$C$25)</f>
        <v/>
      </c>
      <c r="G64" s="163" t="str">
        <f t="shared" si="0"/>
        <v/>
      </c>
      <c r="H64" s="169" t="str">
        <f>IF('RAW-TEx'!F64="","",'RAW-TEx'!F64-'RAW-TEx'!G64)</f>
        <v/>
      </c>
      <c r="I64" s="170" t="str">
        <f>IF(H64="","",H64*VLOOKUP(C64,'SET-UP'!A$30:B$34,2,FALSE))</f>
        <v/>
      </c>
      <c r="J64" s="169" t="str">
        <f>IF(I64="","",I64/MAX(I$4:I$203)*'SET-UP'!$C$8)</f>
        <v/>
      </c>
      <c r="K64" s="169" t="str">
        <f>IF('RAW-TEx'!H64="","",'RAW-TEx'!H64-'RAW-TEx'!I64)</f>
        <v/>
      </c>
      <c r="L64" s="169" t="str">
        <f>IF(K64="","",K64*VLOOKUP(C64,'SET-UP'!A$30:B$34,2,FALSE))</f>
        <v/>
      </c>
      <c r="M64" s="169" t="str">
        <f>IF(L64="","",L64/MAX(L$4:L$203)*'SET-UP'!$C$8)</f>
        <v/>
      </c>
      <c r="N64" s="169" t="str">
        <f>IF('RAW-TEx'!J64="","",'RAW-TEx'!J64-'RAW-TEx'!K64)</f>
        <v/>
      </c>
      <c r="O64" s="169" t="str">
        <f>IF(N64="","",N64*VLOOKUP(C64,'SET-UP'!A$30:B$34,2,FALSE))</f>
        <v/>
      </c>
      <c r="P64" s="169" t="str">
        <f>IF(O64="","",O64/MAX(O$4:O$203)*'SET-UP'!$C$8)</f>
        <v/>
      </c>
      <c r="Q64" s="169" t="str">
        <f>IF('RAW-TEx'!L64="","",'RAW-TEx'!L64-'RAW-TEx'!M64)</f>
        <v/>
      </c>
      <c r="R64" s="169" t="str">
        <f>IF(Q64="","",Q64*VLOOKUP(C64,'SET-UP'!A$30:B$34,2,FALSE))</f>
        <v/>
      </c>
      <c r="S64" s="169" t="str">
        <f>IF(R64="","",R64/MAX(R$4:R$203)*'SET-UP'!$C$8)</f>
        <v/>
      </c>
      <c r="T64" s="169" t="str">
        <f>IF('RAW-TEx'!N64="","",'RAW-TEx'!N64-'RAW-TEx'!O64)</f>
        <v/>
      </c>
      <c r="U64" s="169" t="str">
        <f>IF(T64="","",T64*VLOOKUP(C64,'SET-UP'!A$30:B$34,2,FALSE))</f>
        <v/>
      </c>
      <c r="V64" s="169" t="str">
        <f>IF(U64="","",U64/MAX(U$4:U$203)*'SET-UP'!$C$8)</f>
        <v/>
      </c>
      <c r="W64" s="169" t="str">
        <f>IF('RAW-TEx'!P64="","",'RAW-TEx'!P64-'RAW-TEx'!Q64)</f>
        <v/>
      </c>
      <c r="X64" s="169" t="str">
        <f>IF(W64="","",W64*VLOOKUP(C64,'SET-UP'!A$30:B$34,2,FALSE))</f>
        <v/>
      </c>
      <c r="Y64" s="169" t="str">
        <f>IF(X64="","",X64/MAX(X$4:X$203)*'SET-UP'!$C$8)</f>
        <v/>
      </c>
      <c r="Z64" s="165"/>
      <c r="AA64" s="77"/>
      <c r="AB64" s="77"/>
      <c r="AC64" s="77"/>
      <c r="AD64" s="77"/>
      <c r="AE64" s="77"/>
      <c r="AF64" s="77"/>
      <c r="AG64" s="77"/>
    </row>
    <row r="65" spans="1:33" ht="15.75" customHeight="1" x14ac:dyDescent="0.3">
      <c r="A65" s="163">
        <v>62</v>
      </c>
      <c r="B65" s="163" t="str">
        <f>IF(PLAYER!B65="","",PLAYER!B65)</f>
        <v/>
      </c>
      <c r="C65" s="163" t="str">
        <f>IF(PLAYER!C65="","",PLAYER!C65)</f>
        <v/>
      </c>
      <c r="D65" s="163" t="str">
        <f>IF('RAW-TEx'!C65="","",'RAW-TEx'!C65*'SET-UP'!$C$23)</f>
        <v/>
      </c>
      <c r="E65" s="163" t="str">
        <f>IF('RAW-TEx'!D65="","",'RAW-TEx'!D65*'SET-UP'!$C$24)</f>
        <v/>
      </c>
      <c r="F65" s="163" t="str">
        <f>IF('RAW-TEx'!E65="","",'RAW-TEx'!E65*'SET-UP'!$C$25)</f>
        <v/>
      </c>
      <c r="G65" s="163" t="str">
        <f t="shared" si="0"/>
        <v/>
      </c>
      <c r="H65" s="169" t="str">
        <f>IF('RAW-TEx'!F65="","",'RAW-TEx'!F65-'RAW-TEx'!G65)</f>
        <v/>
      </c>
      <c r="I65" s="170" t="str">
        <f>IF(H65="","",H65*VLOOKUP(C65,'SET-UP'!A$30:B$34,2,FALSE))</f>
        <v/>
      </c>
      <c r="J65" s="169" t="str">
        <f>IF(I65="","",I65/MAX(I$4:I$203)*'SET-UP'!$C$8)</f>
        <v/>
      </c>
      <c r="K65" s="169" t="str">
        <f>IF('RAW-TEx'!H65="","",'RAW-TEx'!H65-'RAW-TEx'!I65)</f>
        <v/>
      </c>
      <c r="L65" s="169" t="str">
        <f>IF(K65="","",K65*VLOOKUP(C65,'SET-UP'!A$30:B$34,2,FALSE))</f>
        <v/>
      </c>
      <c r="M65" s="169" t="str">
        <f>IF(L65="","",L65/MAX(L$4:L$203)*'SET-UP'!$C$8)</f>
        <v/>
      </c>
      <c r="N65" s="169" t="str">
        <f>IF('RAW-TEx'!J65="","",'RAW-TEx'!J65-'RAW-TEx'!K65)</f>
        <v/>
      </c>
      <c r="O65" s="169" t="str">
        <f>IF(N65="","",N65*VLOOKUP(C65,'SET-UP'!A$30:B$34,2,FALSE))</f>
        <v/>
      </c>
      <c r="P65" s="169" t="str">
        <f>IF(O65="","",O65/MAX(O$4:O$203)*'SET-UP'!$C$8)</f>
        <v/>
      </c>
      <c r="Q65" s="169" t="str">
        <f>IF('RAW-TEx'!L65="","",'RAW-TEx'!L65-'RAW-TEx'!M65)</f>
        <v/>
      </c>
      <c r="R65" s="169" t="str">
        <f>IF(Q65="","",Q65*VLOOKUP(C65,'SET-UP'!A$30:B$34,2,FALSE))</f>
        <v/>
      </c>
      <c r="S65" s="169" t="str">
        <f>IF(R65="","",R65/MAX(R$4:R$203)*'SET-UP'!$C$8)</f>
        <v/>
      </c>
      <c r="T65" s="169" t="str">
        <f>IF('RAW-TEx'!N65="","",'RAW-TEx'!N65-'RAW-TEx'!O65)</f>
        <v/>
      </c>
      <c r="U65" s="169" t="str">
        <f>IF(T65="","",T65*VLOOKUP(C65,'SET-UP'!A$30:B$34,2,FALSE))</f>
        <v/>
      </c>
      <c r="V65" s="169" t="str">
        <f>IF(U65="","",U65/MAX(U$4:U$203)*'SET-UP'!$C$8)</f>
        <v/>
      </c>
      <c r="W65" s="169" t="str">
        <f>IF('RAW-TEx'!P65="","",'RAW-TEx'!P65-'RAW-TEx'!Q65)</f>
        <v/>
      </c>
      <c r="X65" s="169" t="str">
        <f>IF(W65="","",W65*VLOOKUP(C65,'SET-UP'!A$30:B$34,2,FALSE))</f>
        <v/>
      </c>
      <c r="Y65" s="169" t="str">
        <f>IF(X65="","",X65/MAX(X$4:X$203)*'SET-UP'!$C$8)</f>
        <v/>
      </c>
      <c r="Z65" s="165"/>
      <c r="AA65" s="77"/>
      <c r="AB65" s="77"/>
      <c r="AC65" s="77"/>
      <c r="AD65" s="77"/>
      <c r="AE65" s="77"/>
      <c r="AF65" s="77"/>
      <c r="AG65" s="77"/>
    </row>
    <row r="66" spans="1:33" ht="15.75" customHeight="1" x14ac:dyDescent="0.3">
      <c r="A66" s="163">
        <v>63</v>
      </c>
      <c r="B66" s="163" t="str">
        <f>IF(PLAYER!B66="","",PLAYER!B66)</f>
        <v/>
      </c>
      <c r="C66" s="163" t="str">
        <f>IF(PLAYER!C66="","",PLAYER!C66)</f>
        <v/>
      </c>
      <c r="D66" s="163" t="str">
        <f>IF('RAW-TEx'!C66="","",'RAW-TEx'!C66*'SET-UP'!$C$23)</f>
        <v/>
      </c>
      <c r="E66" s="163" t="str">
        <f>IF('RAW-TEx'!D66="","",'RAW-TEx'!D66*'SET-UP'!$C$24)</f>
        <v/>
      </c>
      <c r="F66" s="163" t="str">
        <f>IF('RAW-TEx'!E66="","",'RAW-TEx'!E66*'SET-UP'!$C$25)</f>
        <v/>
      </c>
      <c r="G66" s="163" t="str">
        <f t="shared" si="0"/>
        <v/>
      </c>
      <c r="H66" s="169" t="str">
        <f>IF('RAW-TEx'!F66="","",'RAW-TEx'!F66-'RAW-TEx'!G66)</f>
        <v/>
      </c>
      <c r="I66" s="170" t="str">
        <f>IF(H66="","",H66*VLOOKUP(C66,'SET-UP'!A$30:B$34,2,FALSE))</f>
        <v/>
      </c>
      <c r="J66" s="169" t="str">
        <f>IF(I66="","",I66/MAX(I$4:I$203)*'SET-UP'!$C$8)</f>
        <v/>
      </c>
      <c r="K66" s="169" t="str">
        <f>IF('RAW-TEx'!H66="","",'RAW-TEx'!H66-'RAW-TEx'!I66)</f>
        <v/>
      </c>
      <c r="L66" s="169" t="str">
        <f>IF(K66="","",K66*VLOOKUP(C66,'SET-UP'!A$30:B$34,2,FALSE))</f>
        <v/>
      </c>
      <c r="M66" s="169" t="str">
        <f>IF(L66="","",L66/MAX(L$4:L$203)*'SET-UP'!$C$8)</f>
        <v/>
      </c>
      <c r="N66" s="169" t="str">
        <f>IF('RAW-TEx'!J66="","",'RAW-TEx'!J66-'RAW-TEx'!K66)</f>
        <v/>
      </c>
      <c r="O66" s="169" t="str">
        <f>IF(N66="","",N66*VLOOKUP(C66,'SET-UP'!A$30:B$34,2,FALSE))</f>
        <v/>
      </c>
      <c r="P66" s="169" t="str">
        <f>IF(O66="","",O66/MAX(O$4:O$203)*'SET-UP'!$C$8)</f>
        <v/>
      </c>
      <c r="Q66" s="169" t="str">
        <f>IF('RAW-TEx'!L66="","",'RAW-TEx'!L66-'RAW-TEx'!M66)</f>
        <v/>
      </c>
      <c r="R66" s="169" t="str">
        <f>IF(Q66="","",Q66*VLOOKUP(C66,'SET-UP'!A$30:B$34,2,FALSE))</f>
        <v/>
      </c>
      <c r="S66" s="169" t="str">
        <f>IF(R66="","",R66/MAX(R$4:R$203)*'SET-UP'!$C$8)</f>
        <v/>
      </c>
      <c r="T66" s="169" t="str">
        <f>IF('RAW-TEx'!N66="","",'RAW-TEx'!N66-'RAW-TEx'!O66)</f>
        <v/>
      </c>
      <c r="U66" s="169" t="str">
        <f>IF(T66="","",T66*VLOOKUP(C66,'SET-UP'!A$30:B$34,2,FALSE))</f>
        <v/>
      </c>
      <c r="V66" s="169" t="str">
        <f>IF(U66="","",U66/MAX(U$4:U$203)*'SET-UP'!$C$8)</f>
        <v/>
      </c>
      <c r="W66" s="169" t="str">
        <f>IF('RAW-TEx'!P66="","",'RAW-TEx'!P66-'RAW-TEx'!Q66)</f>
        <v/>
      </c>
      <c r="X66" s="169" t="str">
        <f>IF(W66="","",W66*VLOOKUP(C66,'SET-UP'!A$30:B$34,2,FALSE))</f>
        <v/>
      </c>
      <c r="Y66" s="169" t="str">
        <f>IF(X66="","",X66/MAX(X$4:X$203)*'SET-UP'!$C$8)</f>
        <v/>
      </c>
      <c r="Z66" s="165"/>
      <c r="AA66" s="77"/>
      <c r="AB66" s="77"/>
      <c r="AC66" s="77"/>
      <c r="AD66" s="77"/>
      <c r="AE66" s="77"/>
      <c r="AF66" s="77"/>
      <c r="AG66" s="77"/>
    </row>
    <row r="67" spans="1:33" ht="15.75" customHeight="1" x14ac:dyDescent="0.3">
      <c r="A67" s="163">
        <v>64</v>
      </c>
      <c r="B67" s="163" t="str">
        <f>IF(PLAYER!B67="","",PLAYER!B67)</f>
        <v/>
      </c>
      <c r="C67" s="163" t="str">
        <f>IF(PLAYER!C67="","",PLAYER!C67)</f>
        <v/>
      </c>
      <c r="D67" s="163" t="str">
        <f>IF('RAW-TEx'!C67="","",'RAW-TEx'!C67*'SET-UP'!$C$23)</f>
        <v/>
      </c>
      <c r="E67" s="163" t="str">
        <f>IF('RAW-TEx'!D67="","",'RAW-TEx'!D67*'SET-UP'!$C$24)</f>
        <v/>
      </c>
      <c r="F67" s="163" t="str">
        <f>IF('RAW-TEx'!E67="","",'RAW-TEx'!E67*'SET-UP'!$C$25)</f>
        <v/>
      </c>
      <c r="G67" s="163" t="str">
        <f t="shared" si="0"/>
        <v/>
      </c>
      <c r="H67" s="169" t="str">
        <f>IF('RAW-TEx'!F67="","",'RAW-TEx'!F67-'RAW-TEx'!G67)</f>
        <v/>
      </c>
      <c r="I67" s="170" t="str">
        <f>IF(H67="","",H67*VLOOKUP(C67,'SET-UP'!A$30:B$34,2,FALSE))</f>
        <v/>
      </c>
      <c r="J67" s="169" t="str">
        <f>IF(I67="","",I67/MAX(I$4:I$203)*'SET-UP'!$C$8)</f>
        <v/>
      </c>
      <c r="K67" s="169" t="str">
        <f>IF('RAW-TEx'!H67="","",'RAW-TEx'!H67-'RAW-TEx'!I67)</f>
        <v/>
      </c>
      <c r="L67" s="169" t="str">
        <f>IF(K67="","",K67*VLOOKUP(C67,'SET-UP'!A$30:B$34,2,FALSE))</f>
        <v/>
      </c>
      <c r="M67" s="169" t="str">
        <f>IF(L67="","",L67/MAX(L$4:L$203)*'SET-UP'!$C$8)</f>
        <v/>
      </c>
      <c r="N67" s="169" t="str">
        <f>IF('RAW-TEx'!J67="","",'RAW-TEx'!J67-'RAW-TEx'!K67)</f>
        <v/>
      </c>
      <c r="O67" s="169" t="str">
        <f>IF(N67="","",N67*VLOOKUP(C67,'SET-UP'!A$30:B$34,2,FALSE))</f>
        <v/>
      </c>
      <c r="P67" s="169" t="str">
        <f>IF(O67="","",O67/MAX(O$4:O$203)*'SET-UP'!$C$8)</f>
        <v/>
      </c>
      <c r="Q67" s="169" t="str">
        <f>IF('RAW-TEx'!L67="","",'RAW-TEx'!L67-'RAW-TEx'!M67)</f>
        <v/>
      </c>
      <c r="R67" s="169" t="str">
        <f>IF(Q67="","",Q67*VLOOKUP(C67,'SET-UP'!A$30:B$34,2,FALSE))</f>
        <v/>
      </c>
      <c r="S67" s="169" t="str">
        <f>IF(R67="","",R67/MAX(R$4:R$203)*'SET-UP'!$C$8)</f>
        <v/>
      </c>
      <c r="T67" s="169" t="str">
        <f>IF('RAW-TEx'!N67="","",'RAW-TEx'!N67-'RAW-TEx'!O67)</f>
        <v/>
      </c>
      <c r="U67" s="169" t="str">
        <f>IF(T67="","",T67*VLOOKUP(C67,'SET-UP'!A$30:B$34,2,FALSE))</f>
        <v/>
      </c>
      <c r="V67" s="169" t="str">
        <f>IF(U67="","",U67/MAX(U$4:U$203)*'SET-UP'!$C$8)</f>
        <v/>
      </c>
      <c r="W67" s="169" t="str">
        <f>IF('RAW-TEx'!P67="","",'RAW-TEx'!P67-'RAW-TEx'!Q67)</f>
        <v/>
      </c>
      <c r="X67" s="169" t="str">
        <f>IF(W67="","",W67*VLOOKUP(C67,'SET-UP'!A$30:B$34,2,FALSE))</f>
        <v/>
      </c>
      <c r="Y67" s="169" t="str">
        <f>IF(X67="","",X67/MAX(X$4:X$203)*'SET-UP'!$C$8)</f>
        <v/>
      </c>
      <c r="Z67" s="165"/>
      <c r="AA67" s="77"/>
      <c r="AB67" s="77"/>
      <c r="AC67" s="77"/>
      <c r="AD67" s="77"/>
      <c r="AE67" s="77"/>
      <c r="AF67" s="77"/>
      <c r="AG67" s="77"/>
    </row>
    <row r="68" spans="1:33" ht="15.75" customHeight="1" x14ac:dyDescent="0.3">
      <c r="A68" s="163">
        <v>65</v>
      </c>
      <c r="B68" s="163" t="str">
        <f>IF(PLAYER!B68="","",PLAYER!B68)</f>
        <v/>
      </c>
      <c r="C68" s="163" t="str">
        <f>IF(PLAYER!C68="","",PLAYER!C68)</f>
        <v/>
      </c>
      <c r="D68" s="163" t="str">
        <f>IF('RAW-TEx'!C68="","",'RAW-TEx'!C68*'SET-UP'!$C$23)</f>
        <v/>
      </c>
      <c r="E68" s="163" t="str">
        <f>IF('RAW-TEx'!D68="","",'RAW-TEx'!D68*'SET-UP'!$C$24)</f>
        <v/>
      </c>
      <c r="F68" s="163" t="str">
        <f>IF('RAW-TEx'!E68="","",'RAW-TEx'!E68*'SET-UP'!$C$25)</f>
        <v/>
      </c>
      <c r="G68" s="163" t="str">
        <f t="shared" si="0"/>
        <v/>
      </c>
      <c r="H68" s="169" t="str">
        <f>IF('RAW-TEx'!F68="","",'RAW-TEx'!F68-'RAW-TEx'!G68)</f>
        <v/>
      </c>
      <c r="I68" s="170" t="str">
        <f>IF(H68="","",H68*VLOOKUP(C68,'SET-UP'!A$30:B$34,2,FALSE))</f>
        <v/>
      </c>
      <c r="J68" s="169" t="str">
        <f>IF(I68="","",I68/MAX(I$4:I$203)*'SET-UP'!$C$8)</f>
        <v/>
      </c>
      <c r="K68" s="169" t="str">
        <f>IF('RAW-TEx'!H68="","",'RAW-TEx'!H68-'RAW-TEx'!I68)</f>
        <v/>
      </c>
      <c r="L68" s="169" t="str">
        <f>IF(K68="","",K68*VLOOKUP(C68,'SET-UP'!A$30:B$34,2,FALSE))</f>
        <v/>
      </c>
      <c r="M68" s="169" t="str">
        <f>IF(L68="","",L68/MAX(L$4:L$203)*'SET-UP'!$C$8)</f>
        <v/>
      </c>
      <c r="N68" s="169" t="str">
        <f>IF('RAW-TEx'!J68="","",'RAW-TEx'!J68-'RAW-TEx'!K68)</f>
        <v/>
      </c>
      <c r="O68" s="169" t="str">
        <f>IF(N68="","",N68*VLOOKUP(C68,'SET-UP'!A$30:B$34,2,FALSE))</f>
        <v/>
      </c>
      <c r="P68" s="169" t="str">
        <f>IF(O68="","",O68/MAX(O$4:O$203)*'SET-UP'!$C$8)</f>
        <v/>
      </c>
      <c r="Q68" s="169" t="str">
        <f>IF('RAW-TEx'!L68="","",'RAW-TEx'!L68-'RAW-TEx'!M68)</f>
        <v/>
      </c>
      <c r="R68" s="169" t="str">
        <f>IF(Q68="","",Q68*VLOOKUP(C68,'SET-UP'!A$30:B$34,2,FALSE))</f>
        <v/>
      </c>
      <c r="S68" s="169" t="str">
        <f>IF(R68="","",R68/MAX(R$4:R$203)*'SET-UP'!$C$8)</f>
        <v/>
      </c>
      <c r="T68" s="169" t="str">
        <f>IF('RAW-TEx'!N68="","",'RAW-TEx'!N68-'RAW-TEx'!O68)</f>
        <v/>
      </c>
      <c r="U68" s="169" t="str">
        <f>IF(T68="","",T68*VLOOKUP(C68,'SET-UP'!A$30:B$34,2,FALSE))</f>
        <v/>
      </c>
      <c r="V68" s="169" t="str">
        <f>IF(U68="","",U68/MAX(U$4:U$203)*'SET-UP'!$C$8)</f>
        <v/>
      </c>
      <c r="W68" s="169" t="str">
        <f>IF('RAW-TEx'!P68="","",'RAW-TEx'!P68-'RAW-TEx'!Q68)</f>
        <v/>
      </c>
      <c r="X68" s="169" t="str">
        <f>IF(W68="","",W68*VLOOKUP(C68,'SET-UP'!A$30:B$34,2,FALSE))</f>
        <v/>
      </c>
      <c r="Y68" s="169" t="str">
        <f>IF(X68="","",X68/MAX(X$4:X$203)*'SET-UP'!$C$8)</f>
        <v/>
      </c>
      <c r="Z68" s="165"/>
      <c r="AA68" s="77"/>
      <c r="AB68" s="77"/>
      <c r="AC68" s="77"/>
      <c r="AD68" s="77"/>
      <c r="AE68" s="77"/>
      <c r="AF68" s="77"/>
      <c r="AG68" s="77"/>
    </row>
    <row r="69" spans="1:33" ht="15.75" customHeight="1" x14ac:dyDescent="0.3">
      <c r="A69" s="163">
        <v>66</v>
      </c>
      <c r="B69" s="163" t="str">
        <f>IF(PLAYER!B69="","",PLAYER!B69)</f>
        <v/>
      </c>
      <c r="C69" s="163" t="str">
        <f>IF(PLAYER!C69="","",PLAYER!C69)</f>
        <v/>
      </c>
      <c r="D69" s="163" t="str">
        <f>IF('RAW-TEx'!C69="","",'RAW-TEx'!C69*'SET-UP'!$C$23)</f>
        <v/>
      </c>
      <c r="E69" s="163" t="str">
        <f>IF('RAW-TEx'!D69="","",'RAW-TEx'!D69*'SET-UP'!$C$24)</f>
        <v/>
      </c>
      <c r="F69" s="163" t="str">
        <f>IF('RAW-TEx'!E69="","",'RAW-TEx'!E69*'SET-UP'!$C$25)</f>
        <v/>
      </c>
      <c r="G69" s="163" t="str">
        <f t="shared" si="0"/>
        <v/>
      </c>
      <c r="H69" s="169" t="str">
        <f>IF('RAW-TEx'!F69="","",'RAW-TEx'!F69-'RAW-TEx'!G69)</f>
        <v/>
      </c>
      <c r="I69" s="170" t="str">
        <f>IF(H69="","",H69*VLOOKUP(C69,'SET-UP'!A$30:B$34,2,FALSE))</f>
        <v/>
      </c>
      <c r="J69" s="169" t="str">
        <f>IF(I69="","",I69/MAX(I$4:I$203)*'SET-UP'!$C$8)</f>
        <v/>
      </c>
      <c r="K69" s="169" t="str">
        <f>IF('RAW-TEx'!H69="","",'RAW-TEx'!H69-'RAW-TEx'!I69)</f>
        <v/>
      </c>
      <c r="L69" s="169" t="str">
        <f>IF(K69="","",K69*VLOOKUP(C69,'SET-UP'!A$30:B$34,2,FALSE))</f>
        <v/>
      </c>
      <c r="M69" s="169" t="str">
        <f>IF(L69="","",L69/MAX(L$4:L$203)*'SET-UP'!$C$8)</f>
        <v/>
      </c>
      <c r="N69" s="169" t="str">
        <f>IF('RAW-TEx'!J69="","",'RAW-TEx'!J69-'RAW-TEx'!K69)</f>
        <v/>
      </c>
      <c r="O69" s="169" t="str">
        <f>IF(N69="","",N69*VLOOKUP(C69,'SET-UP'!A$30:B$34,2,FALSE))</f>
        <v/>
      </c>
      <c r="P69" s="169" t="str">
        <f>IF(O69="","",O69/MAX(O$4:O$203)*'SET-UP'!$C$8)</f>
        <v/>
      </c>
      <c r="Q69" s="169" t="str">
        <f>IF('RAW-TEx'!L69="","",'RAW-TEx'!L69-'RAW-TEx'!M69)</f>
        <v/>
      </c>
      <c r="R69" s="169" t="str">
        <f>IF(Q69="","",Q69*VLOOKUP(C69,'SET-UP'!A$30:B$34,2,FALSE))</f>
        <v/>
      </c>
      <c r="S69" s="169" t="str">
        <f>IF(R69="","",R69/MAX(R$4:R$203)*'SET-UP'!$C$8)</f>
        <v/>
      </c>
      <c r="T69" s="169" t="str">
        <f>IF('RAW-TEx'!N69="","",'RAW-TEx'!N69-'RAW-TEx'!O69)</f>
        <v/>
      </c>
      <c r="U69" s="169" t="str">
        <f>IF(T69="","",T69*VLOOKUP(C69,'SET-UP'!A$30:B$34,2,FALSE))</f>
        <v/>
      </c>
      <c r="V69" s="169" t="str">
        <f>IF(U69="","",U69/MAX(U$4:U$203)*'SET-UP'!$C$8)</f>
        <v/>
      </c>
      <c r="W69" s="169" t="str">
        <f>IF('RAW-TEx'!P69="","",'RAW-TEx'!P69-'RAW-TEx'!Q69)</f>
        <v/>
      </c>
      <c r="X69" s="169" t="str">
        <f>IF(W69="","",W69*VLOOKUP(C69,'SET-UP'!A$30:B$34,2,FALSE))</f>
        <v/>
      </c>
      <c r="Y69" s="169" t="str">
        <f>IF(X69="","",X69/MAX(X$4:X$203)*'SET-UP'!$C$8)</f>
        <v/>
      </c>
      <c r="Z69" s="165"/>
      <c r="AA69" s="77"/>
      <c r="AB69" s="77"/>
      <c r="AC69" s="77"/>
      <c r="AD69" s="77"/>
      <c r="AE69" s="77"/>
      <c r="AF69" s="77"/>
      <c r="AG69" s="77"/>
    </row>
    <row r="70" spans="1:33" ht="15.75" customHeight="1" x14ac:dyDescent="0.3">
      <c r="A70" s="163">
        <v>67</v>
      </c>
      <c r="B70" s="163" t="str">
        <f>IF(PLAYER!B70="","",PLAYER!B70)</f>
        <v/>
      </c>
      <c r="C70" s="163" t="str">
        <f>IF(PLAYER!C70="","",PLAYER!C70)</f>
        <v/>
      </c>
      <c r="D70" s="163" t="str">
        <f>IF('RAW-TEx'!C70="","",'RAW-TEx'!C70*'SET-UP'!$C$23)</f>
        <v/>
      </c>
      <c r="E70" s="163" t="str">
        <f>IF('RAW-TEx'!D70="","",'RAW-TEx'!D70*'SET-UP'!$C$24)</f>
        <v/>
      </c>
      <c r="F70" s="163" t="str">
        <f>IF('RAW-TEx'!E70="","",'RAW-TEx'!E70*'SET-UP'!$C$25)</f>
        <v/>
      </c>
      <c r="G70" s="163" t="str">
        <f t="shared" si="0"/>
        <v/>
      </c>
      <c r="H70" s="169" t="str">
        <f>IF('RAW-TEx'!F70="","",'RAW-TEx'!F70-'RAW-TEx'!G70)</f>
        <v/>
      </c>
      <c r="I70" s="170" t="str">
        <f>IF(H70="","",H70*VLOOKUP(C70,'SET-UP'!A$30:B$34,2,FALSE))</f>
        <v/>
      </c>
      <c r="J70" s="169" t="str">
        <f>IF(I70="","",I70/MAX(I$4:I$203)*'SET-UP'!$C$8)</f>
        <v/>
      </c>
      <c r="K70" s="169" t="str">
        <f>IF('RAW-TEx'!H70="","",'RAW-TEx'!H70-'RAW-TEx'!I70)</f>
        <v/>
      </c>
      <c r="L70" s="169" t="str">
        <f>IF(K70="","",K70*VLOOKUP(C70,'SET-UP'!A$30:B$34,2,FALSE))</f>
        <v/>
      </c>
      <c r="M70" s="169" t="str">
        <f>IF(L70="","",L70/MAX(L$4:L$203)*'SET-UP'!$C$8)</f>
        <v/>
      </c>
      <c r="N70" s="169" t="str">
        <f>IF('RAW-TEx'!J70="","",'RAW-TEx'!J70-'RAW-TEx'!K70)</f>
        <v/>
      </c>
      <c r="O70" s="169" t="str">
        <f>IF(N70="","",N70*VLOOKUP(C70,'SET-UP'!A$30:B$34,2,FALSE))</f>
        <v/>
      </c>
      <c r="P70" s="169" t="str">
        <f>IF(O70="","",O70/MAX(O$4:O$203)*'SET-UP'!$C$8)</f>
        <v/>
      </c>
      <c r="Q70" s="169" t="str">
        <f>IF('RAW-TEx'!L70="","",'RAW-TEx'!L70-'RAW-TEx'!M70)</f>
        <v/>
      </c>
      <c r="R70" s="169" t="str">
        <f>IF(Q70="","",Q70*VLOOKUP(C70,'SET-UP'!A$30:B$34,2,FALSE))</f>
        <v/>
      </c>
      <c r="S70" s="169" t="str">
        <f>IF(R70="","",R70/MAX(R$4:R$203)*'SET-UP'!$C$8)</f>
        <v/>
      </c>
      <c r="T70" s="169" t="str">
        <f>IF('RAW-TEx'!N70="","",'RAW-TEx'!N70-'RAW-TEx'!O70)</f>
        <v/>
      </c>
      <c r="U70" s="169" t="str">
        <f>IF(T70="","",T70*VLOOKUP(C70,'SET-UP'!A$30:B$34,2,FALSE))</f>
        <v/>
      </c>
      <c r="V70" s="169" t="str">
        <f>IF(U70="","",U70/MAX(U$4:U$203)*'SET-UP'!$C$8)</f>
        <v/>
      </c>
      <c r="W70" s="169" t="str">
        <f>IF('RAW-TEx'!P70="","",'RAW-TEx'!P70-'RAW-TEx'!Q70)</f>
        <v/>
      </c>
      <c r="X70" s="169" t="str">
        <f>IF(W70="","",W70*VLOOKUP(C70,'SET-UP'!A$30:B$34,2,FALSE))</f>
        <v/>
      </c>
      <c r="Y70" s="169" t="str">
        <f>IF(X70="","",X70/MAX(X$4:X$203)*'SET-UP'!$C$8)</f>
        <v/>
      </c>
      <c r="Z70" s="165"/>
      <c r="AA70" s="77"/>
      <c r="AB70" s="77"/>
      <c r="AC70" s="77"/>
      <c r="AD70" s="77"/>
      <c r="AE70" s="77"/>
      <c r="AF70" s="77"/>
      <c r="AG70" s="77"/>
    </row>
    <row r="71" spans="1:33" ht="15.75" customHeight="1" x14ac:dyDescent="0.3">
      <c r="A71" s="163">
        <v>68</v>
      </c>
      <c r="B71" s="163" t="str">
        <f>IF(PLAYER!B71="","",PLAYER!B71)</f>
        <v/>
      </c>
      <c r="C71" s="163" t="str">
        <f>IF(PLAYER!C71="","",PLAYER!C71)</f>
        <v/>
      </c>
      <c r="D71" s="163" t="str">
        <f>IF('RAW-TEx'!C71="","",'RAW-TEx'!C71*'SET-UP'!$C$23)</f>
        <v/>
      </c>
      <c r="E71" s="163" t="str">
        <f>IF('RAW-TEx'!D71="","",'RAW-TEx'!D71*'SET-UP'!$C$24)</f>
        <v/>
      </c>
      <c r="F71" s="163" t="str">
        <f>IF('RAW-TEx'!E71="","",'RAW-TEx'!E71*'SET-UP'!$C$25)</f>
        <v/>
      </c>
      <c r="G71" s="163" t="str">
        <f t="shared" si="0"/>
        <v/>
      </c>
      <c r="H71" s="169" t="str">
        <f>IF('RAW-TEx'!F71="","",'RAW-TEx'!F71-'RAW-TEx'!G71)</f>
        <v/>
      </c>
      <c r="I71" s="170" t="str">
        <f>IF(H71="","",H71*VLOOKUP(C71,'SET-UP'!A$30:B$34,2,FALSE))</f>
        <v/>
      </c>
      <c r="J71" s="169" t="str">
        <f>IF(I71="","",I71/MAX(I$4:I$203)*'SET-UP'!$C$8)</f>
        <v/>
      </c>
      <c r="K71" s="169" t="str">
        <f>IF('RAW-TEx'!H71="","",'RAW-TEx'!H71-'RAW-TEx'!I71)</f>
        <v/>
      </c>
      <c r="L71" s="169" t="str">
        <f>IF(K71="","",K71*VLOOKUP(C71,'SET-UP'!A$30:B$34,2,FALSE))</f>
        <v/>
      </c>
      <c r="M71" s="169" t="str">
        <f>IF(L71="","",L71/MAX(L$4:L$203)*'SET-UP'!$C$8)</f>
        <v/>
      </c>
      <c r="N71" s="169" t="str">
        <f>IF('RAW-TEx'!J71="","",'RAW-TEx'!J71-'RAW-TEx'!K71)</f>
        <v/>
      </c>
      <c r="O71" s="169" t="str">
        <f>IF(N71="","",N71*VLOOKUP(C71,'SET-UP'!A$30:B$34,2,FALSE))</f>
        <v/>
      </c>
      <c r="P71" s="169" t="str">
        <f>IF(O71="","",O71/MAX(O$4:O$203)*'SET-UP'!$C$8)</f>
        <v/>
      </c>
      <c r="Q71" s="169" t="str">
        <f>IF('RAW-TEx'!L71="","",'RAW-TEx'!L71-'RAW-TEx'!M71)</f>
        <v/>
      </c>
      <c r="R71" s="169" t="str">
        <f>IF(Q71="","",Q71*VLOOKUP(C71,'SET-UP'!A$30:B$34,2,FALSE))</f>
        <v/>
      </c>
      <c r="S71" s="169" t="str">
        <f>IF(R71="","",R71/MAX(R$4:R$203)*'SET-UP'!$C$8)</f>
        <v/>
      </c>
      <c r="T71" s="169" t="str">
        <f>IF('RAW-TEx'!N71="","",'RAW-TEx'!N71-'RAW-TEx'!O71)</f>
        <v/>
      </c>
      <c r="U71" s="169" t="str">
        <f>IF(T71="","",T71*VLOOKUP(C71,'SET-UP'!A$30:B$34,2,FALSE))</f>
        <v/>
      </c>
      <c r="V71" s="169" t="str">
        <f>IF(U71="","",U71/MAX(U$4:U$203)*'SET-UP'!$C$8)</f>
        <v/>
      </c>
      <c r="W71" s="169" t="str">
        <f>IF('RAW-TEx'!P71="","",'RAW-TEx'!P71-'RAW-TEx'!Q71)</f>
        <v/>
      </c>
      <c r="X71" s="169" t="str">
        <f>IF(W71="","",W71*VLOOKUP(C71,'SET-UP'!A$30:B$34,2,FALSE))</f>
        <v/>
      </c>
      <c r="Y71" s="169" t="str">
        <f>IF(X71="","",X71/MAX(X$4:X$203)*'SET-UP'!$C$8)</f>
        <v/>
      </c>
      <c r="Z71" s="165"/>
      <c r="AA71" s="77"/>
      <c r="AB71" s="77"/>
      <c r="AC71" s="77"/>
      <c r="AD71" s="77"/>
      <c r="AE71" s="77"/>
      <c r="AF71" s="77"/>
      <c r="AG71" s="77"/>
    </row>
    <row r="72" spans="1:33" ht="15.75" customHeight="1" x14ac:dyDescent="0.3">
      <c r="A72" s="163">
        <v>69</v>
      </c>
      <c r="B72" s="163" t="str">
        <f>IF(PLAYER!B72="","",PLAYER!B72)</f>
        <v/>
      </c>
      <c r="C72" s="163" t="str">
        <f>IF(PLAYER!C72="","",PLAYER!C72)</f>
        <v/>
      </c>
      <c r="D72" s="163" t="str">
        <f>IF('RAW-TEx'!C72="","",'RAW-TEx'!C72*'SET-UP'!$C$23)</f>
        <v/>
      </c>
      <c r="E72" s="163" t="str">
        <f>IF('RAW-TEx'!D72="","",'RAW-TEx'!D72*'SET-UP'!$C$24)</f>
        <v/>
      </c>
      <c r="F72" s="163" t="str">
        <f>IF('RAW-TEx'!E72="","",'RAW-TEx'!E72*'SET-UP'!$C$25)</f>
        <v/>
      </c>
      <c r="G72" s="163" t="str">
        <f t="shared" si="0"/>
        <v/>
      </c>
      <c r="H72" s="169" t="str">
        <f>IF('RAW-TEx'!F72="","",'RAW-TEx'!F72-'RAW-TEx'!G72)</f>
        <v/>
      </c>
      <c r="I72" s="170" t="str">
        <f>IF(H72="","",H72*VLOOKUP(C72,'SET-UP'!A$30:B$34,2,FALSE))</f>
        <v/>
      </c>
      <c r="J72" s="169" t="str">
        <f>IF(I72="","",I72/MAX(I$4:I$203)*'SET-UP'!$C$8)</f>
        <v/>
      </c>
      <c r="K72" s="169" t="str">
        <f>IF('RAW-TEx'!H72="","",'RAW-TEx'!H72-'RAW-TEx'!I72)</f>
        <v/>
      </c>
      <c r="L72" s="169" t="str">
        <f>IF(K72="","",K72*VLOOKUP(C72,'SET-UP'!A$30:B$34,2,FALSE))</f>
        <v/>
      </c>
      <c r="M72" s="169" t="str">
        <f>IF(L72="","",L72/MAX(L$4:L$203)*'SET-UP'!$C$8)</f>
        <v/>
      </c>
      <c r="N72" s="169" t="str">
        <f>IF('RAW-TEx'!J72="","",'RAW-TEx'!J72-'RAW-TEx'!K72)</f>
        <v/>
      </c>
      <c r="O72" s="169" t="str">
        <f>IF(N72="","",N72*VLOOKUP(C72,'SET-UP'!A$30:B$34,2,FALSE))</f>
        <v/>
      </c>
      <c r="P72" s="169" t="str">
        <f>IF(O72="","",O72/MAX(O$4:O$203)*'SET-UP'!$C$8)</f>
        <v/>
      </c>
      <c r="Q72" s="169" t="str">
        <f>IF('RAW-TEx'!L72="","",'RAW-TEx'!L72-'RAW-TEx'!M72)</f>
        <v/>
      </c>
      <c r="R72" s="169" t="str">
        <f>IF(Q72="","",Q72*VLOOKUP(C72,'SET-UP'!A$30:B$34,2,FALSE))</f>
        <v/>
      </c>
      <c r="S72" s="169" t="str">
        <f>IF(R72="","",R72/MAX(R$4:R$203)*'SET-UP'!$C$8)</f>
        <v/>
      </c>
      <c r="T72" s="169" t="str">
        <f>IF('RAW-TEx'!N72="","",'RAW-TEx'!N72-'RAW-TEx'!O72)</f>
        <v/>
      </c>
      <c r="U72" s="169" t="str">
        <f>IF(T72="","",T72*VLOOKUP(C72,'SET-UP'!A$30:B$34,2,FALSE))</f>
        <v/>
      </c>
      <c r="V72" s="169" t="str">
        <f>IF(U72="","",U72/MAX(U$4:U$203)*'SET-UP'!$C$8)</f>
        <v/>
      </c>
      <c r="W72" s="169" t="str">
        <f>IF('RAW-TEx'!P72="","",'RAW-TEx'!P72-'RAW-TEx'!Q72)</f>
        <v/>
      </c>
      <c r="X72" s="169" t="str">
        <f>IF(W72="","",W72*VLOOKUP(C72,'SET-UP'!A$30:B$34,2,FALSE))</f>
        <v/>
      </c>
      <c r="Y72" s="169" t="str">
        <f>IF(X72="","",X72/MAX(X$4:X$203)*'SET-UP'!$C$8)</f>
        <v/>
      </c>
      <c r="Z72" s="165"/>
      <c r="AA72" s="77"/>
      <c r="AB72" s="77"/>
      <c r="AC72" s="77"/>
      <c r="AD72" s="77"/>
      <c r="AE72" s="77"/>
      <c r="AF72" s="77"/>
      <c r="AG72" s="77"/>
    </row>
    <row r="73" spans="1:33" ht="15.75" customHeight="1" x14ac:dyDescent="0.3">
      <c r="A73" s="163">
        <v>70</v>
      </c>
      <c r="B73" s="163" t="str">
        <f>IF(PLAYER!B73="","",PLAYER!B73)</f>
        <v/>
      </c>
      <c r="C73" s="163" t="str">
        <f>IF(PLAYER!C73="","",PLAYER!C73)</f>
        <v/>
      </c>
      <c r="D73" s="163" t="str">
        <f>IF('RAW-TEx'!C73="","",'RAW-TEx'!C73*'SET-UP'!$C$23)</f>
        <v/>
      </c>
      <c r="E73" s="163" t="str">
        <f>IF('RAW-TEx'!D73="","",'RAW-TEx'!D73*'SET-UP'!$C$24)</f>
        <v/>
      </c>
      <c r="F73" s="163" t="str">
        <f>IF('RAW-TEx'!E73="","",'RAW-TEx'!E73*'SET-UP'!$C$25)</f>
        <v/>
      </c>
      <c r="G73" s="163" t="str">
        <f t="shared" si="0"/>
        <v/>
      </c>
      <c r="H73" s="169" t="str">
        <f>IF('RAW-TEx'!F73="","",'RAW-TEx'!F73-'RAW-TEx'!G73)</f>
        <v/>
      </c>
      <c r="I73" s="170" t="str">
        <f>IF(H73="","",H73*VLOOKUP(C73,'SET-UP'!A$30:B$34,2,FALSE))</f>
        <v/>
      </c>
      <c r="J73" s="169" t="str">
        <f>IF(I73="","",I73/MAX(I$4:I$203)*'SET-UP'!$C$8)</f>
        <v/>
      </c>
      <c r="K73" s="169" t="str">
        <f>IF('RAW-TEx'!H73="","",'RAW-TEx'!H73-'RAW-TEx'!I73)</f>
        <v/>
      </c>
      <c r="L73" s="169" t="str">
        <f>IF(K73="","",K73*VLOOKUP(C73,'SET-UP'!A$30:B$34,2,FALSE))</f>
        <v/>
      </c>
      <c r="M73" s="169" t="str">
        <f>IF(L73="","",L73/MAX(L$4:L$203)*'SET-UP'!$C$8)</f>
        <v/>
      </c>
      <c r="N73" s="169" t="str">
        <f>IF('RAW-TEx'!J73="","",'RAW-TEx'!J73-'RAW-TEx'!K73)</f>
        <v/>
      </c>
      <c r="O73" s="169" t="str">
        <f>IF(N73="","",N73*VLOOKUP(C73,'SET-UP'!A$30:B$34,2,FALSE))</f>
        <v/>
      </c>
      <c r="P73" s="169" t="str">
        <f>IF(O73="","",O73/MAX(O$4:O$203)*'SET-UP'!$C$8)</f>
        <v/>
      </c>
      <c r="Q73" s="169" t="str">
        <f>IF('RAW-TEx'!L73="","",'RAW-TEx'!L73-'RAW-TEx'!M73)</f>
        <v/>
      </c>
      <c r="R73" s="169" t="str">
        <f>IF(Q73="","",Q73*VLOOKUP(C73,'SET-UP'!A$30:B$34,2,FALSE))</f>
        <v/>
      </c>
      <c r="S73" s="169" t="str">
        <f>IF(R73="","",R73/MAX(R$4:R$203)*'SET-UP'!$C$8)</f>
        <v/>
      </c>
      <c r="T73" s="169" t="str">
        <f>IF('RAW-TEx'!N73="","",'RAW-TEx'!N73-'RAW-TEx'!O73)</f>
        <v/>
      </c>
      <c r="U73" s="169" t="str">
        <f>IF(T73="","",T73*VLOOKUP(C73,'SET-UP'!A$30:B$34,2,FALSE))</f>
        <v/>
      </c>
      <c r="V73" s="169" t="str">
        <f>IF(U73="","",U73/MAX(U$4:U$203)*'SET-UP'!$C$8)</f>
        <v/>
      </c>
      <c r="W73" s="169" t="str">
        <f>IF('RAW-TEx'!P73="","",'RAW-TEx'!P73-'RAW-TEx'!Q73)</f>
        <v/>
      </c>
      <c r="X73" s="169" t="str">
        <f>IF(W73="","",W73*VLOOKUP(C73,'SET-UP'!A$30:B$34,2,FALSE))</f>
        <v/>
      </c>
      <c r="Y73" s="169" t="str">
        <f>IF(X73="","",X73/MAX(X$4:X$203)*'SET-UP'!$C$8)</f>
        <v/>
      </c>
      <c r="Z73" s="165"/>
      <c r="AA73" s="77"/>
      <c r="AB73" s="77"/>
      <c r="AC73" s="77"/>
      <c r="AD73" s="77"/>
      <c r="AE73" s="77"/>
      <c r="AF73" s="77"/>
      <c r="AG73" s="77"/>
    </row>
    <row r="74" spans="1:33" ht="15.75" customHeight="1" x14ac:dyDescent="0.3">
      <c r="A74" s="163">
        <v>71</v>
      </c>
      <c r="B74" s="163" t="str">
        <f>IF(PLAYER!B74="","",PLAYER!B74)</f>
        <v/>
      </c>
      <c r="C74" s="163" t="str">
        <f>IF(PLAYER!C74="","",PLAYER!C74)</f>
        <v/>
      </c>
      <c r="D74" s="163" t="str">
        <f>IF('RAW-TEx'!C74="","",'RAW-TEx'!C74*'SET-UP'!$C$23)</f>
        <v/>
      </c>
      <c r="E74" s="163" t="str">
        <f>IF('RAW-TEx'!D74="","",'RAW-TEx'!D74*'SET-UP'!$C$24)</f>
        <v/>
      </c>
      <c r="F74" s="163" t="str">
        <f>IF('RAW-TEx'!E74="","",'RAW-TEx'!E74*'SET-UP'!$C$25)</f>
        <v/>
      </c>
      <c r="G74" s="163" t="str">
        <f t="shared" si="0"/>
        <v/>
      </c>
      <c r="H74" s="169" t="str">
        <f>IF('RAW-TEx'!F74="","",'RAW-TEx'!F74-'RAW-TEx'!G74)</f>
        <v/>
      </c>
      <c r="I74" s="170" t="str">
        <f>IF(H74="","",H74*VLOOKUP(C74,'SET-UP'!A$30:B$34,2,FALSE))</f>
        <v/>
      </c>
      <c r="J74" s="169" t="str">
        <f>IF(I74="","",I74/MAX(I$4:I$203)*'SET-UP'!$C$8)</f>
        <v/>
      </c>
      <c r="K74" s="169" t="str">
        <f>IF('RAW-TEx'!H74="","",'RAW-TEx'!H74-'RAW-TEx'!I74)</f>
        <v/>
      </c>
      <c r="L74" s="169" t="str">
        <f>IF(K74="","",K74*VLOOKUP(C74,'SET-UP'!A$30:B$34,2,FALSE))</f>
        <v/>
      </c>
      <c r="M74" s="169" t="str">
        <f>IF(L74="","",L74/MAX(L$4:L$203)*'SET-UP'!$C$8)</f>
        <v/>
      </c>
      <c r="N74" s="169" t="str">
        <f>IF('RAW-TEx'!J74="","",'RAW-TEx'!J74-'RAW-TEx'!K74)</f>
        <v/>
      </c>
      <c r="O74" s="169" t="str">
        <f>IF(N74="","",N74*VLOOKUP(C74,'SET-UP'!A$30:B$34,2,FALSE))</f>
        <v/>
      </c>
      <c r="P74" s="169" t="str">
        <f>IF(O74="","",O74/MAX(O$4:O$203)*'SET-UP'!$C$8)</f>
        <v/>
      </c>
      <c r="Q74" s="169" t="str">
        <f>IF('RAW-TEx'!L74="","",'RAW-TEx'!L74-'RAW-TEx'!M74)</f>
        <v/>
      </c>
      <c r="R74" s="169" t="str">
        <f>IF(Q74="","",Q74*VLOOKUP(C74,'SET-UP'!A$30:B$34,2,FALSE))</f>
        <v/>
      </c>
      <c r="S74" s="169" t="str">
        <f>IF(R74="","",R74/MAX(R$4:R$203)*'SET-UP'!$C$8)</f>
        <v/>
      </c>
      <c r="T74" s="169" t="str">
        <f>IF('RAW-TEx'!N74="","",'RAW-TEx'!N74-'RAW-TEx'!O74)</f>
        <v/>
      </c>
      <c r="U74" s="169" t="str">
        <f>IF(T74="","",T74*VLOOKUP(C74,'SET-UP'!A$30:B$34,2,FALSE))</f>
        <v/>
      </c>
      <c r="V74" s="169" t="str">
        <f>IF(U74="","",U74/MAX(U$4:U$203)*'SET-UP'!$C$8)</f>
        <v/>
      </c>
      <c r="W74" s="169" t="str">
        <f>IF('RAW-TEx'!P74="","",'RAW-TEx'!P74-'RAW-TEx'!Q74)</f>
        <v/>
      </c>
      <c r="X74" s="169" t="str">
        <f>IF(W74="","",W74*VLOOKUP(C74,'SET-UP'!A$30:B$34,2,FALSE))</f>
        <v/>
      </c>
      <c r="Y74" s="169" t="str">
        <f>IF(X74="","",X74/MAX(X$4:X$203)*'SET-UP'!$C$8)</f>
        <v/>
      </c>
      <c r="Z74" s="165"/>
      <c r="AA74" s="77"/>
      <c r="AB74" s="77"/>
      <c r="AC74" s="77"/>
      <c r="AD74" s="77"/>
      <c r="AE74" s="77"/>
      <c r="AF74" s="77"/>
      <c r="AG74" s="77"/>
    </row>
    <row r="75" spans="1:33" ht="15.75" customHeight="1" x14ac:dyDescent="0.3">
      <c r="A75" s="163">
        <v>72</v>
      </c>
      <c r="B75" s="163" t="str">
        <f>IF(PLAYER!B75="","",PLAYER!B75)</f>
        <v/>
      </c>
      <c r="C75" s="163" t="str">
        <f>IF(PLAYER!C75="","",PLAYER!C75)</f>
        <v/>
      </c>
      <c r="D75" s="163" t="str">
        <f>IF('RAW-TEx'!C75="","",'RAW-TEx'!C75*'SET-UP'!$C$23)</f>
        <v/>
      </c>
      <c r="E75" s="163" t="str">
        <f>IF('RAW-TEx'!D75="","",'RAW-TEx'!D75*'SET-UP'!$C$24)</f>
        <v/>
      </c>
      <c r="F75" s="163" t="str">
        <f>IF('RAW-TEx'!E75="","",'RAW-TEx'!E75*'SET-UP'!$C$25)</f>
        <v/>
      </c>
      <c r="G75" s="163" t="str">
        <f t="shared" si="0"/>
        <v/>
      </c>
      <c r="H75" s="169" t="str">
        <f>IF('RAW-TEx'!F75="","",'RAW-TEx'!F75-'RAW-TEx'!G75)</f>
        <v/>
      </c>
      <c r="I75" s="170" t="str">
        <f>IF(H75="","",H75*VLOOKUP(C75,'SET-UP'!A$30:B$34,2,FALSE))</f>
        <v/>
      </c>
      <c r="J75" s="169" t="str">
        <f>IF(I75="","",I75/MAX(I$4:I$203)*'SET-UP'!$C$8)</f>
        <v/>
      </c>
      <c r="K75" s="169" t="str">
        <f>IF('RAW-TEx'!H75="","",'RAW-TEx'!H75-'RAW-TEx'!I75)</f>
        <v/>
      </c>
      <c r="L75" s="169" t="str">
        <f>IF(K75="","",K75*VLOOKUP(C75,'SET-UP'!A$30:B$34,2,FALSE))</f>
        <v/>
      </c>
      <c r="M75" s="169" t="str">
        <f>IF(L75="","",L75/MAX(L$4:L$203)*'SET-UP'!$C$8)</f>
        <v/>
      </c>
      <c r="N75" s="169" t="str">
        <f>IF('RAW-TEx'!J75="","",'RAW-TEx'!J75-'RAW-TEx'!K75)</f>
        <v/>
      </c>
      <c r="O75" s="169" t="str">
        <f>IF(N75="","",N75*VLOOKUP(C75,'SET-UP'!A$30:B$34,2,FALSE))</f>
        <v/>
      </c>
      <c r="P75" s="169" t="str">
        <f>IF(O75="","",O75/MAX(O$4:O$203)*'SET-UP'!$C$8)</f>
        <v/>
      </c>
      <c r="Q75" s="169" t="str">
        <f>IF('RAW-TEx'!L75="","",'RAW-TEx'!L75-'RAW-TEx'!M75)</f>
        <v/>
      </c>
      <c r="R75" s="169" t="str">
        <f>IF(Q75="","",Q75*VLOOKUP(C75,'SET-UP'!A$30:B$34,2,FALSE))</f>
        <v/>
      </c>
      <c r="S75" s="169" t="str">
        <f>IF(R75="","",R75/MAX(R$4:R$203)*'SET-UP'!$C$8)</f>
        <v/>
      </c>
      <c r="T75" s="169" t="str">
        <f>IF('RAW-TEx'!N75="","",'RAW-TEx'!N75-'RAW-TEx'!O75)</f>
        <v/>
      </c>
      <c r="U75" s="169" t="str">
        <f>IF(T75="","",T75*VLOOKUP(C75,'SET-UP'!A$30:B$34,2,FALSE))</f>
        <v/>
      </c>
      <c r="V75" s="169" t="str">
        <f>IF(U75="","",U75/MAX(U$4:U$203)*'SET-UP'!$C$8)</f>
        <v/>
      </c>
      <c r="W75" s="169" t="str">
        <f>IF('RAW-TEx'!P75="","",'RAW-TEx'!P75-'RAW-TEx'!Q75)</f>
        <v/>
      </c>
      <c r="X75" s="169" t="str">
        <f>IF(W75="","",W75*VLOOKUP(C75,'SET-UP'!A$30:B$34,2,FALSE))</f>
        <v/>
      </c>
      <c r="Y75" s="169" t="str">
        <f>IF(X75="","",X75/MAX(X$4:X$203)*'SET-UP'!$C$8)</f>
        <v/>
      </c>
      <c r="Z75" s="165"/>
      <c r="AA75" s="77"/>
      <c r="AB75" s="77"/>
      <c r="AC75" s="77"/>
      <c r="AD75" s="77"/>
      <c r="AE75" s="77"/>
      <c r="AF75" s="77"/>
      <c r="AG75" s="77"/>
    </row>
    <row r="76" spans="1:33" ht="15.75" customHeight="1" x14ac:dyDescent="0.3">
      <c r="A76" s="163">
        <v>73</v>
      </c>
      <c r="B76" s="163" t="str">
        <f>IF(PLAYER!B76="","",PLAYER!B76)</f>
        <v/>
      </c>
      <c r="C76" s="163" t="str">
        <f>IF(PLAYER!C76="","",PLAYER!C76)</f>
        <v/>
      </c>
      <c r="D76" s="163" t="str">
        <f>IF('RAW-TEx'!C76="","",'RAW-TEx'!C76*'SET-UP'!$C$23)</f>
        <v/>
      </c>
      <c r="E76" s="163" t="str">
        <f>IF('RAW-TEx'!D76="","",'RAW-TEx'!D76*'SET-UP'!$C$24)</f>
        <v/>
      </c>
      <c r="F76" s="163" t="str">
        <f>IF('RAW-TEx'!E76="","",'RAW-TEx'!E76*'SET-UP'!$C$25)</f>
        <v/>
      </c>
      <c r="G76" s="163" t="str">
        <f t="shared" si="0"/>
        <v/>
      </c>
      <c r="H76" s="169" t="str">
        <f>IF('RAW-TEx'!F76="","",'RAW-TEx'!F76-'RAW-TEx'!G76)</f>
        <v/>
      </c>
      <c r="I76" s="170" t="str">
        <f>IF(H76="","",H76*VLOOKUP(C76,'SET-UP'!A$30:B$34,2,FALSE))</f>
        <v/>
      </c>
      <c r="J76" s="169" t="str">
        <f>IF(I76="","",I76/MAX(I$4:I$203)*'SET-UP'!$C$8)</f>
        <v/>
      </c>
      <c r="K76" s="169" t="str">
        <f>IF('RAW-TEx'!H76="","",'RAW-TEx'!H76-'RAW-TEx'!I76)</f>
        <v/>
      </c>
      <c r="L76" s="169" t="str">
        <f>IF(K76="","",K76*VLOOKUP(C76,'SET-UP'!A$30:B$34,2,FALSE))</f>
        <v/>
      </c>
      <c r="M76" s="169" t="str">
        <f>IF(L76="","",L76/MAX(L$4:L$203)*'SET-UP'!$C$8)</f>
        <v/>
      </c>
      <c r="N76" s="169" t="str">
        <f>IF('RAW-TEx'!J76="","",'RAW-TEx'!J76-'RAW-TEx'!K76)</f>
        <v/>
      </c>
      <c r="O76" s="169" t="str">
        <f>IF(N76="","",N76*VLOOKUP(C76,'SET-UP'!A$30:B$34,2,FALSE))</f>
        <v/>
      </c>
      <c r="P76" s="169" t="str">
        <f>IF(O76="","",O76/MAX(O$4:O$203)*'SET-UP'!$C$8)</f>
        <v/>
      </c>
      <c r="Q76" s="169" t="str">
        <f>IF('RAW-TEx'!L76="","",'RAW-TEx'!L76-'RAW-TEx'!M76)</f>
        <v/>
      </c>
      <c r="R76" s="169" t="str">
        <f>IF(Q76="","",Q76*VLOOKUP(C76,'SET-UP'!A$30:B$34,2,FALSE))</f>
        <v/>
      </c>
      <c r="S76" s="169" t="str">
        <f>IF(R76="","",R76/MAX(R$4:R$203)*'SET-UP'!$C$8)</f>
        <v/>
      </c>
      <c r="T76" s="169" t="str">
        <f>IF('RAW-TEx'!N76="","",'RAW-TEx'!N76-'RAW-TEx'!O76)</f>
        <v/>
      </c>
      <c r="U76" s="169" t="str">
        <f>IF(T76="","",T76*VLOOKUP(C76,'SET-UP'!A$30:B$34,2,FALSE))</f>
        <v/>
      </c>
      <c r="V76" s="169" t="str">
        <f>IF(U76="","",U76/MAX(U$4:U$203)*'SET-UP'!$C$8)</f>
        <v/>
      </c>
      <c r="W76" s="169" t="str">
        <f>IF('RAW-TEx'!P76="","",'RAW-TEx'!P76-'RAW-TEx'!Q76)</f>
        <v/>
      </c>
      <c r="X76" s="169" t="str">
        <f>IF(W76="","",W76*VLOOKUP(C76,'SET-UP'!A$30:B$34,2,FALSE))</f>
        <v/>
      </c>
      <c r="Y76" s="169" t="str">
        <f>IF(X76="","",X76/MAX(X$4:X$203)*'SET-UP'!$C$8)</f>
        <v/>
      </c>
      <c r="Z76" s="165"/>
      <c r="AA76" s="77"/>
      <c r="AB76" s="77"/>
      <c r="AC76" s="77"/>
      <c r="AD76" s="77"/>
      <c r="AE76" s="77"/>
      <c r="AF76" s="77"/>
      <c r="AG76" s="77"/>
    </row>
    <row r="77" spans="1:33" ht="15.75" customHeight="1" x14ac:dyDescent="0.3">
      <c r="A77" s="163">
        <v>74</v>
      </c>
      <c r="B77" s="163" t="str">
        <f>IF(PLAYER!B77="","",PLAYER!B77)</f>
        <v/>
      </c>
      <c r="C77" s="163" t="str">
        <f>IF(PLAYER!C77="","",PLAYER!C77)</f>
        <v/>
      </c>
      <c r="D77" s="163" t="str">
        <f>IF('RAW-TEx'!C77="","",'RAW-TEx'!C77*'SET-UP'!$C$23)</f>
        <v/>
      </c>
      <c r="E77" s="163" t="str">
        <f>IF('RAW-TEx'!D77="","",'RAW-TEx'!D77*'SET-UP'!$C$24)</f>
        <v/>
      </c>
      <c r="F77" s="163" t="str">
        <f>IF('RAW-TEx'!E77="","",'RAW-TEx'!E77*'SET-UP'!$C$25)</f>
        <v/>
      </c>
      <c r="G77" s="163" t="str">
        <f t="shared" si="0"/>
        <v/>
      </c>
      <c r="H77" s="169" t="str">
        <f>IF('RAW-TEx'!F77="","",'RAW-TEx'!F77-'RAW-TEx'!G77)</f>
        <v/>
      </c>
      <c r="I77" s="170" t="str">
        <f>IF(H77="","",H77*VLOOKUP(C77,'SET-UP'!A$30:B$34,2,FALSE))</f>
        <v/>
      </c>
      <c r="J77" s="169" t="str">
        <f>IF(I77="","",I77/MAX(I$4:I$203)*'SET-UP'!$C$8)</f>
        <v/>
      </c>
      <c r="K77" s="169" t="str">
        <f>IF('RAW-TEx'!H77="","",'RAW-TEx'!H77-'RAW-TEx'!I77)</f>
        <v/>
      </c>
      <c r="L77" s="169" t="str">
        <f>IF(K77="","",K77*VLOOKUP(C77,'SET-UP'!A$30:B$34,2,FALSE))</f>
        <v/>
      </c>
      <c r="M77" s="169" t="str">
        <f>IF(L77="","",L77/MAX(L$4:L$203)*'SET-UP'!$C$8)</f>
        <v/>
      </c>
      <c r="N77" s="169" t="str">
        <f>IF('RAW-TEx'!J77="","",'RAW-TEx'!J77-'RAW-TEx'!K77)</f>
        <v/>
      </c>
      <c r="O77" s="169" t="str">
        <f>IF(N77="","",N77*VLOOKUP(C77,'SET-UP'!A$30:B$34,2,FALSE))</f>
        <v/>
      </c>
      <c r="P77" s="169" t="str">
        <f>IF(O77="","",O77/MAX(O$4:O$203)*'SET-UP'!$C$8)</f>
        <v/>
      </c>
      <c r="Q77" s="169" t="str">
        <f>IF('RAW-TEx'!L77="","",'RAW-TEx'!L77-'RAW-TEx'!M77)</f>
        <v/>
      </c>
      <c r="R77" s="169" t="str">
        <f>IF(Q77="","",Q77*VLOOKUP(C77,'SET-UP'!A$30:B$34,2,FALSE))</f>
        <v/>
      </c>
      <c r="S77" s="169" t="str">
        <f>IF(R77="","",R77/MAX(R$4:R$203)*'SET-UP'!$C$8)</f>
        <v/>
      </c>
      <c r="T77" s="169" t="str">
        <f>IF('RAW-TEx'!N77="","",'RAW-TEx'!N77-'RAW-TEx'!O77)</f>
        <v/>
      </c>
      <c r="U77" s="169" t="str">
        <f>IF(T77="","",T77*VLOOKUP(C77,'SET-UP'!A$30:B$34,2,FALSE))</f>
        <v/>
      </c>
      <c r="V77" s="169" t="str">
        <f>IF(U77="","",U77/MAX(U$4:U$203)*'SET-UP'!$C$8)</f>
        <v/>
      </c>
      <c r="W77" s="169" t="str">
        <f>IF('RAW-TEx'!P77="","",'RAW-TEx'!P77-'RAW-TEx'!Q77)</f>
        <v/>
      </c>
      <c r="X77" s="169" t="str">
        <f>IF(W77="","",W77*VLOOKUP(C77,'SET-UP'!A$30:B$34,2,FALSE))</f>
        <v/>
      </c>
      <c r="Y77" s="169" t="str">
        <f>IF(X77="","",X77/MAX(X$4:X$203)*'SET-UP'!$C$8)</f>
        <v/>
      </c>
      <c r="Z77" s="165"/>
      <c r="AA77" s="77"/>
      <c r="AB77" s="77"/>
      <c r="AC77" s="77"/>
      <c r="AD77" s="77"/>
      <c r="AE77" s="77"/>
      <c r="AF77" s="77"/>
      <c r="AG77" s="77"/>
    </row>
    <row r="78" spans="1:33" ht="15.75" customHeight="1" x14ac:dyDescent="0.3">
      <c r="A78" s="163">
        <v>75</v>
      </c>
      <c r="B78" s="163" t="str">
        <f>IF(PLAYER!B78="","",PLAYER!B78)</f>
        <v/>
      </c>
      <c r="C78" s="163" t="str">
        <f>IF(PLAYER!C78="","",PLAYER!C78)</f>
        <v/>
      </c>
      <c r="D78" s="163" t="str">
        <f>IF('RAW-TEx'!C78="","",'RAW-TEx'!C78*'SET-UP'!$C$23)</f>
        <v/>
      </c>
      <c r="E78" s="163" t="str">
        <f>IF('RAW-TEx'!D78="","",'RAW-TEx'!D78*'SET-UP'!$C$24)</f>
        <v/>
      </c>
      <c r="F78" s="163" t="str">
        <f>IF('RAW-TEx'!E78="","",'RAW-TEx'!E78*'SET-UP'!$C$25)</f>
        <v/>
      </c>
      <c r="G78" s="163" t="str">
        <f t="shared" si="0"/>
        <v/>
      </c>
      <c r="H78" s="169" t="str">
        <f>IF('RAW-TEx'!F78="","",'RAW-TEx'!F78-'RAW-TEx'!G78)</f>
        <v/>
      </c>
      <c r="I78" s="170" t="str">
        <f>IF(H78="","",H78*VLOOKUP(C78,'SET-UP'!A$30:B$34,2,FALSE))</f>
        <v/>
      </c>
      <c r="J78" s="169" t="str">
        <f>IF(I78="","",I78/MAX(I$4:I$203)*'SET-UP'!$C$8)</f>
        <v/>
      </c>
      <c r="K78" s="169" t="str">
        <f>IF('RAW-TEx'!H78="","",'RAW-TEx'!H78-'RAW-TEx'!I78)</f>
        <v/>
      </c>
      <c r="L78" s="169" t="str">
        <f>IF(K78="","",K78*VLOOKUP(C78,'SET-UP'!A$30:B$34,2,FALSE))</f>
        <v/>
      </c>
      <c r="M78" s="169" t="str">
        <f>IF(L78="","",L78/MAX(L$4:L$203)*'SET-UP'!$C$8)</f>
        <v/>
      </c>
      <c r="N78" s="169" t="str">
        <f>IF('RAW-TEx'!J78="","",'RAW-TEx'!J78-'RAW-TEx'!K78)</f>
        <v/>
      </c>
      <c r="O78" s="169" t="str">
        <f>IF(N78="","",N78*VLOOKUP(C78,'SET-UP'!A$30:B$34,2,FALSE))</f>
        <v/>
      </c>
      <c r="P78" s="169" t="str">
        <f>IF(O78="","",O78/MAX(O$4:O$203)*'SET-UP'!$C$8)</f>
        <v/>
      </c>
      <c r="Q78" s="169" t="str">
        <f>IF('RAW-TEx'!L78="","",'RAW-TEx'!L78-'RAW-TEx'!M78)</f>
        <v/>
      </c>
      <c r="R78" s="169" t="str">
        <f>IF(Q78="","",Q78*VLOOKUP(C78,'SET-UP'!A$30:B$34,2,FALSE))</f>
        <v/>
      </c>
      <c r="S78" s="169" t="str">
        <f>IF(R78="","",R78/MAX(R$4:R$203)*'SET-UP'!$C$8)</f>
        <v/>
      </c>
      <c r="T78" s="169" t="str">
        <f>IF('RAW-TEx'!N78="","",'RAW-TEx'!N78-'RAW-TEx'!O78)</f>
        <v/>
      </c>
      <c r="U78" s="169" t="str">
        <f>IF(T78="","",T78*VLOOKUP(C78,'SET-UP'!A$30:B$34,2,FALSE))</f>
        <v/>
      </c>
      <c r="V78" s="169" t="str">
        <f>IF(U78="","",U78/MAX(U$4:U$203)*'SET-UP'!$C$8)</f>
        <v/>
      </c>
      <c r="W78" s="169" t="str">
        <f>IF('RAW-TEx'!P78="","",'RAW-TEx'!P78-'RAW-TEx'!Q78)</f>
        <v/>
      </c>
      <c r="X78" s="169" t="str">
        <f>IF(W78="","",W78*VLOOKUP(C78,'SET-UP'!A$30:B$34,2,FALSE))</f>
        <v/>
      </c>
      <c r="Y78" s="169" t="str">
        <f>IF(X78="","",X78/MAX(X$4:X$203)*'SET-UP'!$C$8)</f>
        <v/>
      </c>
      <c r="Z78" s="165"/>
      <c r="AA78" s="77"/>
      <c r="AB78" s="77"/>
      <c r="AC78" s="77"/>
      <c r="AD78" s="77"/>
      <c r="AE78" s="77"/>
      <c r="AF78" s="77"/>
      <c r="AG78" s="77"/>
    </row>
    <row r="79" spans="1:33" ht="15.75" customHeight="1" x14ac:dyDescent="0.3">
      <c r="A79" s="163">
        <v>76</v>
      </c>
      <c r="B79" s="163" t="str">
        <f>IF(PLAYER!B79="","",PLAYER!B79)</f>
        <v/>
      </c>
      <c r="C79" s="163" t="str">
        <f>IF(PLAYER!C79="","",PLAYER!C79)</f>
        <v/>
      </c>
      <c r="D79" s="163" t="str">
        <f>IF('RAW-TEx'!C79="","",'RAW-TEx'!C79*'SET-UP'!$C$23)</f>
        <v/>
      </c>
      <c r="E79" s="163" t="str">
        <f>IF('RAW-TEx'!D79="","",'RAW-TEx'!D79*'SET-UP'!$C$24)</f>
        <v/>
      </c>
      <c r="F79" s="163" t="str">
        <f>IF('RAW-TEx'!E79="","",'RAW-TEx'!E79*'SET-UP'!$C$25)</f>
        <v/>
      </c>
      <c r="G79" s="163" t="str">
        <f t="shared" si="0"/>
        <v/>
      </c>
      <c r="H79" s="169" t="str">
        <f>IF('RAW-TEx'!F79="","",'RAW-TEx'!F79-'RAW-TEx'!G79)</f>
        <v/>
      </c>
      <c r="I79" s="170" t="str">
        <f>IF(H79="","",H79*VLOOKUP(C79,'SET-UP'!A$30:B$34,2,FALSE))</f>
        <v/>
      </c>
      <c r="J79" s="169" t="str">
        <f>IF(I79="","",I79/MAX(I$4:I$203)*'SET-UP'!$C$8)</f>
        <v/>
      </c>
      <c r="K79" s="169" t="str">
        <f>IF('RAW-TEx'!H79="","",'RAW-TEx'!H79-'RAW-TEx'!I79)</f>
        <v/>
      </c>
      <c r="L79" s="169" t="str">
        <f>IF(K79="","",K79*VLOOKUP(C79,'SET-UP'!A$30:B$34,2,FALSE))</f>
        <v/>
      </c>
      <c r="M79" s="169" t="str">
        <f>IF(L79="","",L79/MAX(L$4:L$203)*'SET-UP'!$C$8)</f>
        <v/>
      </c>
      <c r="N79" s="169" t="str">
        <f>IF('RAW-TEx'!J79="","",'RAW-TEx'!J79-'RAW-TEx'!K79)</f>
        <v/>
      </c>
      <c r="O79" s="169" t="str">
        <f>IF(N79="","",N79*VLOOKUP(C79,'SET-UP'!A$30:B$34,2,FALSE))</f>
        <v/>
      </c>
      <c r="P79" s="169" t="str">
        <f>IF(O79="","",O79/MAX(O$4:O$203)*'SET-UP'!$C$8)</f>
        <v/>
      </c>
      <c r="Q79" s="169" t="str">
        <f>IF('RAW-TEx'!L79="","",'RAW-TEx'!L79-'RAW-TEx'!M79)</f>
        <v/>
      </c>
      <c r="R79" s="169" t="str">
        <f>IF(Q79="","",Q79*VLOOKUP(C79,'SET-UP'!A$30:B$34,2,FALSE))</f>
        <v/>
      </c>
      <c r="S79" s="169" t="str">
        <f>IF(R79="","",R79/MAX(R$4:R$203)*'SET-UP'!$C$8)</f>
        <v/>
      </c>
      <c r="T79" s="169" t="str">
        <f>IF('RAW-TEx'!N79="","",'RAW-TEx'!N79-'RAW-TEx'!O79)</f>
        <v/>
      </c>
      <c r="U79" s="169" t="str">
        <f>IF(T79="","",T79*VLOOKUP(C79,'SET-UP'!A$30:B$34,2,FALSE))</f>
        <v/>
      </c>
      <c r="V79" s="169" t="str">
        <f>IF(U79="","",U79/MAX(U$4:U$203)*'SET-UP'!$C$8)</f>
        <v/>
      </c>
      <c r="W79" s="169" t="str">
        <f>IF('RAW-TEx'!P79="","",'RAW-TEx'!P79-'RAW-TEx'!Q79)</f>
        <v/>
      </c>
      <c r="X79" s="169" t="str">
        <f>IF(W79="","",W79*VLOOKUP(C79,'SET-UP'!A$30:B$34,2,FALSE))</f>
        <v/>
      </c>
      <c r="Y79" s="169" t="str">
        <f>IF(X79="","",X79/MAX(X$4:X$203)*'SET-UP'!$C$8)</f>
        <v/>
      </c>
      <c r="Z79" s="165"/>
      <c r="AA79" s="77"/>
      <c r="AB79" s="77"/>
      <c r="AC79" s="77"/>
      <c r="AD79" s="77"/>
      <c r="AE79" s="77"/>
      <c r="AF79" s="77"/>
      <c r="AG79" s="77"/>
    </row>
    <row r="80" spans="1:33" ht="15.75" customHeight="1" x14ac:dyDescent="0.3">
      <c r="A80" s="163">
        <v>77</v>
      </c>
      <c r="B80" s="163" t="str">
        <f>IF(PLAYER!B80="","",PLAYER!B80)</f>
        <v/>
      </c>
      <c r="C80" s="163" t="str">
        <f>IF(PLAYER!C80="","",PLAYER!C80)</f>
        <v/>
      </c>
      <c r="D80" s="163" t="str">
        <f>IF('RAW-TEx'!C80="","",'RAW-TEx'!C80*'SET-UP'!$C$23)</f>
        <v/>
      </c>
      <c r="E80" s="163" t="str">
        <f>IF('RAW-TEx'!D80="","",'RAW-TEx'!D80*'SET-UP'!$C$24)</f>
        <v/>
      </c>
      <c r="F80" s="163" t="str">
        <f>IF('RAW-TEx'!E80="","",'RAW-TEx'!E80*'SET-UP'!$C$25)</f>
        <v/>
      </c>
      <c r="G80" s="163" t="str">
        <f t="shared" si="0"/>
        <v/>
      </c>
      <c r="H80" s="169" t="str">
        <f>IF('RAW-TEx'!F80="","",'RAW-TEx'!F80-'RAW-TEx'!G80)</f>
        <v/>
      </c>
      <c r="I80" s="170" t="str">
        <f>IF(H80="","",H80*VLOOKUP(C80,'SET-UP'!A$30:B$34,2,FALSE))</f>
        <v/>
      </c>
      <c r="J80" s="169" t="str">
        <f>IF(I80="","",I80/MAX(I$4:I$203)*'SET-UP'!$C$8)</f>
        <v/>
      </c>
      <c r="K80" s="169" t="str">
        <f>IF('RAW-TEx'!H80="","",'RAW-TEx'!H80-'RAW-TEx'!I80)</f>
        <v/>
      </c>
      <c r="L80" s="169" t="str">
        <f>IF(K80="","",K80*VLOOKUP(C80,'SET-UP'!A$30:B$34,2,FALSE))</f>
        <v/>
      </c>
      <c r="M80" s="169" t="str">
        <f>IF(L80="","",L80/MAX(L$4:L$203)*'SET-UP'!$C$8)</f>
        <v/>
      </c>
      <c r="N80" s="169" t="str">
        <f>IF('RAW-TEx'!J80="","",'RAW-TEx'!J80-'RAW-TEx'!K80)</f>
        <v/>
      </c>
      <c r="O80" s="169" t="str">
        <f>IF(N80="","",N80*VLOOKUP(C80,'SET-UP'!A$30:B$34,2,FALSE))</f>
        <v/>
      </c>
      <c r="P80" s="169" t="str">
        <f>IF(O80="","",O80/MAX(O$4:O$203)*'SET-UP'!$C$8)</f>
        <v/>
      </c>
      <c r="Q80" s="169" t="str">
        <f>IF('RAW-TEx'!L80="","",'RAW-TEx'!L80-'RAW-TEx'!M80)</f>
        <v/>
      </c>
      <c r="R80" s="169" t="str">
        <f>IF(Q80="","",Q80*VLOOKUP(C80,'SET-UP'!A$30:B$34,2,FALSE))</f>
        <v/>
      </c>
      <c r="S80" s="169" t="str">
        <f>IF(R80="","",R80/MAX(R$4:R$203)*'SET-UP'!$C$8)</f>
        <v/>
      </c>
      <c r="T80" s="169" t="str">
        <f>IF('RAW-TEx'!N80="","",'RAW-TEx'!N80-'RAW-TEx'!O80)</f>
        <v/>
      </c>
      <c r="U80" s="169" t="str">
        <f>IF(T80="","",T80*VLOOKUP(C80,'SET-UP'!A$30:B$34,2,FALSE))</f>
        <v/>
      </c>
      <c r="V80" s="169" t="str">
        <f>IF(U80="","",U80/MAX(U$4:U$203)*'SET-UP'!$C$8)</f>
        <v/>
      </c>
      <c r="W80" s="169" t="str">
        <f>IF('RAW-TEx'!P80="","",'RAW-TEx'!P80-'RAW-TEx'!Q80)</f>
        <v/>
      </c>
      <c r="X80" s="169" t="str">
        <f>IF(W80="","",W80*VLOOKUP(C80,'SET-UP'!A$30:B$34,2,FALSE))</f>
        <v/>
      </c>
      <c r="Y80" s="169" t="str">
        <f>IF(X80="","",X80/MAX(X$4:X$203)*'SET-UP'!$C$8)</f>
        <v/>
      </c>
      <c r="Z80" s="165"/>
      <c r="AA80" s="77"/>
      <c r="AB80" s="77"/>
      <c r="AC80" s="77"/>
      <c r="AD80" s="77"/>
      <c r="AE80" s="77"/>
      <c r="AF80" s="77"/>
      <c r="AG80" s="77"/>
    </row>
    <row r="81" spans="1:33" ht="15.75" customHeight="1" x14ac:dyDescent="0.3">
      <c r="A81" s="163">
        <v>78</v>
      </c>
      <c r="B81" s="163" t="str">
        <f>IF(PLAYER!B81="","",PLAYER!B81)</f>
        <v/>
      </c>
      <c r="C81" s="163" t="str">
        <f>IF(PLAYER!C81="","",PLAYER!C81)</f>
        <v/>
      </c>
      <c r="D81" s="163" t="str">
        <f>IF('RAW-TEx'!C81="","",'RAW-TEx'!C81*'SET-UP'!$C$23)</f>
        <v/>
      </c>
      <c r="E81" s="163" t="str">
        <f>IF('RAW-TEx'!D81="","",'RAW-TEx'!D81*'SET-UP'!$C$24)</f>
        <v/>
      </c>
      <c r="F81" s="163" t="str">
        <f>IF('RAW-TEx'!E81="","",'RAW-TEx'!E81*'SET-UP'!$C$25)</f>
        <v/>
      </c>
      <c r="G81" s="163" t="str">
        <f t="shared" si="0"/>
        <v/>
      </c>
      <c r="H81" s="169" t="str">
        <f>IF('RAW-TEx'!F81="","",'RAW-TEx'!F81-'RAW-TEx'!G81)</f>
        <v/>
      </c>
      <c r="I81" s="170" t="str">
        <f>IF(H81="","",H81*VLOOKUP(C81,'SET-UP'!A$30:B$34,2,FALSE))</f>
        <v/>
      </c>
      <c r="J81" s="169" t="str">
        <f>IF(I81="","",I81/MAX(I$4:I$203)*'SET-UP'!$C$8)</f>
        <v/>
      </c>
      <c r="K81" s="169" t="str">
        <f>IF('RAW-TEx'!H81="","",'RAW-TEx'!H81-'RAW-TEx'!I81)</f>
        <v/>
      </c>
      <c r="L81" s="169" t="str">
        <f>IF(K81="","",K81*VLOOKUP(C81,'SET-UP'!A$30:B$34,2,FALSE))</f>
        <v/>
      </c>
      <c r="M81" s="169" t="str">
        <f>IF(L81="","",L81/MAX(L$4:L$203)*'SET-UP'!$C$8)</f>
        <v/>
      </c>
      <c r="N81" s="169" t="str">
        <f>IF('RAW-TEx'!J81="","",'RAW-TEx'!J81-'RAW-TEx'!K81)</f>
        <v/>
      </c>
      <c r="O81" s="169" t="str">
        <f>IF(N81="","",N81*VLOOKUP(C81,'SET-UP'!A$30:B$34,2,FALSE))</f>
        <v/>
      </c>
      <c r="P81" s="169" t="str">
        <f>IF(O81="","",O81/MAX(O$4:O$203)*'SET-UP'!$C$8)</f>
        <v/>
      </c>
      <c r="Q81" s="169" t="str">
        <f>IF('RAW-TEx'!L81="","",'RAW-TEx'!L81-'RAW-TEx'!M81)</f>
        <v/>
      </c>
      <c r="R81" s="169" t="str">
        <f>IF(Q81="","",Q81*VLOOKUP(C81,'SET-UP'!A$30:B$34,2,FALSE))</f>
        <v/>
      </c>
      <c r="S81" s="169" t="str">
        <f>IF(R81="","",R81/MAX(R$4:R$203)*'SET-UP'!$C$8)</f>
        <v/>
      </c>
      <c r="T81" s="169" t="str">
        <f>IF('RAW-TEx'!N81="","",'RAW-TEx'!N81-'RAW-TEx'!O81)</f>
        <v/>
      </c>
      <c r="U81" s="169" t="str">
        <f>IF(T81="","",T81*VLOOKUP(C81,'SET-UP'!A$30:B$34,2,FALSE))</f>
        <v/>
      </c>
      <c r="V81" s="169" t="str">
        <f>IF(U81="","",U81/MAX(U$4:U$203)*'SET-UP'!$C$8)</f>
        <v/>
      </c>
      <c r="W81" s="169" t="str">
        <f>IF('RAW-TEx'!P81="","",'RAW-TEx'!P81-'RAW-TEx'!Q81)</f>
        <v/>
      </c>
      <c r="X81" s="169" t="str">
        <f>IF(W81="","",W81*VLOOKUP(C81,'SET-UP'!A$30:B$34,2,FALSE))</f>
        <v/>
      </c>
      <c r="Y81" s="169" t="str">
        <f>IF(X81="","",X81/MAX(X$4:X$203)*'SET-UP'!$C$8)</f>
        <v/>
      </c>
      <c r="Z81" s="165"/>
      <c r="AA81" s="77"/>
      <c r="AB81" s="77"/>
      <c r="AC81" s="77"/>
      <c r="AD81" s="77"/>
      <c r="AE81" s="77"/>
      <c r="AF81" s="77"/>
      <c r="AG81" s="77"/>
    </row>
    <row r="82" spans="1:33" ht="15.75" customHeight="1" x14ac:dyDescent="0.3">
      <c r="A82" s="163">
        <v>79</v>
      </c>
      <c r="B82" s="163" t="str">
        <f>IF(PLAYER!B82="","",PLAYER!B82)</f>
        <v/>
      </c>
      <c r="C82" s="163" t="str">
        <f>IF(PLAYER!C82="","",PLAYER!C82)</f>
        <v/>
      </c>
      <c r="D82" s="163" t="str">
        <f>IF('RAW-TEx'!C82="","",'RAW-TEx'!C82*'SET-UP'!$C$23)</f>
        <v/>
      </c>
      <c r="E82" s="163" t="str">
        <f>IF('RAW-TEx'!D82="","",'RAW-TEx'!D82*'SET-UP'!$C$24)</f>
        <v/>
      </c>
      <c r="F82" s="163" t="str">
        <f>IF('RAW-TEx'!E82="","",'RAW-TEx'!E82*'SET-UP'!$C$25)</f>
        <v/>
      </c>
      <c r="G82" s="163" t="str">
        <f t="shared" si="0"/>
        <v/>
      </c>
      <c r="H82" s="169" t="str">
        <f>IF('RAW-TEx'!F82="","",'RAW-TEx'!F82-'RAW-TEx'!G82)</f>
        <v/>
      </c>
      <c r="I82" s="170" t="str">
        <f>IF(H82="","",H82*VLOOKUP(C82,'SET-UP'!A$30:B$34,2,FALSE))</f>
        <v/>
      </c>
      <c r="J82" s="169" t="str">
        <f>IF(I82="","",I82/MAX(I$4:I$203)*'SET-UP'!$C$8)</f>
        <v/>
      </c>
      <c r="K82" s="169" t="str">
        <f>IF('RAW-TEx'!H82="","",'RAW-TEx'!H82-'RAW-TEx'!I82)</f>
        <v/>
      </c>
      <c r="L82" s="169" t="str">
        <f>IF(K82="","",K82*VLOOKUP(C82,'SET-UP'!A$30:B$34,2,FALSE))</f>
        <v/>
      </c>
      <c r="M82" s="169" t="str">
        <f>IF(L82="","",L82/MAX(L$4:L$203)*'SET-UP'!$C$8)</f>
        <v/>
      </c>
      <c r="N82" s="169" t="str">
        <f>IF('RAW-TEx'!J82="","",'RAW-TEx'!J82-'RAW-TEx'!K82)</f>
        <v/>
      </c>
      <c r="O82" s="169" t="str">
        <f>IF(N82="","",N82*VLOOKUP(C82,'SET-UP'!A$30:B$34,2,FALSE))</f>
        <v/>
      </c>
      <c r="P82" s="169" t="str">
        <f>IF(O82="","",O82/MAX(O$4:O$203)*'SET-UP'!$C$8)</f>
        <v/>
      </c>
      <c r="Q82" s="169" t="str">
        <f>IF('RAW-TEx'!L82="","",'RAW-TEx'!L82-'RAW-TEx'!M82)</f>
        <v/>
      </c>
      <c r="R82" s="169" t="str">
        <f>IF(Q82="","",Q82*VLOOKUP(C82,'SET-UP'!A$30:B$34,2,FALSE))</f>
        <v/>
      </c>
      <c r="S82" s="169" t="str">
        <f>IF(R82="","",R82/MAX(R$4:R$203)*'SET-UP'!$C$8)</f>
        <v/>
      </c>
      <c r="T82" s="169" t="str">
        <f>IF('RAW-TEx'!N82="","",'RAW-TEx'!N82-'RAW-TEx'!O82)</f>
        <v/>
      </c>
      <c r="U82" s="169" t="str">
        <f>IF(T82="","",T82*VLOOKUP(C82,'SET-UP'!A$30:B$34,2,FALSE))</f>
        <v/>
      </c>
      <c r="V82" s="169" t="str">
        <f>IF(U82="","",U82/MAX(U$4:U$203)*'SET-UP'!$C$8)</f>
        <v/>
      </c>
      <c r="W82" s="169" t="str">
        <f>IF('RAW-TEx'!P82="","",'RAW-TEx'!P82-'RAW-TEx'!Q82)</f>
        <v/>
      </c>
      <c r="X82" s="169" t="str">
        <f>IF(W82="","",W82*VLOOKUP(C82,'SET-UP'!A$30:B$34,2,FALSE))</f>
        <v/>
      </c>
      <c r="Y82" s="169" t="str">
        <f>IF(X82="","",X82/MAX(X$4:X$203)*'SET-UP'!$C$8)</f>
        <v/>
      </c>
      <c r="Z82" s="165"/>
      <c r="AA82" s="77"/>
      <c r="AB82" s="77"/>
      <c r="AC82" s="77"/>
      <c r="AD82" s="77"/>
      <c r="AE82" s="77"/>
      <c r="AF82" s="77"/>
      <c r="AG82" s="77"/>
    </row>
    <row r="83" spans="1:33" ht="15.75" customHeight="1" x14ac:dyDescent="0.3">
      <c r="A83" s="163">
        <v>80</v>
      </c>
      <c r="B83" s="163" t="str">
        <f>IF(PLAYER!B83="","",PLAYER!B83)</f>
        <v/>
      </c>
      <c r="C83" s="163" t="str">
        <f>IF(PLAYER!C83="","",PLAYER!C83)</f>
        <v/>
      </c>
      <c r="D83" s="163" t="str">
        <f>IF('RAW-TEx'!C83="","",'RAW-TEx'!C83*'SET-UP'!$C$23)</f>
        <v/>
      </c>
      <c r="E83" s="163" t="str">
        <f>IF('RAW-TEx'!D83="","",'RAW-TEx'!D83*'SET-UP'!$C$24)</f>
        <v/>
      </c>
      <c r="F83" s="163" t="str">
        <f>IF('RAW-TEx'!E83="","",'RAW-TEx'!E83*'SET-UP'!$C$25)</f>
        <v/>
      </c>
      <c r="G83" s="163" t="str">
        <f t="shared" si="0"/>
        <v/>
      </c>
      <c r="H83" s="169" t="str">
        <f>IF('RAW-TEx'!F83="","",'RAW-TEx'!F83-'RAW-TEx'!G83)</f>
        <v/>
      </c>
      <c r="I83" s="170" t="str">
        <f>IF(H83="","",H83*VLOOKUP(C83,'SET-UP'!A$30:B$34,2,FALSE))</f>
        <v/>
      </c>
      <c r="J83" s="169" t="str">
        <f>IF(I83="","",I83/MAX(I$4:I$203)*'SET-UP'!$C$8)</f>
        <v/>
      </c>
      <c r="K83" s="169" t="str">
        <f>IF('RAW-TEx'!H83="","",'RAW-TEx'!H83-'RAW-TEx'!I83)</f>
        <v/>
      </c>
      <c r="L83" s="169" t="str">
        <f>IF(K83="","",K83*VLOOKUP(C83,'SET-UP'!A$30:B$34,2,FALSE))</f>
        <v/>
      </c>
      <c r="M83" s="169" t="str">
        <f>IF(L83="","",L83/MAX(L$4:L$203)*'SET-UP'!$C$8)</f>
        <v/>
      </c>
      <c r="N83" s="169" t="str">
        <f>IF('RAW-TEx'!J83="","",'RAW-TEx'!J83-'RAW-TEx'!K83)</f>
        <v/>
      </c>
      <c r="O83" s="169" t="str">
        <f>IF(N83="","",N83*VLOOKUP(C83,'SET-UP'!A$30:B$34,2,FALSE))</f>
        <v/>
      </c>
      <c r="P83" s="169" t="str">
        <f>IF(O83="","",O83/MAX(O$4:O$203)*'SET-UP'!$C$8)</f>
        <v/>
      </c>
      <c r="Q83" s="169" t="str">
        <f>IF('RAW-TEx'!L83="","",'RAW-TEx'!L83-'RAW-TEx'!M83)</f>
        <v/>
      </c>
      <c r="R83" s="169" t="str">
        <f>IF(Q83="","",Q83*VLOOKUP(C83,'SET-UP'!A$30:B$34,2,FALSE))</f>
        <v/>
      </c>
      <c r="S83" s="169" t="str">
        <f>IF(R83="","",R83/MAX(R$4:R$203)*'SET-UP'!$C$8)</f>
        <v/>
      </c>
      <c r="T83" s="169" t="str">
        <f>IF('RAW-TEx'!N83="","",'RAW-TEx'!N83-'RAW-TEx'!O83)</f>
        <v/>
      </c>
      <c r="U83" s="169" t="str">
        <f>IF(T83="","",T83*VLOOKUP(C83,'SET-UP'!A$30:B$34,2,FALSE))</f>
        <v/>
      </c>
      <c r="V83" s="169" t="str">
        <f>IF(U83="","",U83/MAX(U$4:U$203)*'SET-UP'!$C$8)</f>
        <v/>
      </c>
      <c r="W83" s="169" t="str">
        <f>IF('RAW-TEx'!P83="","",'RAW-TEx'!P83-'RAW-TEx'!Q83)</f>
        <v/>
      </c>
      <c r="X83" s="169" t="str">
        <f>IF(W83="","",W83*VLOOKUP(C83,'SET-UP'!A$30:B$34,2,FALSE))</f>
        <v/>
      </c>
      <c r="Y83" s="169" t="str">
        <f>IF(X83="","",X83/MAX(X$4:X$203)*'SET-UP'!$C$8)</f>
        <v/>
      </c>
      <c r="Z83" s="165"/>
      <c r="AA83" s="77"/>
      <c r="AB83" s="77"/>
      <c r="AC83" s="77"/>
      <c r="AD83" s="77"/>
      <c r="AE83" s="77"/>
      <c r="AF83" s="77"/>
      <c r="AG83" s="77"/>
    </row>
    <row r="84" spans="1:33" ht="15.75" customHeight="1" x14ac:dyDescent="0.3">
      <c r="A84" s="163">
        <v>81</v>
      </c>
      <c r="B84" s="163" t="str">
        <f>IF(PLAYER!B84="","",PLAYER!B84)</f>
        <v/>
      </c>
      <c r="C84" s="163" t="str">
        <f>IF(PLAYER!C84="","",PLAYER!C84)</f>
        <v/>
      </c>
      <c r="D84" s="163" t="str">
        <f>IF('RAW-TEx'!C84="","",'RAW-TEx'!C84*'SET-UP'!$C$23)</f>
        <v/>
      </c>
      <c r="E84" s="163" t="str">
        <f>IF('RAW-TEx'!D84="","",'RAW-TEx'!D84*'SET-UP'!$C$24)</f>
        <v/>
      </c>
      <c r="F84" s="163" t="str">
        <f>IF('RAW-TEx'!E84="","",'RAW-TEx'!E84*'SET-UP'!$C$25)</f>
        <v/>
      </c>
      <c r="G84" s="163" t="str">
        <f t="shared" si="0"/>
        <v/>
      </c>
      <c r="H84" s="169" t="str">
        <f>IF('RAW-TEx'!F84="","",'RAW-TEx'!F84-'RAW-TEx'!G84)</f>
        <v/>
      </c>
      <c r="I84" s="170" t="str">
        <f>IF(H84="","",H84*VLOOKUP(C84,'SET-UP'!A$30:B$34,2,FALSE))</f>
        <v/>
      </c>
      <c r="J84" s="169" t="str">
        <f>IF(I84="","",I84/MAX(I$4:I$203)*'SET-UP'!$C$8)</f>
        <v/>
      </c>
      <c r="K84" s="169" t="str">
        <f>IF('RAW-TEx'!H84="","",'RAW-TEx'!H84-'RAW-TEx'!I84)</f>
        <v/>
      </c>
      <c r="L84" s="169" t="str">
        <f>IF(K84="","",K84*VLOOKUP(C84,'SET-UP'!A$30:B$34,2,FALSE))</f>
        <v/>
      </c>
      <c r="M84" s="169" t="str">
        <f>IF(L84="","",L84/MAX(L$4:L$203)*'SET-UP'!$C$8)</f>
        <v/>
      </c>
      <c r="N84" s="169" t="str">
        <f>IF('RAW-TEx'!J84="","",'RAW-TEx'!J84-'RAW-TEx'!K84)</f>
        <v/>
      </c>
      <c r="O84" s="169" t="str">
        <f>IF(N84="","",N84*VLOOKUP(C84,'SET-UP'!A$30:B$34,2,FALSE))</f>
        <v/>
      </c>
      <c r="P84" s="169" t="str">
        <f>IF(O84="","",O84/MAX(O$4:O$203)*'SET-UP'!$C$8)</f>
        <v/>
      </c>
      <c r="Q84" s="169" t="str">
        <f>IF('RAW-TEx'!L84="","",'RAW-TEx'!L84-'RAW-TEx'!M84)</f>
        <v/>
      </c>
      <c r="R84" s="169" t="str">
        <f>IF(Q84="","",Q84*VLOOKUP(C84,'SET-UP'!A$30:B$34,2,FALSE))</f>
        <v/>
      </c>
      <c r="S84" s="169" t="str">
        <f>IF(R84="","",R84/MAX(R$4:R$203)*'SET-UP'!$C$8)</f>
        <v/>
      </c>
      <c r="T84" s="169" t="str">
        <f>IF('RAW-TEx'!N84="","",'RAW-TEx'!N84-'RAW-TEx'!O84)</f>
        <v/>
      </c>
      <c r="U84" s="169" t="str">
        <f>IF(T84="","",T84*VLOOKUP(C84,'SET-UP'!A$30:B$34,2,FALSE))</f>
        <v/>
      </c>
      <c r="V84" s="169" t="str">
        <f>IF(U84="","",U84/MAX(U$4:U$203)*'SET-UP'!$C$8)</f>
        <v/>
      </c>
      <c r="W84" s="169" t="str">
        <f>IF('RAW-TEx'!P84="","",'RAW-TEx'!P84-'RAW-TEx'!Q84)</f>
        <v/>
      </c>
      <c r="X84" s="169" t="str">
        <f>IF(W84="","",W84*VLOOKUP(C84,'SET-UP'!A$30:B$34,2,FALSE))</f>
        <v/>
      </c>
      <c r="Y84" s="169" t="str">
        <f>IF(X84="","",X84/MAX(X$4:X$203)*'SET-UP'!$C$8)</f>
        <v/>
      </c>
      <c r="Z84" s="165"/>
      <c r="AA84" s="77"/>
      <c r="AB84" s="77"/>
      <c r="AC84" s="77"/>
      <c r="AD84" s="77"/>
      <c r="AE84" s="77"/>
      <c r="AF84" s="77"/>
      <c r="AG84" s="77"/>
    </row>
    <row r="85" spans="1:33" ht="15.75" customHeight="1" x14ac:dyDescent="0.3">
      <c r="A85" s="163">
        <v>82</v>
      </c>
      <c r="B85" s="163" t="str">
        <f>IF(PLAYER!B85="","",PLAYER!B85)</f>
        <v/>
      </c>
      <c r="C85" s="163" t="str">
        <f>IF(PLAYER!C85="","",PLAYER!C85)</f>
        <v/>
      </c>
      <c r="D85" s="163" t="str">
        <f>IF('RAW-TEx'!C85="","",'RAW-TEx'!C85*'SET-UP'!$C$23)</f>
        <v/>
      </c>
      <c r="E85" s="163" t="str">
        <f>IF('RAW-TEx'!D85="","",'RAW-TEx'!D85*'SET-UP'!$C$24)</f>
        <v/>
      </c>
      <c r="F85" s="163" t="str">
        <f>IF('RAW-TEx'!E85="","",'RAW-TEx'!E85*'SET-UP'!$C$25)</f>
        <v/>
      </c>
      <c r="G85" s="163" t="str">
        <f t="shared" si="0"/>
        <v/>
      </c>
      <c r="H85" s="169" t="str">
        <f>IF('RAW-TEx'!F85="","",'RAW-TEx'!F85-'RAW-TEx'!G85)</f>
        <v/>
      </c>
      <c r="I85" s="170" t="str">
        <f>IF(H85="","",H85*VLOOKUP(C85,'SET-UP'!A$30:B$34,2,FALSE))</f>
        <v/>
      </c>
      <c r="J85" s="169" t="str">
        <f>IF(I85="","",I85/MAX(I$4:I$203)*'SET-UP'!$C$8)</f>
        <v/>
      </c>
      <c r="K85" s="169" t="str">
        <f>IF('RAW-TEx'!H85="","",'RAW-TEx'!H85-'RAW-TEx'!I85)</f>
        <v/>
      </c>
      <c r="L85" s="169" t="str">
        <f>IF(K85="","",K85*VLOOKUP(C85,'SET-UP'!A$30:B$34,2,FALSE))</f>
        <v/>
      </c>
      <c r="M85" s="169" t="str">
        <f>IF(L85="","",L85/MAX(L$4:L$203)*'SET-UP'!$C$8)</f>
        <v/>
      </c>
      <c r="N85" s="169" t="str">
        <f>IF('RAW-TEx'!J85="","",'RAW-TEx'!J85-'RAW-TEx'!K85)</f>
        <v/>
      </c>
      <c r="O85" s="169" t="str">
        <f>IF(N85="","",N85*VLOOKUP(C85,'SET-UP'!A$30:B$34,2,FALSE))</f>
        <v/>
      </c>
      <c r="P85" s="169" t="str">
        <f>IF(O85="","",O85/MAX(O$4:O$203)*'SET-UP'!$C$8)</f>
        <v/>
      </c>
      <c r="Q85" s="169" t="str">
        <f>IF('RAW-TEx'!L85="","",'RAW-TEx'!L85-'RAW-TEx'!M85)</f>
        <v/>
      </c>
      <c r="R85" s="169" t="str">
        <f>IF(Q85="","",Q85*VLOOKUP(C85,'SET-UP'!A$30:B$34,2,FALSE))</f>
        <v/>
      </c>
      <c r="S85" s="169" t="str">
        <f>IF(R85="","",R85/MAX(R$4:R$203)*'SET-UP'!$C$8)</f>
        <v/>
      </c>
      <c r="T85" s="169" t="str">
        <f>IF('RAW-TEx'!N85="","",'RAW-TEx'!N85-'RAW-TEx'!O85)</f>
        <v/>
      </c>
      <c r="U85" s="169" t="str">
        <f>IF(T85="","",T85*VLOOKUP(C85,'SET-UP'!A$30:B$34,2,FALSE))</f>
        <v/>
      </c>
      <c r="V85" s="169" t="str">
        <f>IF(U85="","",U85/MAX(U$4:U$203)*'SET-UP'!$C$8)</f>
        <v/>
      </c>
      <c r="W85" s="169" t="str">
        <f>IF('RAW-TEx'!P85="","",'RAW-TEx'!P85-'RAW-TEx'!Q85)</f>
        <v/>
      </c>
      <c r="X85" s="169" t="str">
        <f>IF(W85="","",W85*VLOOKUP(C85,'SET-UP'!A$30:B$34,2,FALSE))</f>
        <v/>
      </c>
      <c r="Y85" s="169" t="str">
        <f>IF(X85="","",X85/MAX(X$4:X$203)*'SET-UP'!$C$8)</f>
        <v/>
      </c>
      <c r="Z85" s="165"/>
      <c r="AA85" s="77"/>
      <c r="AB85" s="77"/>
      <c r="AC85" s="77"/>
      <c r="AD85" s="77"/>
      <c r="AE85" s="77"/>
      <c r="AF85" s="77"/>
      <c r="AG85" s="77"/>
    </row>
    <row r="86" spans="1:33" ht="15.75" customHeight="1" x14ac:dyDescent="0.3">
      <c r="A86" s="163">
        <v>83</v>
      </c>
      <c r="B86" s="163" t="str">
        <f>IF(PLAYER!B86="","",PLAYER!B86)</f>
        <v/>
      </c>
      <c r="C86" s="163" t="str">
        <f>IF(PLAYER!C86="","",PLAYER!C86)</f>
        <v/>
      </c>
      <c r="D86" s="163" t="str">
        <f>IF('RAW-TEx'!C86="","",'RAW-TEx'!C86*'SET-UP'!$C$23)</f>
        <v/>
      </c>
      <c r="E86" s="163" t="str">
        <f>IF('RAW-TEx'!D86="","",'RAW-TEx'!D86*'SET-UP'!$C$24)</f>
        <v/>
      </c>
      <c r="F86" s="163" t="str">
        <f>IF('RAW-TEx'!E86="","",'RAW-TEx'!E86*'SET-UP'!$C$25)</f>
        <v/>
      </c>
      <c r="G86" s="163" t="str">
        <f t="shared" si="0"/>
        <v/>
      </c>
      <c r="H86" s="169" t="str">
        <f>IF('RAW-TEx'!F86="","",'RAW-TEx'!F86-'RAW-TEx'!G86)</f>
        <v/>
      </c>
      <c r="I86" s="170" t="str">
        <f>IF(H86="","",H86*VLOOKUP(C86,'SET-UP'!A$30:B$34,2,FALSE))</f>
        <v/>
      </c>
      <c r="J86" s="169" t="str">
        <f>IF(I86="","",I86/MAX(I$4:I$203)*'SET-UP'!$C$8)</f>
        <v/>
      </c>
      <c r="K86" s="169" t="str">
        <f>IF('RAW-TEx'!H86="","",'RAW-TEx'!H86-'RAW-TEx'!I86)</f>
        <v/>
      </c>
      <c r="L86" s="169" t="str">
        <f>IF(K86="","",K86*VLOOKUP(C86,'SET-UP'!A$30:B$34,2,FALSE))</f>
        <v/>
      </c>
      <c r="M86" s="169" t="str">
        <f>IF(L86="","",L86/MAX(L$4:L$203)*'SET-UP'!$C$8)</f>
        <v/>
      </c>
      <c r="N86" s="169" t="str">
        <f>IF('RAW-TEx'!J86="","",'RAW-TEx'!J86-'RAW-TEx'!K86)</f>
        <v/>
      </c>
      <c r="O86" s="169" t="str">
        <f>IF(N86="","",N86*VLOOKUP(C86,'SET-UP'!A$30:B$34,2,FALSE))</f>
        <v/>
      </c>
      <c r="P86" s="169" t="str">
        <f>IF(O86="","",O86/MAX(O$4:O$203)*'SET-UP'!$C$8)</f>
        <v/>
      </c>
      <c r="Q86" s="169" t="str">
        <f>IF('RAW-TEx'!L86="","",'RAW-TEx'!L86-'RAW-TEx'!M86)</f>
        <v/>
      </c>
      <c r="R86" s="169" t="str">
        <f>IF(Q86="","",Q86*VLOOKUP(C86,'SET-UP'!A$30:B$34,2,FALSE))</f>
        <v/>
      </c>
      <c r="S86" s="169" t="str">
        <f>IF(R86="","",R86/MAX(R$4:R$203)*'SET-UP'!$C$8)</f>
        <v/>
      </c>
      <c r="T86" s="169" t="str">
        <f>IF('RAW-TEx'!N86="","",'RAW-TEx'!N86-'RAW-TEx'!O86)</f>
        <v/>
      </c>
      <c r="U86" s="169" t="str">
        <f>IF(T86="","",T86*VLOOKUP(C86,'SET-UP'!A$30:B$34,2,FALSE))</f>
        <v/>
      </c>
      <c r="V86" s="169" t="str">
        <f>IF(U86="","",U86/MAX(U$4:U$203)*'SET-UP'!$C$8)</f>
        <v/>
      </c>
      <c r="W86" s="169" t="str">
        <f>IF('RAW-TEx'!P86="","",'RAW-TEx'!P86-'RAW-TEx'!Q86)</f>
        <v/>
      </c>
      <c r="X86" s="169" t="str">
        <f>IF(W86="","",W86*VLOOKUP(C86,'SET-UP'!A$30:B$34,2,FALSE))</f>
        <v/>
      </c>
      <c r="Y86" s="169" t="str">
        <f>IF(X86="","",X86/MAX(X$4:X$203)*'SET-UP'!$C$8)</f>
        <v/>
      </c>
      <c r="Z86" s="165"/>
      <c r="AA86" s="77"/>
      <c r="AB86" s="77"/>
      <c r="AC86" s="77"/>
      <c r="AD86" s="77"/>
      <c r="AE86" s="77"/>
      <c r="AF86" s="77"/>
      <c r="AG86" s="77"/>
    </row>
    <row r="87" spans="1:33" ht="15.75" customHeight="1" x14ac:dyDescent="0.3">
      <c r="A87" s="163">
        <v>84</v>
      </c>
      <c r="B87" s="163" t="str">
        <f>IF(PLAYER!B87="","",PLAYER!B87)</f>
        <v/>
      </c>
      <c r="C87" s="163" t="str">
        <f>IF(PLAYER!C87="","",PLAYER!C87)</f>
        <v/>
      </c>
      <c r="D87" s="163" t="str">
        <f>IF('RAW-TEx'!C87="","",'RAW-TEx'!C87*'SET-UP'!$C$23)</f>
        <v/>
      </c>
      <c r="E87" s="163" t="str">
        <f>IF('RAW-TEx'!D87="","",'RAW-TEx'!D87*'SET-UP'!$C$24)</f>
        <v/>
      </c>
      <c r="F87" s="163" t="str">
        <f>IF('RAW-TEx'!E87="","",'RAW-TEx'!E87*'SET-UP'!$C$25)</f>
        <v/>
      </c>
      <c r="G87" s="163" t="str">
        <f t="shared" si="0"/>
        <v/>
      </c>
      <c r="H87" s="169" t="str">
        <f>IF('RAW-TEx'!F87="","",'RAW-TEx'!F87-'RAW-TEx'!G87)</f>
        <v/>
      </c>
      <c r="I87" s="170" t="str">
        <f>IF(H87="","",H87*VLOOKUP(C87,'SET-UP'!A$30:B$34,2,FALSE))</f>
        <v/>
      </c>
      <c r="J87" s="169" t="str">
        <f>IF(I87="","",I87/MAX(I$4:I$203)*'SET-UP'!$C$8)</f>
        <v/>
      </c>
      <c r="K87" s="169" t="str">
        <f>IF('RAW-TEx'!H87="","",'RAW-TEx'!H87-'RAW-TEx'!I87)</f>
        <v/>
      </c>
      <c r="L87" s="169" t="str">
        <f>IF(K87="","",K87*VLOOKUP(C87,'SET-UP'!A$30:B$34,2,FALSE))</f>
        <v/>
      </c>
      <c r="M87" s="169" t="str">
        <f>IF(L87="","",L87/MAX(L$4:L$203)*'SET-UP'!$C$8)</f>
        <v/>
      </c>
      <c r="N87" s="169" t="str">
        <f>IF('RAW-TEx'!J87="","",'RAW-TEx'!J87-'RAW-TEx'!K87)</f>
        <v/>
      </c>
      <c r="O87" s="169" t="str">
        <f>IF(N87="","",N87*VLOOKUP(C87,'SET-UP'!A$30:B$34,2,FALSE))</f>
        <v/>
      </c>
      <c r="P87" s="169" t="str">
        <f>IF(O87="","",O87/MAX(O$4:O$203)*'SET-UP'!$C$8)</f>
        <v/>
      </c>
      <c r="Q87" s="169" t="str">
        <f>IF('RAW-TEx'!L87="","",'RAW-TEx'!L87-'RAW-TEx'!M87)</f>
        <v/>
      </c>
      <c r="R87" s="169" t="str">
        <f>IF(Q87="","",Q87*VLOOKUP(C87,'SET-UP'!A$30:B$34,2,FALSE))</f>
        <v/>
      </c>
      <c r="S87" s="169" t="str">
        <f>IF(R87="","",R87/MAX(R$4:R$203)*'SET-UP'!$C$8)</f>
        <v/>
      </c>
      <c r="T87" s="169" t="str">
        <f>IF('RAW-TEx'!N87="","",'RAW-TEx'!N87-'RAW-TEx'!O87)</f>
        <v/>
      </c>
      <c r="U87" s="169" t="str">
        <f>IF(T87="","",T87*VLOOKUP(C87,'SET-UP'!A$30:B$34,2,FALSE))</f>
        <v/>
      </c>
      <c r="V87" s="169" t="str">
        <f>IF(U87="","",U87/MAX(U$4:U$203)*'SET-UP'!$C$8)</f>
        <v/>
      </c>
      <c r="W87" s="169" t="str">
        <f>IF('RAW-TEx'!P87="","",'RAW-TEx'!P87-'RAW-TEx'!Q87)</f>
        <v/>
      </c>
      <c r="X87" s="169" t="str">
        <f>IF(W87="","",W87*VLOOKUP(C87,'SET-UP'!A$30:B$34,2,FALSE))</f>
        <v/>
      </c>
      <c r="Y87" s="169" t="str">
        <f>IF(X87="","",X87/MAX(X$4:X$203)*'SET-UP'!$C$8)</f>
        <v/>
      </c>
      <c r="Z87" s="165"/>
      <c r="AA87" s="77"/>
      <c r="AB87" s="77"/>
      <c r="AC87" s="77"/>
      <c r="AD87" s="77"/>
      <c r="AE87" s="77"/>
      <c r="AF87" s="77"/>
      <c r="AG87" s="77"/>
    </row>
    <row r="88" spans="1:33" ht="15.75" customHeight="1" x14ac:dyDescent="0.3">
      <c r="A88" s="163">
        <v>85</v>
      </c>
      <c r="B88" s="163" t="str">
        <f>IF(PLAYER!B88="","",PLAYER!B88)</f>
        <v/>
      </c>
      <c r="C88" s="163" t="str">
        <f>IF(PLAYER!C88="","",PLAYER!C88)</f>
        <v/>
      </c>
      <c r="D88" s="163" t="str">
        <f>IF('RAW-TEx'!C88="","",'RAW-TEx'!C88*'SET-UP'!$C$23)</f>
        <v/>
      </c>
      <c r="E88" s="163" t="str">
        <f>IF('RAW-TEx'!D88="","",'RAW-TEx'!D88*'SET-UP'!$C$24)</f>
        <v/>
      </c>
      <c r="F88" s="163" t="str">
        <f>IF('RAW-TEx'!E88="","",'RAW-TEx'!E88*'SET-UP'!$C$25)</f>
        <v/>
      </c>
      <c r="G88" s="163" t="str">
        <f t="shared" si="0"/>
        <v/>
      </c>
      <c r="H88" s="169" t="str">
        <f>IF('RAW-TEx'!F88="","",'RAW-TEx'!F88-'RAW-TEx'!G88)</f>
        <v/>
      </c>
      <c r="I88" s="170" t="str">
        <f>IF(H88="","",H88*VLOOKUP(C88,'SET-UP'!A$30:B$34,2,FALSE))</f>
        <v/>
      </c>
      <c r="J88" s="169" t="str">
        <f>IF(I88="","",I88/MAX(I$4:I$203)*'SET-UP'!$C$8)</f>
        <v/>
      </c>
      <c r="K88" s="169" t="str">
        <f>IF('RAW-TEx'!H88="","",'RAW-TEx'!H88-'RAW-TEx'!I88)</f>
        <v/>
      </c>
      <c r="L88" s="169" t="str">
        <f>IF(K88="","",K88*VLOOKUP(C88,'SET-UP'!A$30:B$34,2,FALSE))</f>
        <v/>
      </c>
      <c r="M88" s="169" t="str">
        <f>IF(L88="","",L88/MAX(L$4:L$203)*'SET-UP'!$C$8)</f>
        <v/>
      </c>
      <c r="N88" s="169" t="str">
        <f>IF('RAW-TEx'!J88="","",'RAW-TEx'!J88-'RAW-TEx'!K88)</f>
        <v/>
      </c>
      <c r="O88" s="169" t="str">
        <f>IF(N88="","",N88*VLOOKUP(C88,'SET-UP'!A$30:B$34,2,FALSE))</f>
        <v/>
      </c>
      <c r="P88" s="169" t="str">
        <f>IF(O88="","",O88/MAX(O$4:O$203)*'SET-UP'!$C$8)</f>
        <v/>
      </c>
      <c r="Q88" s="169" t="str">
        <f>IF('RAW-TEx'!L88="","",'RAW-TEx'!L88-'RAW-TEx'!M88)</f>
        <v/>
      </c>
      <c r="R88" s="169" t="str">
        <f>IF(Q88="","",Q88*VLOOKUP(C88,'SET-UP'!A$30:B$34,2,FALSE))</f>
        <v/>
      </c>
      <c r="S88" s="169" t="str">
        <f>IF(R88="","",R88/MAX(R$4:R$203)*'SET-UP'!$C$8)</f>
        <v/>
      </c>
      <c r="T88" s="169" t="str">
        <f>IF('RAW-TEx'!N88="","",'RAW-TEx'!N88-'RAW-TEx'!O88)</f>
        <v/>
      </c>
      <c r="U88" s="169" t="str">
        <f>IF(T88="","",T88*VLOOKUP(C88,'SET-UP'!A$30:B$34,2,FALSE))</f>
        <v/>
      </c>
      <c r="V88" s="169" t="str">
        <f>IF(U88="","",U88/MAX(U$4:U$203)*'SET-UP'!$C$8)</f>
        <v/>
      </c>
      <c r="W88" s="169" t="str">
        <f>IF('RAW-TEx'!P88="","",'RAW-TEx'!P88-'RAW-TEx'!Q88)</f>
        <v/>
      </c>
      <c r="X88" s="169" t="str">
        <f>IF(W88="","",W88*VLOOKUP(C88,'SET-UP'!A$30:B$34,2,FALSE))</f>
        <v/>
      </c>
      <c r="Y88" s="169" t="str">
        <f>IF(X88="","",X88/MAX(X$4:X$203)*'SET-UP'!$C$8)</f>
        <v/>
      </c>
      <c r="Z88" s="165"/>
      <c r="AA88" s="77"/>
      <c r="AB88" s="77"/>
      <c r="AC88" s="77"/>
      <c r="AD88" s="77"/>
      <c r="AE88" s="77"/>
      <c r="AF88" s="77"/>
      <c r="AG88" s="77"/>
    </row>
    <row r="89" spans="1:33" ht="15.75" customHeight="1" x14ac:dyDescent="0.3">
      <c r="A89" s="163">
        <v>86</v>
      </c>
      <c r="B89" s="163" t="str">
        <f>IF(PLAYER!B89="","",PLAYER!B89)</f>
        <v/>
      </c>
      <c r="C89" s="163" t="str">
        <f>IF(PLAYER!C89="","",PLAYER!C89)</f>
        <v/>
      </c>
      <c r="D89" s="163" t="str">
        <f>IF('RAW-TEx'!C89="","",'RAW-TEx'!C89*'SET-UP'!$C$23)</f>
        <v/>
      </c>
      <c r="E89" s="163" t="str">
        <f>IF('RAW-TEx'!D89="","",'RAW-TEx'!D89*'SET-UP'!$C$24)</f>
        <v/>
      </c>
      <c r="F89" s="163" t="str">
        <f>IF('RAW-TEx'!E89="","",'RAW-TEx'!E89*'SET-UP'!$C$25)</f>
        <v/>
      </c>
      <c r="G89" s="163" t="str">
        <f t="shared" si="0"/>
        <v/>
      </c>
      <c r="H89" s="169" t="str">
        <f>IF('RAW-TEx'!F89="","",'RAW-TEx'!F89-'RAW-TEx'!G89)</f>
        <v/>
      </c>
      <c r="I89" s="170" t="str">
        <f>IF(H89="","",H89*VLOOKUP(C89,'SET-UP'!A$30:B$34,2,FALSE))</f>
        <v/>
      </c>
      <c r="J89" s="169" t="str">
        <f>IF(I89="","",I89/MAX(I$4:I$203)*'SET-UP'!$C$8)</f>
        <v/>
      </c>
      <c r="K89" s="169" t="str">
        <f>IF('RAW-TEx'!H89="","",'RAW-TEx'!H89-'RAW-TEx'!I89)</f>
        <v/>
      </c>
      <c r="L89" s="169" t="str">
        <f>IF(K89="","",K89*VLOOKUP(C89,'SET-UP'!A$30:B$34,2,FALSE))</f>
        <v/>
      </c>
      <c r="M89" s="169" t="str">
        <f>IF(L89="","",L89/MAX(L$4:L$203)*'SET-UP'!$C$8)</f>
        <v/>
      </c>
      <c r="N89" s="169" t="str">
        <f>IF('RAW-TEx'!J89="","",'RAW-TEx'!J89-'RAW-TEx'!K89)</f>
        <v/>
      </c>
      <c r="O89" s="169" t="str">
        <f>IF(N89="","",N89*VLOOKUP(C89,'SET-UP'!A$30:B$34,2,FALSE))</f>
        <v/>
      </c>
      <c r="P89" s="169" t="str">
        <f>IF(O89="","",O89/MAX(O$4:O$203)*'SET-UP'!$C$8)</f>
        <v/>
      </c>
      <c r="Q89" s="169" t="str">
        <f>IF('RAW-TEx'!L89="","",'RAW-TEx'!L89-'RAW-TEx'!M89)</f>
        <v/>
      </c>
      <c r="R89" s="169" t="str">
        <f>IF(Q89="","",Q89*VLOOKUP(C89,'SET-UP'!A$30:B$34,2,FALSE))</f>
        <v/>
      </c>
      <c r="S89" s="169" t="str">
        <f>IF(R89="","",R89/MAX(R$4:R$203)*'SET-UP'!$C$8)</f>
        <v/>
      </c>
      <c r="T89" s="169" t="str">
        <f>IF('RAW-TEx'!N89="","",'RAW-TEx'!N89-'RAW-TEx'!O89)</f>
        <v/>
      </c>
      <c r="U89" s="169" t="str">
        <f>IF(T89="","",T89*VLOOKUP(C89,'SET-UP'!A$30:B$34,2,FALSE))</f>
        <v/>
      </c>
      <c r="V89" s="169" t="str">
        <f>IF(U89="","",U89/MAX(U$4:U$203)*'SET-UP'!$C$8)</f>
        <v/>
      </c>
      <c r="W89" s="169" t="str">
        <f>IF('RAW-TEx'!P89="","",'RAW-TEx'!P89-'RAW-TEx'!Q89)</f>
        <v/>
      </c>
      <c r="X89" s="169" t="str">
        <f>IF(W89="","",W89*VLOOKUP(C89,'SET-UP'!A$30:B$34,2,FALSE))</f>
        <v/>
      </c>
      <c r="Y89" s="169" t="str">
        <f>IF(X89="","",X89/MAX(X$4:X$203)*'SET-UP'!$C$8)</f>
        <v/>
      </c>
      <c r="Z89" s="165"/>
      <c r="AA89" s="77"/>
      <c r="AB89" s="77"/>
      <c r="AC89" s="77"/>
      <c r="AD89" s="77"/>
      <c r="AE89" s="77"/>
      <c r="AF89" s="77"/>
      <c r="AG89" s="77"/>
    </row>
    <row r="90" spans="1:33" ht="15.75" customHeight="1" x14ac:dyDescent="0.3">
      <c r="A90" s="163">
        <v>87</v>
      </c>
      <c r="B90" s="163" t="str">
        <f>IF(PLAYER!B90="","",PLAYER!B90)</f>
        <v/>
      </c>
      <c r="C90" s="163" t="str">
        <f>IF(PLAYER!C90="","",PLAYER!C90)</f>
        <v/>
      </c>
      <c r="D90" s="163" t="str">
        <f>IF('RAW-TEx'!C90="","",'RAW-TEx'!C90*'SET-UP'!$C$23)</f>
        <v/>
      </c>
      <c r="E90" s="163" t="str">
        <f>IF('RAW-TEx'!D90="","",'RAW-TEx'!D90*'SET-UP'!$C$24)</f>
        <v/>
      </c>
      <c r="F90" s="163" t="str">
        <f>IF('RAW-TEx'!E90="","",'RAW-TEx'!E90*'SET-UP'!$C$25)</f>
        <v/>
      </c>
      <c r="G90" s="163" t="str">
        <f t="shared" si="0"/>
        <v/>
      </c>
      <c r="H90" s="169" t="str">
        <f>IF('RAW-TEx'!F90="","",'RAW-TEx'!F90-'RAW-TEx'!G90)</f>
        <v/>
      </c>
      <c r="I90" s="170" t="str">
        <f>IF(H90="","",H90*VLOOKUP(C90,'SET-UP'!A$30:B$34,2,FALSE))</f>
        <v/>
      </c>
      <c r="J90" s="169" t="str">
        <f>IF(I90="","",I90/MAX(I$4:I$203)*'SET-UP'!$C$8)</f>
        <v/>
      </c>
      <c r="K90" s="169" t="str">
        <f>IF('RAW-TEx'!H90="","",'RAW-TEx'!H90-'RAW-TEx'!I90)</f>
        <v/>
      </c>
      <c r="L90" s="169" t="str">
        <f>IF(K90="","",K90*VLOOKUP(C90,'SET-UP'!A$30:B$34,2,FALSE))</f>
        <v/>
      </c>
      <c r="M90" s="169" t="str">
        <f>IF(L90="","",L90/MAX(L$4:L$203)*'SET-UP'!$C$8)</f>
        <v/>
      </c>
      <c r="N90" s="169" t="str">
        <f>IF('RAW-TEx'!J90="","",'RAW-TEx'!J90-'RAW-TEx'!K90)</f>
        <v/>
      </c>
      <c r="O90" s="169" t="str">
        <f>IF(N90="","",N90*VLOOKUP(C90,'SET-UP'!A$30:B$34,2,FALSE))</f>
        <v/>
      </c>
      <c r="P90" s="169" t="str">
        <f>IF(O90="","",O90/MAX(O$4:O$203)*'SET-UP'!$C$8)</f>
        <v/>
      </c>
      <c r="Q90" s="169" t="str">
        <f>IF('RAW-TEx'!L90="","",'RAW-TEx'!L90-'RAW-TEx'!M90)</f>
        <v/>
      </c>
      <c r="R90" s="169" t="str">
        <f>IF(Q90="","",Q90*VLOOKUP(C90,'SET-UP'!A$30:B$34,2,FALSE))</f>
        <v/>
      </c>
      <c r="S90" s="169" t="str">
        <f>IF(R90="","",R90/MAX(R$4:R$203)*'SET-UP'!$C$8)</f>
        <v/>
      </c>
      <c r="T90" s="169" t="str">
        <f>IF('RAW-TEx'!N90="","",'RAW-TEx'!N90-'RAW-TEx'!O90)</f>
        <v/>
      </c>
      <c r="U90" s="169" t="str">
        <f>IF(T90="","",T90*VLOOKUP(C90,'SET-UP'!A$30:B$34,2,FALSE))</f>
        <v/>
      </c>
      <c r="V90" s="169" t="str">
        <f>IF(U90="","",U90/MAX(U$4:U$203)*'SET-UP'!$C$8)</f>
        <v/>
      </c>
      <c r="W90" s="169" t="str">
        <f>IF('RAW-TEx'!P90="","",'RAW-TEx'!P90-'RAW-TEx'!Q90)</f>
        <v/>
      </c>
      <c r="X90" s="169" t="str">
        <f>IF(W90="","",W90*VLOOKUP(C90,'SET-UP'!A$30:B$34,2,FALSE))</f>
        <v/>
      </c>
      <c r="Y90" s="169" t="str">
        <f>IF(X90="","",X90/MAX(X$4:X$203)*'SET-UP'!$C$8)</f>
        <v/>
      </c>
      <c r="Z90" s="165"/>
      <c r="AA90" s="77"/>
      <c r="AB90" s="77"/>
      <c r="AC90" s="77"/>
      <c r="AD90" s="77"/>
      <c r="AE90" s="77"/>
      <c r="AF90" s="77"/>
      <c r="AG90" s="77"/>
    </row>
    <row r="91" spans="1:33" ht="15.75" customHeight="1" x14ac:dyDescent="0.3">
      <c r="A91" s="163">
        <v>88</v>
      </c>
      <c r="B91" s="163" t="str">
        <f>IF(PLAYER!B91="","",PLAYER!B91)</f>
        <v/>
      </c>
      <c r="C91" s="163" t="str">
        <f>IF(PLAYER!C91="","",PLAYER!C91)</f>
        <v/>
      </c>
      <c r="D91" s="163" t="str">
        <f>IF('RAW-TEx'!C91="","",'RAW-TEx'!C91*'SET-UP'!$C$23)</f>
        <v/>
      </c>
      <c r="E91" s="163" t="str">
        <f>IF('RAW-TEx'!D91="","",'RAW-TEx'!D91*'SET-UP'!$C$24)</f>
        <v/>
      </c>
      <c r="F91" s="163" t="str">
        <f>IF('RAW-TEx'!E91="","",'RAW-TEx'!E91*'SET-UP'!$C$25)</f>
        <v/>
      </c>
      <c r="G91" s="163" t="str">
        <f t="shared" si="0"/>
        <v/>
      </c>
      <c r="H91" s="169" t="str">
        <f>IF('RAW-TEx'!F91="","",'RAW-TEx'!F91-'RAW-TEx'!G91)</f>
        <v/>
      </c>
      <c r="I91" s="170" t="str">
        <f>IF(H91="","",H91*VLOOKUP(C91,'SET-UP'!A$30:B$34,2,FALSE))</f>
        <v/>
      </c>
      <c r="J91" s="169" t="str">
        <f>IF(I91="","",I91/MAX(I$4:I$203)*'SET-UP'!$C$8)</f>
        <v/>
      </c>
      <c r="K91" s="169" t="str">
        <f>IF('RAW-TEx'!H91="","",'RAW-TEx'!H91-'RAW-TEx'!I91)</f>
        <v/>
      </c>
      <c r="L91" s="169" t="str">
        <f>IF(K91="","",K91*VLOOKUP(C91,'SET-UP'!A$30:B$34,2,FALSE))</f>
        <v/>
      </c>
      <c r="M91" s="169" t="str">
        <f>IF(L91="","",L91/MAX(L$4:L$203)*'SET-UP'!$C$8)</f>
        <v/>
      </c>
      <c r="N91" s="169" t="str">
        <f>IF('RAW-TEx'!J91="","",'RAW-TEx'!J91-'RAW-TEx'!K91)</f>
        <v/>
      </c>
      <c r="O91" s="169" t="str">
        <f>IF(N91="","",N91*VLOOKUP(C91,'SET-UP'!A$30:B$34,2,FALSE))</f>
        <v/>
      </c>
      <c r="P91" s="169" t="str">
        <f>IF(O91="","",O91/MAX(O$4:O$203)*'SET-UP'!$C$8)</f>
        <v/>
      </c>
      <c r="Q91" s="169" t="str">
        <f>IF('RAW-TEx'!L91="","",'RAW-TEx'!L91-'RAW-TEx'!M91)</f>
        <v/>
      </c>
      <c r="R91" s="169" t="str">
        <f>IF(Q91="","",Q91*VLOOKUP(C91,'SET-UP'!A$30:B$34,2,FALSE))</f>
        <v/>
      </c>
      <c r="S91" s="169" t="str">
        <f>IF(R91="","",R91/MAX(R$4:R$203)*'SET-UP'!$C$8)</f>
        <v/>
      </c>
      <c r="T91" s="169" t="str">
        <f>IF('RAW-TEx'!N91="","",'RAW-TEx'!N91-'RAW-TEx'!O91)</f>
        <v/>
      </c>
      <c r="U91" s="169" t="str">
        <f>IF(T91="","",T91*VLOOKUP(C91,'SET-UP'!A$30:B$34,2,FALSE))</f>
        <v/>
      </c>
      <c r="V91" s="169" t="str">
        <f>IF(U91="","",U91/MAX(U$4:U$203)*'SET-UP'!$C$8)</f>
        <v/>
      </c>
      <c r="W91" s="169" t="str">
        <f>IF('RAW-TEx'!P91="","",'RAW-TEx'!P91-'RAW-TEx'!Q91)</f>
        <v/>
      </c>
      <c r="X91" s="169" t="str">
        <f>IF(W91="","",W91*VLOOKUP(C91,'SET-UP'!A$30:B$34,2,FALSE))</f>
        <v/>
      </c>
      <c r="Y91" s="169" t="str">
        <f>IF(X91="","",X91/MAX(X$4:X$203)*'SET-UP'!$C$8)</f>
        <v/>
      </c>
      <c r="Z91" s="165"/>
      <c r="AA91" s="77"/>
      <c r="AB91" s="77"/>
      <c r="AC91" s="77"/>
      <c r="AD91" s="77"/>
      <c r="AE91" s="77"/>
      <c r="AF91" s="77"/>
      <c r="AG91" s="77"/>
    </row>
    <row r="92" spans="1:33" ht="15.75" customHeight="1" x14ac:dyDescent="0.3">
      <c r="A92" s="163">
        <v>89</v>
      </c>
      <c r="B92" s="163" t="str">
        <f>IF(PLAYER!B92="","",PLAYER!B92)</f>
        <v/>
      </c>
      <c r="C92" s="163" t="str">
        <f>IF(PLAYER!C92="","",PLAYER!C92)</f>
        <v/>
      </c>
      <c r="D92" s="163" t="str">
        <f>IF('RAW-TEx'!C92="","",'RAW-TEx'!C92*'SET-UP'!$C$23)</f>
        <v/>
      </c>
      <c r="E92" s="163" t="str">
        <f>IF('RAW-TEx'!D92="","",'RAW-TEx'!D92*'SET-UP'!$C$24)</f>
        <v/>
      </c>
      <c r="F92" s="163" t="str">
        <f>IF('RAW-TEx'!E92="","",'RAW-TEx'!E92*'SET-UP'!$C$25)</f>
        <v/>
      </c>
      <c r="G92" s="163" t="str">
        <f t="shared" si="0"/>
        <v/>
      </c>
      <c r="H92" s="169" t="str">
        <f>IF('RAW-TEx'!F92="","",'RAW-TEx'!F92-'RAW-TEx'!G92)</f>
        <v/>
      </c>
      <c r="I92" s="170" t="str">
        <f>IF(H92="","",H92*VLOOKUP(C92,'SET-UP'!A$30:B$34,2,FALSE))</f>
        <v/>
      </c>
      <c r="J92" s="169" t="str">
        <f>IF(I92="","",I92/MAX(I$4:I$203)*'SET-UP'!$C$8)</f>
        <v/>
      </c>
      <c r="K92" s="169" t="str">
        <f>IF('RAW-TEx'!H92="","",'RAW-TEx'!H92-'RAW-TEx'!I92)</f>
        <v/>
      </c>
      <c r="L92" s="169" t="str">
        <f>IF(K92="","",K92*VLOOKUP(C92,'SET-UP'!A$30:B$34,2,FALSE))</f>
        <v/>
      </c>
      <c r="M92" s="169" t="str">
        <f>IF(L92="","",L92/MAX(L$4:L$203)*'SET-UP'!$C$8)</f>
        <v/>
      </c>
      <c r="N92" s="169" t="str">
        <f>IF('RAW-TEx'!J92="","",'RAW-TEx'!J92-'RAW-TEx'!K92)</f>
        <v/>
      </c>
      <c r="O92" s="169" t="str">
        <f>IF(N92="","",N92*VLOOKUP(C92,'SET-UP'!A$30:B$34,2,FALSE))</f>
        <v/>
      </c>
      <c r="P92" s="169" t="str">
        <f>IF(O92="","",O92/MAX(O$4:O$203)*'SET-UP'!$C$8)</f>
        <v/>
      </c>
      <c r="Q92" s="169" t="str">
        <f>IF('RAW-TEx'!L92="","",'RAW-TEx'!L92-'RAW-TEx'!M92)</f>
        <v/>
      </c>
      <c r="R92" s="169" t="str">
        <f>IF(Q92="","",Q92*VLOOKUP(C92,'SET-UP'!A$30:B$34,2,FALSE))</f>
        <v/>
      </c>
      <c r="S92" s="169" t="str">
        <f>IF(R92="","",R92/MAX(R$4:R$203)*'SET-UP'!$C$8)</f>
        <v/>
      </c>
      <c r="T92" s="169" t="str">
        <f>IF('RAW-TEx'!N92="","",'RAW-TEx'!N92-'RAW-TEx'!O92)</f>
        <v/>
      </c>
      <c r="U92" s="169" t="str">
        <f>IF(T92="","",T92*VLOOKUP(C92,'SET-UP'!A$30:B$34,2,FALSE))</f>
        <v/>
      </c>
      <c r="V92" s="169" t="str">
        <f>IF(U92="","",U92/MAX(U$4:U$203)*'SET-UP'!$C$8)</f>
        <v/>
      </c>
      <c r="W92" s="169" t="str">
        <f>IF('RAW-TEx'!P92="","",'RAW-TEx'!P92-'RAW-TEx'!Q92)</f>
        <v/>
      </c>
      <c r="X92" s="169" t="str">
        <f>IF(W92="","",W92*VLOOKUP(C92,'SET-UP'!A$30:B$34,2,FALSE))</f>
        <v/>
      </c>
      <c r="Y92" s="169" t="str">
        <f>IF(X92="","",X92/MAX(X$4:X$203)*'SET-UP'!$C$8)</f>
        <v/>
      </c>
      <c r="Z92" s="165"/>
      <c r="AA92" s="77"/>
      <c r="AB92" s="77"/>
      <c r="AC92" s="77"/>
      <c r="AD92" s="77"/>
      <c r="AE92" s="77"/>
      <c r="AF92" s="77"/>
      <c r="AG92" s="77"/>
    </row>
    <row r="93" spans="1:33" ht="15.75" customHeight="1" x14ac:dyDescent="0.3">
      <c r="A93" s="163">
        <v>90</v>
      </c>
      <c r="B93" s="163" t="str">
        <f>IF(PLAYER!B93="","",PLAYER!B93)</f>
        <v/>
      </c>
      <c r="C93" s="163" t="str">
        <f>IF(PLAYER!C93="","",PLAYER!C93)</f>
        <v/>
      </c>
      <c r="D93" s="163" t="str">
        <f>IF('RAW-TEx'!C93="","",'RAW-TEx'!C93*'SET-UP'!$C$23)</f>
        <v/>
      </c>
      <c r="E93" s="163" t="str">
        <f>IF('RAW-TEx'!D93="","",'RAW-TEx'!D93*'SET-UP'!$C$24)</f>
        <v/>
      </c>
      <c r="F93" s="163" t="str">
        <f>IF('RAW-TEx'!E93="","",'RAW-TEx'!E93*'SET-UP'!$C$25)</f>
        <v/>
      </c>
      <c r="G93" s="163" t="str">
        <f t="shared" si="0"/>
        <v/>
      </c>
      <c r="H93" s="169" t="str">
        <f>IF('RAW-TEx'!F93="","",'RAW-TEx'!F93-'RAW-TEx'!G93)</f>
        <v/>
      </c>
      <c r="I93" s="170" t="str">
        <f>IF(H93="","",H93*VLOOKUP(C93,'SET-UP'!A$30:B$34,2,FALSE))</f>
        <v/>
      </c>
      <c r="J93" s="169" t="str">
        <f>IF(I93="","",I93/MAX(I$4:I$203)*'SET-UP'!$C$8)</f>
        <v/>
      </c>
      <c r="K93" s="169" t="str">
        <f>IF('RAW-TEx'!H93="","",'RAW-TEx'!H93-'RAW-TEx'!I93)</f>
        <v/>
      </c>
      <c r="L93" s="169" t="str">
        <f>IF(K93="","",K93*VLOOKUP(C93,'SET-UP'!A$30:B$34,2,FALSE))</f>
        <v/>
      </c>
      <c r="M93" s="169" t="str">
        <f>IF(L93="","",L93/MAX(L$4:L$203)*'SET-UP'!$C$8)</f>
        <v/>
      </c>
      <c r="N93" s="169" t="str">
        <f>IF('RAW-TEx'!J93="","",'RAW-TEx'!J93-'RAW-TEx'!K93)</f>
        <v/>
      </c>
      <c r="O93" s="169" t="str">
        <f>IF(N93="","",N93*VLOOKUP(C93,'SET-UP'!A$30:B$34,2,FALSE))</f>
        <v/>
      </c>
      <c r="P93" s="169" t="str">
        <f>IF(O93="","",O93/MAX(O$4:O$203)*'SET-UP'!$C$8)</f>
        <v/>
      </c>
      <c r="Q93" s="169" t="str">
        <f>IF('RAW-TEx'!L93="","",'RAW-TEx'!L93-'RAW-TEx'!M93)</f>
        <v/>
      </c>
      <c r="R93" s="169" t="str">
        <f>IF(Q93="","",Q93*VLOOKUP(C93,'SET-UP'!A$30:B$34,2,FALSE))</f>
        <v/>
      </c>
      <c r="S93" s="169" t="str">
        <f>IF(R93="","",R93/MAX(R$4:R$203)*'SET-UP'!$C$8)</f>
        <v/>
      </c>
      <c r="T93" s="169" t="str">
        <f>IF('RAW-TEx'!N93="","",'RAW-TEx'!N93-'RAW-TEx'!O93)</f>
        <v/>
      </c>
      <c r="U93" s="169" t="str">
        <f>IF(T93="","",T93*VLOOKUP(C93,'SET-UP'!A$30:B$34,2,FALSE))</f>
        <v/>
      </c>
      <c r="V93" s="169" t="str">
        <f>IF(U93="","",U93/MAX(U$4:U$203)*'SET-UP'!$C$8)</f>
        <v/>
      </c>
      <c r="W93" s="169" t="str">
        <f>IF('RAW-TEx'!P93="","",'RAW-TEx'!P93-'RAW-TEx'!Q93)</f>
        <v/>
      </c>
      <c r="X93" s="169" t="str">
        <f>IF(W93="","",W93*VLOOKUP(C93,'SET-UP'!A$30:B$34,2,FALSE))</f>
        <v/>
      </c>
      <c r="Y93" s="169" t="str">
        <f>IF(X93="","",X93/MAX(X$4:X$203)*'SET-UP'!$C$8)</f>
        <v/>
      </c>
      <c r="Z93" s="165"/>
      <c r="AA93" s="77"/>
      <c r="AB93" s="77"/>
      <c r="AC93" s="77"/>
      <c r="AD93" s="77"/>
      <c r="AE93" s="77"/>
      <c r="AF93" s="77"/>
      <c r="AG93" s="77"/>
    </row>
    <row r="94" spans="1:33" ht="15.75" customHeight="1" x14ac:dyDescent="0.3">
      <c r="A94" s="163">
        <v>91</v>
      </c>
      <c r="B94" s="163" t="str">
        <f>IF(PLAYER!B94="","",PLAYER!B94)</f>
        <v/>
      </c>
      <c r="C94" s="163" t="str">
        <f>IF(PLAYER!C94="","",PLAYER!C94)</f>
        <v/>
      </c>
      <c r="D94" s="163" t="str">
        <f>IF('RAW-TEx'!C94="","",'RAW-TEx'!C94*'SET-UP'!$C$23)</f>
        <v/>
      </c>
      <c r="E94" s="163" t="str">
        <f>IF('RAW-TEx'!D94="","",'RAW-TEx'!D94*'SET-UP'!$C$24)</f>
        <v/>
      </c>
      <c r="F94" s="163" t="str">
        <f>IF('RAW-TEx'!E94="","",'RAW-TEx'!E94*'SET-UP'!$C$25)</f>
        <v/>
      </c>
      <c r="G94" s="163" t="str">
        <f t="shared" si="0"/>
        <v/>
      </c>
      <c r="H94" s="169" t="str">
        <f>IF('RAW-TEx'!F94="","",'RAW-TEx'!F94-'RAW-TEx'!G94)</f>
        <v/>
      </c>
      <c r="I94" s="170" t="str">
        <f>IF(H94="","",H94*VLOOKUP(C94,'SET-UP'!A$30:B$34,2,FALSE))</f>
        <v/>
      </c>
      <c r="J94" s="169" t="str">
        <f>IF(I94="","",I94/MAX(I$4:I$203)*'SET-UP'!$C$8)</f>
        <v/>
      </c>
      <c r="K94" s="169" t="str">
        <f>IF('RAW-TEx'!H94="","",'RAW-TEx'!H94-'RAW-TEx'!I94)</f>
        <v/>
      </c>
      <c r="L94" s="169" t="str">
        <f>IF(K94="","",K94*VLOOKUP(C94,'SET-UP'!A$30:B$34,2,FALSE))</f>
        <v/>
      </c>
      <c r="M94" s="169" t="str">
        <f>IF(L94="","",L94/MAX(L$4:L$203)*'SET-UP'!$C$8)</f>
        <v/>
      </c>
      <c r="N94" s="169" t="str">
        <f>IF('RAW-TEx'!J94="","",'RAW-TEx'!J94-'RAW-TEx'!K94)</f>
        <v/>
      </c>
      <c r="O94" s="169" t="str">
        <f>IF(N94="","",N94*VLOOKUP(C94,'SET-UP'!A$30:B$34,2,FALSE))</f>
        <v/>
      </c>
      <c r="P94" s="169" t="str">
        <f>IF(O94="","",O94/MAX(O$4:O$203)*'SET-UP'!$C$8)</f>
        <v/>
      </c>
      <c r="Q94" s="169" t="str">
        <f>IF('RAW-TEx'!L94="","",'RAW-TEx'!L94-'RAW-TEx'!M94)</f>
        <v/>
      </c>
      <c r="R94" s="169" t="str">
        <f>IF(Q94="","",Q94*VLOOKUP(C94,'SET-UP'!A$30:B$34,2,FALSE))</f>
        <v/>
      </c>
      <c r="S94" s="169" t="str">
        <f>IF(R94="","",R94/MAX(R$4:R$203)*'SET-UP'!$C$8)</f>
        <v/>
      </c>
      <c r="T94" s="169" t="str">
        <f>IF('RAW-TEx'!N94="","",'RAW-TEx'!N94-'RAW-TEx'!O94)</f>
        <v/>
      </c>
      <c r="U94" s="169" t="str">
        <f>IF(T94="","",T94*VLOOKUP(C94,'SET-UP'!A$30:B$34,2,FALSE))</f>
        <v/>
      </c>
      <c r="V94" s="169" t="str">
        <f>IF(U94="","",U94/MAX(U$4:U$203)*'SET-UP'!$C$8)</f>
        <v/>
      </c>
      <c r="W94" s="169" t="str">
        <f>IF('RAW-TEx'!P94="","",'RAW-TEx'!P94-'RAW-TEx'!Q94)</f>
        <v/>
      </c>
      <c r="X94" s="169" t="str">
        <f>IF(W94="","",W94*VLOOKUP(C94,'SET-UP'!A$30:B$34,2,FALSE))</f>
        <v/>
      </c>
      <c r="Y94" s="169" t="str">
        <f>IF(X94="","",X94/MAX(X$4:X$203)*'SET-UP'!$C$8)</f>
        <v/>
      </c>
      <c r="Z94" s="165"/>
      <c r="AA94" s="77"/>
      <c r="AB94" s="77"/>
      <c r="AC94" s="77"/>
      <c r="AD94" s="77"/>
      <c r="AE94" s="77"/>
      <c r="AF94" s="77"/>
      <c r="AG94" s="77"/>
    </row>
    <row r="95" spans="1:33" ht="15.75" customHeight="1" x14ac:dyDescent="0.3">
      <c r="A95" s="163">
        <v>92</v>
      </c>
      <c r="B95" s="163" t="str">
        <f>IF(PLAYER!B95="","",PLAYER!B95)</f>
        <v/>
      </c>
      <c r="C95" s="163" t="str">
        <f>IF(PLAYER!C95="","",PLAYER!C95)</f>
        <v/>
      </c>
      <c r="D95" s="163" t="str">
        <f>IF('RAW-TEx'!C95="","",'RAW-TEx'!C95*'SET-UP'!$C$23)</f>
        <v/>
      </c>
      <c r="E95" s="163" t="str">
        <f>IF('RAW-TEx'!D95="","",'RAW-TEx'!D95*'SET-UP'!$C$24)</f>
        <v/>
      </c>
      <c r="F95" s="163" t="str">
        <f>IF('RAW-TEx'!E95="","",'RAW-TEx'!E95*'SET-UP'!$C$25)</f>
        <v/>
      </c>
      <c r="G95" s="163" t="str">
        <f t="shared" si="0"/>
        <v/>
      </c>
      <c r="H95" s="169" t="str">
        <f>IF('RAW-TEx'!F95="","",'RAW-TEx'!F95-'RAW-TEx'!G95)</f>
        <v/>
      </c>
      <c r="I95" s="170" t="str">
        <f>IF(H95="","",H95*VLOOKUP(C95,'SET-UP'!A$30:B$34,2,FALSE))</f>
        <v/>
      </c>
      <c r="J95" s="169" t="str">
        <f>IF(I95="","",I95/MAX(I$4:I$203)*'SET-UP'!$C$8)</f>
        <v/>
      </c>
      <c r="K95" s="169" t="str">
        <f>IF('RAW-TEx'!H95="","",'RAW-TEx'!H95-'RAW-TEx'!I95)</f>
        <v/>
      </c>
      <c r="L95" s="169" t="str">
        <f>IF(K95="","",K95*VLOOKUP(C95,'SET-UP'!A$30:B$34,2,FALSE))</f>
        <v/>
      </c>
      <c r="M95" s="169" t="str">
        <f>IF(L95="","",L95/MAX(L$4:L$203)*'SET-UP'!$C$8)</f>
        <v/>
      </c>
      <c r="N95" s="169" t="str">
        <f>IF('RAW-TEx'!J95="","",'RAW-TEx'!J95-'RAW-TEx'!K95)</f>
        <v/>
      </c>
      <c r="O95" s="169" t="str">
        <f>IF(N95="","",N95*VLOOKUP(C95,'SET-UP'!A$30:B$34,2,FALSE))</f>
        <v/>
      </c>
      <c r="P95" s="169" t="str">
        <f>IF(O95="","",O95/MAX(O$4:O$203)*'SET-UP'!$C$8)</f>
        <v/>
      </c>
      <c r="Q95" s="169" t="str">
        <f>IF('RAW-TEx'!L95="","",'RAW-TEx'!L95-'RAW-TEx'!M95)</f>
        <v/>
      </c>
      <c r="R95" s="169" t="str">
        <f>IF(Q95="","",Q95*VLOOKUP(C95,'SET-UP'!A$30:B$34,2,FALSE))</f>
        <v/>
      </c>
      <c r="S95" s="169" t="str">
        <f>IF(R95="","",R95/MAX(R$4:R$203)*'SET-UP'!$C$8)</f>
        <v/>
      </c>
      <c r="T95" s="169" t="str">
        <f>IF('RAW-TEx'!N95="","",'RAW-TEx'!N95-'RAW-TEx'!O95)</f>
        <v/>
      </c>
      <c r="U95" s="169" t="str">
        <f>IF(T95="","",T95*VLOOKUP(C95,'SET-UP'!A$30:B$34,2,FALSE))</f>
        <v/>
      </c>
      <c r="V95" s="169" t="str">
        <f>IF(U95="","",U95/MAX(U$4:U$203)*'SET-UP'!$C$8)</f>
        <v/>
      </c>
      <c r="W95" s="169" t="str">
        <f>IF('RAW-TEx'!P95="","",'RAW-TEx'!P95-'RAW-TEx'!Q95)</f>
        <v/>
      </c>
      <c r="X95" s="169" t="str">
        <f>IF(W95="","",W95*VLOOKUP(C95,'SET-UP'!A$30:B$34,2,FALSE))</f>
        <v/>
      </c>
      <c r="Y95" s="169" t="str">
        <f>IF(X95="","",X95/MAX(X$4:X$203)*'SET-UP'!$C$8)</f>
        <v/>
      </c>
      <c r="Z95" s="165"/>
      <c r="AA95" s="77"/>
      <c r="AB95" s="77"/>
      <c r="AC95" s="77"/>
      <c r="AD95" s="77"/>
      <c r="AE95" s="77"/>
      <c r="AF95" s="77"/>
      <c r="AG95" s="77"/>
    </row>
    <row r="96" spans="1:33" ht="15.75" customHeight="1" x14ac:dyDescent="0.3">
      <c r="A96" s="163">
        <v>93</v>
      </c>
      <c r="B96" s="163" t="str">
        <f>IF(PLAYER!B96="","",PLAYER!B96)</f>
        <v/>
      </c>
      <c r="C96" s="163" t="str">
        <f>IF(PLAYER!C96="","",PLAYER!C96)</f>
        <v/>
      </c>
      <c r="D96" s="163" t="str">
        <f>IF('RAW-TEx'!C96="","",'RAW-TEx'!C96*'SET-UP'!$C$23)</f>
        <v/>
      </c>
      <c r="E96" s="163" t="str">
        <f>IF('RAW-TEx'!D96="","",'RAW-TEx'!D96*'SET-UP'!$C$24)</f>
        <v/>
      </c>
      <c r="F96" s="163" t="str">
        <f>IF('RAW-TEx'!E96="","",'RAW-TEx'!E96*'SET-UP'!$C$25)</f>
        <v/>
      </c>
      <c r="G96" s="163" t="str">
        <f t="shared" si="0"/>
        <v/>
      </c>
      <c r="H96" s="169" t="str">
        <f>IF('RAW-TEx'!F96="","",'RAW-TEx'!F96-'RAW-TEx'!G96)</f>
        <v/>
      </c>
      <c r="I96" s="170" t="str">
        <f>IF(H96="","",H96*VLOOKUP(C96,'SET-UP'!A$30:B$34,2,FALSE))</f>
        <v/>
      </c>
      <c r="J96" s="169" t="str">
        <f>IF(I96="","",I96/MAX(I$4:I$203)*'SET-UP'!$C$8)</f>
        <v/>
      </c>
      <c r="K96" s="169" t="str">
        <f>IF('RAW-TEx'!H96="","",'RAW-TEx'!H96-'RAW-TEx'!I96)</f>
        <v/>
      </c>
      <c r="L96" s="169" t="str">
        <f>IF(K96="","",K96*VLOOKUP(C96,'SET-UP'!A$30:B$34,2,FALSE))</f>
        <v/>
      </c>
      <c r="M96" s="169" t="str">
        <f>IF(L96="","",L96/MAX(L$4:L$203)*'SET-UP'!$C$8)</f>
        <v/>
      </c>
      <c r="N96" s="169" t="str">
        <f>IF('RAW-TEx'!J96="","",'RAW-TEx'!J96-'RAW-TEx'!K96)</f>
        <v/>
      </c>
      <c r="O96" s="169" t="str">
        <f>IF(N96="","",N96*VLOOKUP(C96,'SET-UP'!A$30:B$34,2,FALSE))</f>
        <v/>
      </c>
      <c r="P96" s="169" t="str">
        <f>IF(O96="","",O96/MAX(O$4:O$203)*'SET-UP'!$C$8)</f>
        <v/>
      </c>
      <c r="Q96" s="169" t="str">
        <f>IF('RAW-TEx'!L96="","",'RAW-TEx'!L96-'RAW-TEx'!M96)</f>
        <v/>
      </c>
      <c r="R96" s="169" t="str">
        <f>IF(Q96="","",Q96*VLOOKUP(C96,'SET-UP'!A$30:B$34,2,FALSE))</f>
        <v/>
      </c>
      <c r="S96" s="169" t="str">
        <f>IF(R96="","",R96/MAX(R$4:R$203)*'SET-UP'!$C$8)</f>
        <v/>
      </c>
      <c r="T96" s="169" t="str">
        <f>IF('RAW-TEx'!N96="","",'RAW-TEx'!N96-'RAW-TEx'!O96)</f>
        <v/>
      </c>
      <c r="U96" s="169" t="str">
        <f>IF(T96="","",T96*VLOOKUP(C96,'SET-UP'!A$30:B$34,2,FALSE))</f>
        <v/>
      </c>
      <c r="V96" s="169" t="str">
        <f>IF(U96="","",U96/MAX(U$4:U$203)*'SET-UP'!$C$8)</f>
        <v/>
      </c>
      <c r="W96" s="169" t="str">
        <f>IF('RAW-TEx'!P96="","",'RAW-TEx'!P96-'RAW-TEx'!Q96)</f>
        <v/>
      </c>
      <c r="X96" s="169" t="str">
        <f>IF(W96="","",W96*VLOOKUP(C96,'SET-UP'!A$30:B$34,2,FALSE))</f>
        <v/>
      </c>
      <c r="Y96" s="169" t="str">
        <f>IF(X96="","",X96/MAX(X$4:X$203)*'SET-UP'!$C$8)</f>
        <v/>
      </c>
      <c r="Z96" s="165"/>
      <c r="AA96" s="77"/>
      <c r="AB96" s="77"/>
      <c r="AC96" s="77"/>
      <c r="AD96" s="77"/>
      <c r="AE96" s="77"/>
      <c r="AF96" s="77"/>
      <c r="AG96" s="77"/>
    </row>
    <row r="97" spans="1:33" ht="15.75" customHeight="1" x14ac:dyDescent="0.3">
      <c r="A97" s="163">
        <v>94</v>
      </c>
      <c r="B97" s="163" t="str">
        <f>IF(PLAYER!B97="","",PLAYER!B97)</f>
        <v/>
      </c>
      <c r="C97" s="163" t="str">
        <f>IF(PLAYER!C97="","",PLAYER!C97)</f>
        <v/>
      </c>
      <c r="D97" s="163" t="str">
        <f>IF('RAW-TEx'!C97="","",'RAW-TEx'!C97*'SET-UP'!$C$23)</f>
        <v/>
      </c>
      <c r="E97" s="163" t="str">
        <f>IF('RAW-TEx'!D97="","",'RAW-TEx'!D97*'SET-UP'!$C$24)</f>
        <v/>
      </c>
      <c r="F97" s="163" t="str">
        <f>IF('RAW-TEx'!E97="","",'RAW-TEx'!E97*'SET-UP'!$C$25)</f>
        <v/>
      </c>
      <c r="G97" s="163" t="str">
        <f t="shared" si="0"/>
        <v/>
      </c>
      <c r="H97" s="169" t="str">
        <f>IF('RAW-TEx'!F97="","",'RAW-TEx'!F97-'RAW-TEx'!G97)</f>
        <v/>
      </c>
      <c r="I97" s="170" t="str">
        <f>IF(H97="","",H97*VLOOKUP(C97,'SET-UP'!A$30:B$34,2,FALSE))</f>
        <v/>
      </c>
      <c r="J97" s="169" t="str">
        <f>IF(I97="","",I97/MAX(I$4:I$203)*'SET-UP'!$C$8)</f>
        <v/>
      </c>
      <c r="K97" s="169" t="str">
        <f>IF('RAW-TEx'!H97="","",'RAW-TEx'!H97-'RAW-TEx'!I97)</f>
        <v/>
      </c>
      <c r="L97" s="169" t="str">
        <f>IF(K97="","",K97*VLOOKUP(C97,'SET-UP'!A$30:B$34,2,FALSE))</f>
        <v/>
      </c>
      <c r="M97" s="169" t="str">
        <f>IF(L97="","",L97/MAX(L$4:L$203)*'SET-UP'!$C$8)</f>
        <v/>
      </c>
      <c r="N97" s="169" t="str">
        <f>IF('RAW-TEx'!J97="","",'RAW-TEx'!J97-'RAW-TEx'!K97)</f>
        <v/>
      </c>
      <c r="O97" s="169" t="str">
        <f>IF(N97="","",N97*VLOOKUP(C97,'SET-UP'!A$30:B$34,2,FALSE))</f>
        <v/>
      </c>
      <c r="P97" s="169" t="str">
        <f>IF(O97="","",O97/MAX(O$4:O$203)*'SET-UP'!$C$8)</f>
        <v/>
      </c>
      <c r="Q97" s="169" t="str">
        <f>IF('RAW-TEx'!L97="","",'RAW-TEx'!L97-'RAW-TEx'!M97)</f>
        <v/>
      </c>
      <c r="R97" s="169" t="str">
        <f>IF(Q97="","",Q97*VLOOKUP(C97,'SET-UP'!A$30:B$34,2,FALSE))</f>
        <v/>
      </c>
      <c r="S97" s="169" t="str">
        <f>IF(R97="","",R97/MAX(R$4:R$203)*'SET-UP'!$C$8)</f>
        <v/>
      </c>
      <c r="T97" s="169" t="str">
        <f>IF('RAW-TEx'!N97="","",'RAW-TEx'!N97-'RAW-TEx'!O97)</f>
        <v/>
      </c>
      <c r="U97" s="169" t="str">
        <f>IF(T97="","",T97*VLOOKUP(C97,'SET-UP'!A$30:B$34,2,FALSE))</f>
        <v/>
      </c>
      <c r="V97" s="169" t="str">
        <f>IF(U97="","",U97/MAX(U$4:U$203)*'SET-UP'!$C$8)</f>
        <v/>
      </c>
      <c r="W97" s="169" t="str">
        <f>IF('RAW-TEx'!P97="","",'RAW-TEx'!P97-'RAW-TEx'!Q97)</f>
        <v/>
      </c>
      <c r="X97" s="169" t="str">
        <f>IF(W97="","",W97*VLOOKUP(C97,'SET-UP'!A$30:B$34,2,FALSE))</f>
        <v/>
      </c>
      <c r="Y97" s="169" t="str">
        <f>IF(X97="","",X97/MAX(X$4:X$203)*'SET-UP'!$C$8)</f>
        <v/>
      </c>
      <c r="Z97" s="165"/>
      <c r="AA97" s="77"/>
      <c r="AB97" s="77"/>
      <c r="AC97" s="77"/>
      <c r="AD97" s="77"/>
      <c r="AE97" s="77"/>
      <c r="AF97" s="77"/>
      <c r="AG97" s="77"/>
    </row>
    <row r="98" spans="1:33" ht="15.75" customHeight="1" x14ac:dyDescent="0.3">
      <c r="A98" s="163">
        <v>95</v>
      </c>
      <c r="B98" s="163" t="str">
        <f>IF(PLAYER!B98="","",PLAYER!B98)</f>
        <v/>
      </c>
      <c r="C98" s="163" t="str">
        <f>IF(PLAYER!C98="","",PLAYER!C98)</f>
        <v/>
      </c>
      <c r="D98" s="163" t="str">
        <f>IF('RAW-TEx'!C98="","",'RAW-TEx'!C98*'SET-UP'!$C$23)</f>
        <v/>
      </c>
      <c r="E98" s="163" t="str">
        <f>IF('RAW-TEx'!D98="","",'RAW-TEx'!D98*'SET-UP'!$C$24)</f>
        <v/>
      </c>
      <c r="F98" s="163" t="str">
        <f>IF('RAW-TEx'!E98="","",'RAW-TEx'!E98*'SET-UP'!$C$25)</f>
        <v/>
      </c>
      <c r="G98" s="163" t="str">
        <f t="shared" si="0"/>
        <v/>
      </c>
      <c r="H98" s="169" t="str">
        <f>IF('RAW-TEx'!F98="","",'RAW-TEx'!F98-'RAW-TEx'!G98)</f>
        <v/>
      </c>
      <c r="I98" s="170" t="str">
        <f>IF(H98="","",H98*VLOOKUP(C98,'SET-UP'!A$30:B$34,2,FALSE))</f>
        <v/>
      </c>
      <c r="J98" s="169" t="str">
        <f>IF(I98="","",I98/MAX(I$4:I$203)*'SET-UP'!$C$8)</f>
        <v/>
      </c>
      <c r="K98" s="169" t="str">
        <f>IF('RAW-TEx'!H98="","",'RAW-TEx'!H98-'RAW-TEx'!I98)</f>
        <v/>
      </c>
      <c r="L98" s="169" t="str">
        <f>IF(K98="","",K98*VLOOKUP(C98,'SET-UP'!A$30:B$34,2,FALSE))</f>
        <v/>
      </c>
      <c r="M98" s="169" t="str">
        <f>IF(L98="","",L98/MAX(L$4:L$203)*'SET-UP'!$C$8)</f>
        <v/>
      </c>
      <c r="N98" s="169" t="str">
        <f>IF('RAW-TEx'!J98="","",'RAW-TEx'!J98-'RAW-TEx'!K98)</f>
        <v/>
      </c>
      <c r="O98" s="169" t="str">
        <f>IF(N98="","",N98*VLOOKUP(C98,'SET-UP'!A$30:B$34,2,FALSE))</f>
        <v/>
      </c>
      <c r="P98" s="169" t="str">
        <f>IF(O98="","",O98/MAX(O$4:O$203)*'SET-UP'!$C$8)</f>
        <v/>
      </c>
      <c r="Q98" s="169" t="str">
        <f>IF('RAW-TEx'!L98="","",'RAW-TEx'!L98-'RAW-TEx'!M98)</f>
        <v/>
      </c>
      <c r="R98" s="169" t="str">
        <f>IF(Q98="","",Q98*VLOOKUP(C98,'SET-UP'!A$30:B$34,2,FALSE))</f>
        <v/>
      </c>
      <c r="S98" s="169" t="str">
        <f>IF(R98="","",R98/MAX(R$4:R$203)*'SET-UP'!$C$8)</f>
        <v/>
      </c>
      <c r="T98" s="169" t="str">
        <f>IF('RAW-TEx'!N98="","",'RAW-TEx'!N98-'RAW-TEx'!O98)</f>
        <v/>
      </c>
      <c r="U98" s="169" t="str">
        <f>IF(T98="","",T98*VLOOKUP(C98,'SET-UP'!A$30:B$34,2,FALSE))</f>
        <v/>
      </c>
      <c r="V98" s="169" t="str">
        <f>IF(U98="","",U98/MAX(U$4:U$203)*'SET-UP'!$C$8)</f>
        <v/>
      </c>
      <c r="W98" s="169" t="str">
        <f>IF('RAW-TEx'!P98="","",'RAW-TEx'!P98-'RAW-TEx'!Q98)</f>
        <v/>
      </c>
      <c r="X98" s="169" t="str">
        <f>IF(W98="","",W98*VLOOKUP(C98,'SET-UP'!A$30:B$34,2,FALSE))</f>
        <v/>
      </c>
      <c r="Y98" s="169" t="str">
        <f>IF(X98="","",X98/MAX(X$4:X$203)*'SET-UP'!$C$8)</f>
        <v/>
      </c>
      <c r="Z98" s="165"/>
      <c r="AA98" s="77"/>
      <c r="AB98" s="77"/>
      <c r="AC98" s="77"/>
      <c r="AD98" s="77"/>
      <c r="AE98" s="77"/>
      <c r="AF98" s="77"/>
      <c r="AG98" s="77"/>
    </row>
    <row r="99" spans="1:33" ht="15.75" customHeight="1" x14ac:dyDescent="0.3">
      <c r="A99" s="163">
        <v>96</v>
      </c>
      <c r="B99" s="163" t="str">
        <f>IF(PLAYER!B99="","",PLAYER!B99)</f>
        <v/>
      </c>
      <c r="C99" s="163" t="str">
        <f>IF(PLAYER!C99="","",PLAYER!C99)</f>
        <v/>
      </c>
      <c r="D99" s="163" t="str">
        <f>IF('RAW-TEx'!C99="","",'RAW-TEx'!C99*'SET-UP'!$C$23)</f>
        <v/>
      </c>
      <c r="E99" s="163" t="str">
        <f>IF('RAW-TEx'!D99="","",'RAW-TEx'!D99*'SET-UP'!$C$24)</f>
        <v/>
      </c>
      <c r="F99" s="163" t="str">
        <f>IF('RAW-TEx'!E99="","",'RAW-TEx'!E99*'SET-UP'!$C$25)</f>
        <v/>
      </c>
      <c r="G99" s="163" t="str">
        <f t="shared" si="0"/>
        <v/>
      </c>
      <c r="H99" s="169" t="str">
        <f>IF('RAW-TEx'!F99="","",'RAW-TEx'!F99-'RAW-TEx'!G99)</f>
        <v/>
      </c>
      <c r="I99" s="170" t="str">
        <f>IF(H99="","",H99*VLOOKUP(C99,'SET-UP'!A$30:B$34,2,FALSE))</f>
        <v/>
      </c>
      <c r="J99" s="169" t="str">
        <f>IF(I99="","",I99/MAX(I$4:I$203)*'SET-UP'!$C$8)</f>
        <v/>
      </c>
      <c r="K99" s="169" t="str">
        <f>IF('RAW-TEx'!H99="","",'RAW-TEx'!H99-'RAW-TEx'!I99)</f>
        <v/>
      </c>
      <c r="L99" s="169" t="str">
        <f>IF(K99="","",K99*VLOOKUP(C99,'SET-UP'!A$30:B$34,2,FALSE))</f>
        <v/>
      </c>
      <c r="M99" s="169" t="str">
        <f>IF(L99="","",L99/MAX(L$4:L$203)*'SET-UP'!$C$8)</f>
        <v/>
      </c>
      <c r="N99" s="169" t="str">
        <f>IF('RAW-TEx'!J99="","",'RAW-TEx'!J99-'RAW-TEx'!K99)</f>
        <v/>
      </c>
      <c r="O99" s="169" t="str">
        <f>IF(N99="","",N99*VLOOKUP(C99,'SET-UP'!A$30:B$34,2,FALSE))</f>
        <v/>
      </c>
      <c r="P99" s="169" t="str">
        <f>IF(O99="","",O99/MAX(O$4:O$203)*'SET-UP'!$C$8)</f>
        <v/>
      </c>
      <c r="Q99" s="169" t="str">
        <f>IF('RAW-TEx'!L99="","",'RAW-TEx'!L99-'RAW-TEx'!M99)</f>
        <v/>
      </c>
      <c r="R99" s="169" t="str">
        <f>IF(Q99="","",Q99*VLOOKUP(C99,'SET-UP'!A$30:B$34,2,FALSE))</f>
        <v/>
      </c>
      <c r="S99" s="169" t="str">
        <f>IF(R99="","",R99/MAX(R$4:R$203)*'SET-UP'!$C$8)</f>
        <v/>
      </c>
      <c r="T99" s="169" t="str">
        <f>IF('RAW-TEx'!N99="","",'RAW-TEx'!N99-'RAW-TEx'!O99)</f>
        <v/>
      </c>
      <c r="U99" s="169" t="str">
        <f>IF(T99="","",T99*VLOOKUP(C99,'SET-UP'!A$30:B$34,2,FALSE))</f>
        <v/>
      </c>
      <c r="V99" s="169" t="str">
        <f>IF(U99="","",U99/MAX(U$4:U$203)*'SET-UP'!$C$8)</f>
        <v/>
      </c>
      <c r="W99" s="169" t="str">
        <f>IF('RAW-TEx'!P99="","",'RAW-TEx'!P99-'RAW-TEx'!Q99)</f>
        <v/>
      </c>
      <c r="X99" s="169" t="str">
        <f>IF(W99="","",W99*VLOOKUP(C99,'SET-UP'!A$30:B$34,2,FALSE))</f>
        <v/>
      </c>
      <c r="Y99" s="169" t="str">
        <f>IF(X99="","",X99/MAX(X$4:X$203)*'SET-UP'!$C$8)</f>
        <v/>
      </c>
      <c r="Z99" s="165"/>
      <c r="AA99" s="77"/>
      <c r="AB99" s="77"/>
      <c r="AC99" s="77"/>
      <c r="AD99" s="77"/>
      <c r="AE99" s="77"/>
      <c r="AF99" s="77"/>
      <c r="AG99" s="77"/>
    </row>
    <row r="100" spans="1:33" ht="15.75" customHeight="1" x14ac:dyDescent="0.3">
      <c r="A100" s="163">
        <v>97</v>
      </c>
      <c r="B100" s="163" t="str">
        <f>IF(PLAYER!B100="","",PLAYER!B100)</f>
        <v/>
      </c>
      <c r="C100" s="163" t="str">
        <f>IF(PLAYER!C100="","",PLAYER!C100)</f>
        <v/>
      </c>
      <c r="D100" s="163" t="str">
        <f>IF('RAW-TEx'!C100="","",'RAW-TEx'!C100*'SET-UP'!$C$23)</f>
        <v/>
      </c>
      <c r="E100" s="163" t="str">
        <f>IF('RAW-TEx'!D100="","",'RAW-TEx'!D100*'SET-UP'!$C$24)</f>
        <v/>
      </c>
      <c r="F100" s="163" t="str">
        <f>IF('RAW-TEx'!E100="","",'RAW-TEx'!E100*'SET-UP'!$C$25)</f>
        <v/>
      </c>
      <c r="G100" s="163" t="str">
        <f t="shared" si="0"/>
        <v/>
      </c>
      <c r="H100" s="169" t="str">
        <f>IF('RAW-TEx'!F100="","",'RAW-TEx'!F100-'RAW-TEx'!G100)</f>
        <v/>
      </c>
      <c r="I100" s="170" t="str">
        <f>IF(H100="","",H100*VLOOKUP(C100,'SET-UP'!A$30:B$34,2,FALSE))</f>
        <v/>
      </c>
      <c r="J100" s="169" t="str">
        <f>IF(I100="","",I100/MAX(I$4:I$203)*'SET-UP'!$C$8)</f>
        <v/>
      </c>
      <c r="K100" s="169" t="str">
        <f>IF('RAW-TEx'!H100="","",'RAW-TEx'!H100-'RAW-TEx'!I100)</f>
        <v/>
      </c>
      <c r="L100" s="169" t="str">
        <f>IF(K100="","",K100*VLOOKUP(C100,'SET-UP'!A$30:B$34,2,FALSE))</f>
        <v/>
      </c>
      <c r="M100" s="169" t="str">
        <f>IF(L100="","",L100/MAX(L$4:L$203)*'SET-UP'!$C$8)</f>
        <v/>
      </c>
      <c r="N100" s="169" t="str">
        <f>IF('RAW-TEx'!J100="","",'RAW-TEx'!J100-'RAW-TEx'!K100)</f>
        <v/>
      </c>
      <c r="O100" s="169" t="str">
        <f>IF(N100="","",N100*VLOOKUP(C100,'SET-UP'!A$30:B$34,2,FALSE))</f>
        <v/>
      </c>
      <c r="P100" s="169" t="str">
        <f>IF(O100="","",O100/MAX(O$4:O$203)*'SET-UP'!$C$8)</f>
        <v/>
      </c>
      <c r="Q100" s="169" t="str">
        <f>IF('RAW-TEx'!L100="","",'RAW-TEx'!L100-'RAW-TEx'!M100)</f>
        <v/>
      </c>
      <c r="R100" s="169" t="str">
        <f>IF(Q100="","",Q100*VLOOKUP(C100,'SET-UP'!A$30:B$34,2,FALSE))</f>
        <v/>
      </c>
      <c r="S100" s="169" t="str">
        <f>IF(R100="","",R100/MAX(R$4:R$203)*'SET-UP'!$C$8)</f>
        <v/>
      </c>
      <c r="T100" s="169" t="str">
        <f>IF('RAW-TEx'!N100="","",'RAW-TEx'!N100-'RAW-TEx'!O100)</f>
        <v/>
      </c>
      <c r="U100" s="169" t="str">
        <f>IF(T100="","",T100*VLOOKUP(C100,'SET-UP'!A$30:B$34,2,FALSE))</f>
        <v/>
      </c>
      <c r="V100" s="169" t="str">
        <f>IF(U100="","",U100/MAX(U$4:U$203)*'SET-UP'!$C$8)</f>
        <v/>
      </c>
      <c r="W100" s="169" t="str">
        <f>IF('RAW-TEx'!P100="","",'RAW-TEx'!P100-'RAW-TEx'!Q100)</f>
        <v/>
      </c>
      <c r="X100" s="169" t="str">
        <f>IF(W100="","",W100*VLOOKUP(C100,'SET-UP'!A$30:B$34,2,FALSE))</f>
        <v/>
      </c>
      <c r="Y100" s="169" t="str">
        <f>IF(X100="","",X100/MAX(X$4:X$203)*'SET-UP'!$C$8)</f>
        <v/>
      </c>
      <c r="Z100" s="165"/>
      <c r="AA100" s="77"/>
      <c r="AB100" s="77"/>
      <c r="AC100" s="77"/>
      <c r="AD100" s="77"/>
      <c r="AE100" s="77"/>
      <c r="AF100" s="77"/>
      <c r="AG100" s="77"/>
    </row>
    <row r="101" spans="1:33" ht="15.75" customHeight="1" x14ac:dyDescent="0.3">
      <c r="A101" s="163">
        <v>98</v>
      </c>
      <c r="B101" s="163" t="str">
        <f>IF(PLAYER!B101="","",PLAYER!B101)</f>
        <v/>
      </c>
      <c r="C101" s="163" t="str">
        <f>IF(PLAYER!C101="","",PLAYER!C101)</f>
        <v/>
      </c>
      <c r="D101" s="163" t="str">
        <f>IF('RAW-TEx'!C101="","",'RAW-TEx'!C101*'SET-UP'!$C$23)</f>
        <v/>
      </c>
      <c r="E101" s="163" t="str">
        <f>IF('RAW-TEx'!D101="","",'RAW-TEx'!D101*'SET-UP'!$C$24)</f>
        <v/>
      </c>
      <c r="F101" s="163" t="str">
        <f>IF('RAW-TEx'!E101="","",'RAW-TEx'!E101*'SET-UP'!$C$25)</f>
        <v/>
      </c>
      <c r="G101" s="163" t="str">
        <f t="shared" si="0"/>
        <v/>
      </c>
      <c r="H101" s="169" t="str">
        <f>IF('RAW-TEx'!F101="","",'RAW-TEx'!F101-'RAW-TEx'!G101)</f>
        <v/>
      </c>
      <c r="I101" s="170" t="str">
        <f>IF(H101="","",H101*VLOOKUP(C101,'SET-UP'!A$30:B$34,2,FALSE))</f>
        <v/>
      </c>
      <c r="J101" s="169" t="str">
        <f>IF(I101="","",I101/MAX(I$4:I$203)*'SET-UP'!$C$8)</f>
        <v/>
      </c>
      <c r="K101" s="169" t="str">
        <f>IF('RAW-TEx'!H101="","",'RAW-TEx'!H101-'RAW-TEx'!I101)</f>
        <v/>
      </c>
      <c r="L101" s="169" t="str">
        <f>IF(K101="","",K101*VLOOKUP(C101,'SET-UP'!A$30:B$34,2,FALSE))</f>
        <v/>
      </c>
      <c r="M101" s="169" t="str">
        <f>IF(L101="","",L101/MAX(L$4:L$203)*'SET-UP'!$C$8)</f>
        <v/>
      </c>
      <c r="N101" s="169" t="str">
        <f>IF('RAW-TEx'!J101="","",'RAW-TEx'!J101-'RAW-TEx'!K101)</f>
        <v/>
      </c>
      <c r="O101" s="169" t="str">
        <f>IF(N101="","",N101*VLOOKUP(C101,'SET-UP'!A$30:B$34,2,FALSE))</f>
        <v/>
      </c>
      <c r="P101" s="169" t="str">
        <f>IF(O101="","",O101/MAX(O$4:O$203)*'SET-UP'!$C$8)</f>
        <v/>
      </c>
      <c r="Q101" s="169" t="str">
        <f>IF('RAW-TEx'!L101="","",'RAW-TEx'!L101-'RAW-TEx'!M101)</f>
        <v/>
      </c>
      <c r="R101" s="169" t="str">
        <f>IF(Q101="","",Q101*VLOOKUP(C101,'SET-UP'!A$30:B$34,2,FALSE))</f>
        <v/>
      </c>
      <c r="S101" s="169" t="str">
        <f>IF(R101="","",R101/MAX(R$4:R$203)*'SET-UP'!$C$8)</f>
        <v/>
      </c>
      <c r="T101" s="169" t="str">
        <f>IF('RAW-TEx'!N101="","",'RAW-TEx'!N101-'RAW-TEx'!O101)</f>
        <v/>
      </c>
      <c r="U101" s="169" t="str">
        <f>IF(T101="","",T101*VLOOKUP(C101,'SET-UP'!A$30:B$34,2,FALSE))</f>
        <v/>
      </c>
      <c r="V101" s="169" t="str">
        <f>IF(U101="","",U101/MAX(U$4:U$203)*'SET-UP'!$C$8)</f>
        <v/>
      </c>
      <c r="W101" s="169" t="str">
        <f>IF('RAW-TEx'!P101="","",'RAW-TEx'!P101-'RAW-TEx'!Q101)</f>
        <v/>
      </c>
      <c r="X101" s="169" t="str">
        <f>IF(W101="","",W101*VLOOKUP(C101,'SET-UP'!A$30:B$34,2,FALSE))</f>
        <v/>
      </c>
      <c r="Y101" s="169" t="str">
        <f>IF(X101="","",X101/MAX(X$4:X$203)*'SET-UP'!$C$8)</f>
        <v/>
      </c>
      <c r="Z101" s="165"/>
      <c r="AA101" s="77"/>
      <c r="AB101" s="77"/>
      <c r="AC101" s="77"/>
      <c r="AD101" s="77"/>
      <c r="AE101" s="77"/>
      <c r="AF101" s="77"/>
      <c r="AG101" s="77"/>
    </row>
    <row r="102" spans="1:33" ht="15.75" customHeight="1" x14ac:dyDescent="0.3">
      <c r="A102" s="163">
        <v>99</v>
      </c>
      <c r="B102" s="163" t="str">
        <f>IF(PLAYER!B102="","",PLAYER!B102)</f>
        <v/>
      </c>
      <c r="C102" s="163" t="str">
        <f>IF(PLAYER!C102="","",PLAYER!C102)</f>
        <v/>
      </c>
      <c r="D102" s="163" t="str">
        <f>IF('RAW-TEx'!C102="","",'RAW-TEx'!C102*'SET-UP'!$C$23)</f>
        <v/>
      </c>
      <c r="E102" s="163" t="str">
        <f>IF('RAW-TEx'!D102="","",'RAW-TEx'!D102*'SET-UP'!$C$24)</f>
        <v/>
      </c>
      <c r="F102" s="163" t="str">
        <f>IF('RAW-TEx'!E102="","",'RAW-TEx'!E102*'SET-UP'!$C$25)</f>
        <v/>
      </c>
      <c r="G102" s="163" t="str">
        <f t="shared" si="0"/>
        <v/>
      </c>
      <c r="H102" s="169" t="str">
        <f>IF('RAW-TEx'!F102="","",'RAW-TEx'!F102-'RAW-TEx'!G102)</f>
        <v/>
      </c>
      <c r="I102" s="170" t="str">
        <f>IF(H102="","",H102*VLOOKUP(C102,'SET-UP'!A$30:B$34,2,FALSE))</f>
        <v/>
      </c>
      <c r="J102" s="169" t="str">
        <f>IF(I102="","",I102/MAX(I$4:I$203)*'SET-UP'!$C$8)</f>
        <v/>
      </c>
      <c r="K102" s="169" t="str">
        <f>IF('RAW-TEx'!H102="","",'RAW-TEx'!H102-'RAW-TEx'!I102)</f>
        <v/>
      </c>
      <c r="L102" s="169" t="str">
        <f>IF(K102="","",K102*VLOOKUP(C102,'SET-UP'!A$30:B$34,2,FALSE))</f>
        <v/>
      </c>
      <c r="M102" s="169" t="str">
        <f>IF(L102="","",L102/MAX(L$4:L$203)*'SET-UP'!$C$8)</f>
        <v/>
      </c>
      <c r="N102" s="169" t="str">
        <f>IF('RAW-TEx'!J102="","",'RAW-TEx'!J102-'RAW-TEx'!K102)</f>
        <v/>
      </c>
      <c r="O102" s="169" t="str">
        <f>IF(N102="","",N102*VLOOKUP(C102,'SET-UP'!A$30:B$34,2,FALSE))</f>
        <v/>
      </c>
      <c r="P102" s="169" t="str">
        <f>IF(O102="","",O102/MAX(O$4:O$203)*'SET-UP'!$C$8)</f>
        <v/>
      </c>
      <c r="Q102" s="169" t="str">
        <f>IF('RAW-TEx'!L102="","",'RAW-TEx'!L102-'RAW-TEx'!M102)</f>
        <v/>
      </c>
      <c r="R102" s="169" t="str">
        <f>IF(Q102="","",Q102*VLOOKUP(C102,'SET-UP'!A$30:B$34,2,FALSE))</f>
        <v/>
      </c>
      <c r="S102" s="169" t="str">
        <f>IF(R102="","",R102/MAX(R$4:R$203)*'SET-UP'!$C$8)</f>
        <v/>
      </c>
      <c r="T102" s="169" t="str">
        <f>IF('RAW-TEx'!N102="","",'RAW-TEx'!N102-'RAW-TEx'!O102)</f>
        <v/>
      </c>
      <c r="U102" s="169" t="str">
        <f>IF(T102="","",T102*VLOOKUP(C102,'SET-UP'!A$30:B$34,2,FALSE))</f>
        <v/>
      </c>
      <c r="V102" s="169" t="str">
        <f>IF(U102="","",U102/MAX(U$4:U$203)*'SET-UP'!$C$8)</f>
        <v/>
      </c>
      <c r="W102" s="169" t="str">
        <f>IF('RAW-TEx'!P102="","",'RAW-TEx'!P102-'RAW-TEx'!Q102)</f>
        <v/>
      </c>
      <c r="X102" s="169" t="str">
        <f>IF(W102="","",W102*VLOOKUP(C102,'SET-UP'!A$30:B$34,2,FALSE))</f>
        <v/>
      </c>
      <c r="Y102" s="169" t="str">
        <f>IF(X102="","",X102/MAX(X$4:X$203)*'SET-UP'!$C$8)</f>
        <v/>
      </c>
      <c r="Z102" s="165"/>
      <c r="AA102" s="77"/>
      <c r="AB102" s="77"/>
      <c r="AC102" s="77"/>
      <c r="AD102" s="77"/>
      <c r="AE102" s="77"/>
      <c r="AF102" s="77"/>
      <c r="AG102" s="77"/>
    </row>
    <row r="103" spans="1:33" ht="15.75" customHeight="1" x14ac:dyDescent="0.3">
      <c r="A103" s="163">
        <v>100</v>
      </c>
      <c r="B103" s="163" t="str">
        <f>IF(PLAYER!B103="","",PLAYER!B103)</f>
        <v/>
      </c>
      <c r="C103" s="163" t="str">
        <f>IF(PLAYER!C103="","",PLAYER!C103)</f>
        <v/>
      </c>
      <c r="D103" s="163" t="str">
        <f>IF('RAW-TEx'!C103="","",'RAW-TEx'!C103*'SET-UP'!$C$23)</f>
        <v/>
      </c>
      <c r="E103" s="163" t="str">
        <f>IF('RAW-TEx'!D103="","",'RAW-TEx'!D103*'SET-UP'!$C$24)</f>
        <v/>
      </c>
      <c r="F103" s="163" t="str">
        <f>IF('RAW-TEx'!E103="","",'RAW-TEx'!E103*'SET-UP'!$C$25)</f>
        <v/>
      </c>
      <c r="G103" s="163" t="str">
        <f t="shared" si="0"/>
        <v/>
      </c>
      <c r="H103" s="169" t="str">
        <f>IF('RAW-TEx'!F103="","",'RAW-TEx'!F103-'RAW-TEx'!G103)</f>
        <v/>
      </c>
      <c r="I103" s="170" t="str">
        <f>IF(H103="","",H103*VLOOKUP(C103,'SET-UP'!A$30:B$34,2,FALSE))</f>
        <v/>
      </c>
      <c r="J103" s="169" t="str">
        <f>IF(I103="","",I103/MAX(I$4:I$203)*'SET-UP'!$C$8)</f>
        <v/>
      </c>
      <c r="K103" s="169" t="str">
        <f>IF('RAW-TEx'!H103="","",'RAW-TEx'!H103-'RAW-TEx'!I103)</f>
        <v/>
      </c>
      <c r="L103" s="169" t="str">
        <f>IF(K103="","",K103*VLOOKUP(C103,'SET-UP'!A$30:B$34,2,FALSE))</f>
        <v/>
      </c>
      <c r="M103" s="169" t="str">
        <f>IF(L103="","",L103/MAX(L$4:L$203)*'SET-UP'!$C$8)</f>
        <v/>
      </c>
      <c r="N103" s="169" t="str">
        <f>IF('RAW-TEx'!J103="","",'RAW-TEx'!J103-'RAW-TEx'!K103)</f>
        <v/>
      </c>
      <c r="O103" s="169" t="str">
        <f>IF(N103="","",N103*VLOOKUP(C103,'SET-UP'!A$30:B$34,2,FALSE))</f>
        <v/>
      </c>
      <c r="P103" s="169" t="str">
        <f>IF(O103="","",O103/MAX(O$4:O$203)*'SET-UP'!$C$8)</f>
        <v/>
      </c>
      <c r="Q103" s="169" t="str">
        <f>IF('RAW-TEx'!L103="","",'RAW-TEx'!L103-'RAW-TEx'!M103)</f>
        <v/>
      </c>
      <c r="R103" s="169" t="str">
        <f>IF(Q103="","",Q103*VLOOKUP(C103,'SET-UP'!A$30:B$34,2,FALSE))</f>
        <v/>
      </c>
      <c r="S103" s="169" t="str">
        <f>IF(R103="","",R103/MAX(R$4:R$203)*'SET-UP'!$C$8)</f>
        <v/>
      </c>
      <c r="T103" s="169" t="str">
        <f>IF('RAW-TEx'!N103="","",'RAW-TEx'!N103-'RAW-TEx'!O103)</f>
        <v/>
      </c>
      <c r="U103" s="169" t="str">
        <f>IF(T103="","",T103*VLOOKUP(C103,'SET-UP'!A$30:B$34,2,FALSE))</f>
        <v/>
      </c>
      <c r="V103" s="169" t="str">
        <f>IF(U103="","",U103/MAX(U$4:U$203)*'SET-UP'!$C$8)</f>
        <v/>
      </c>
      <c r="W103" s="169" t="str">
        <f>IF('RAW-TEx'!P103="","",'RAW-TEx'!P103-'RAW-TEx'!Q103)</f>
        <v/>
      </c>
      <c r="X103" s="169" t="str">
        <f>IF(W103="","",W103*VLOOKUP(C103,'SET-UP'!A$30:B$34,2,FALSE))</f>
        <v/>
      </c>
      <c r="Y103" s="169" t="str">
        <f>IF(X103="","",X103/MAX(X$4:X$203)*'SET-UP'!$C$8)</f>
        <v/>
      </c>
      <c r="Z103" s="165"/>
      <c r="AA103" s="77"/>
      <c r="AB103" s="77"/>
      <c r="AC103" s="77"/>
      <c r="AD103" s="77"/>
      <c r="AE103" s="77"/>
      <c r="AF103" s="77"/>
      <c r="AG103" s="77"/>
    </row>
    <row r="104" spans="1:33" ht="15.75" customHeight="1" x14ac:dyDescent="0.3">
      <c r="A104" s="163">
        <v>101</v>
      </c>
      <c r="B104" s="163" t="str">
        <f>IF(PLAYER!B104="","",PLAYER!B104)</f>
        <v/>
      </c>
      <c r="C104" s="163" t="str">
        <f>IF(PLAYER!C104="","",PLAYER!C104)</f>
        <v/>
      </c>
      <c r="D104" s="163" t="str">
        <f>IF('RAW-TEx'!C104="","",'RAW-TEx'!C104*'SET-UP'!$C$23)</f>
        <v/>
      </c>
      <c r="E104" s="163" t="str">
        <f>IF('RAW-TEx'!D104="","",'RAW-TEx'!D104*'SET-UP'!$C$24)</f>
        <v/>
      </c>
      <c r="F104" s="163" t="str">
        <f>IF('RAW-TEx'!E104="","",'RAW-TEx'!E104*'SET-UP'!$C$25)</f>
        <v/>
      </c>
      <c r="G104" s="163" t="str">
        <f t="shared" si="0"/>
        <v/>
      </c>
      <c r="H104" s="169" t="str">
        <f>IF('RAW-TEx'!F104="","",'RAW-TEx'!F104-'RAW-TEx'!G104)</f>
        <v/>
      </c>
      <c r="I104" s="170" t="str">
        <f>IF(H104="","",H104*VLOOKUP(C104,'SET-UP'!A$30:B$34,2,FALSE))</f>
        <v/>
      </c>
      <c r="J104" s="169" t="str">
        <f>IF(I104="","",I104/MAX(I$4:I$203)*'SET-UP'!$C$8)</f>
        <v/>
      </c>
      <c r="K104" s="169" t="str">
        <f>IF('RAW-TEx'!H104="","",'RAW-TEx'!H104-'RAW-TEx'!I104)</f>
        <v/>
      </c>
      <c r="L104" s="169" t="str">
        <f>IF(K104="","",K104*VLOOKUP(C104,'SET-UP'!A$30:B$34,2,FALSE))</f>
        <v/>
      </c>
      <c r="M104" s="169" t="str">
        <f>IF(L104="","",L104/MAX(L$4:L$203)*'SET-UP'!$C$8)</f>
        <v/>
      </c>
      <c r="N104" s="169" t="str">
        <f>IF('RAW-TEx'!J104="","",'RAW-TEx'!J104-'RAW-TEx'!K104)</f>
        <v/>
      </c>
      <c r="O104" s="169" t="str">
        <f>IF(N104="","",N104*VLOOKUP(C104,'SET-UP'!A$30:B$34,2,FALSE))</f>
        <v/>
      </c>
      <c r="P104" s="169" t="str">
        <f>IF(O104="","",O104/MAX(O$4:O$203)*'SET-UP'!$C$8)</f>
        <v/>
      </c>
      <c r="Q104" s="169" t="str">
        <f>IF('RAW-TEx'!L104="","",'RAW-TEx'!L104-'RAW-TEx'!M104)</f>
        <v/>
      </c>
      <c r="R104" s="169" t="str">
        <f>IF(Q104="","",Q104*VLOOKUP(C104,'SET-UP'!A$30:B$34,2,FALSE))</f>
        <v/>
      </c>
      <c r="S104" s="169" t="str">
        <f>IF(R104="","",R104/MAX(R$4:R$203)*'SET-UP'!$C$8)</f>
        <v/>
      </c>
      <c r="T104" s="169" t="str">
        <f>IF('RAW-TEx'!N104="","",'RAW-TEx'!N104-'RAW-TEx'!O104)</f>
        <v/>
      </c>
      <c r="U104" s="169" t="str">
        <f>IF(T104="","",T104*VLOOKUP(C104,'SET-UP'!A$30:B$34,2,FALSE))</f>
        <v/>
      </c>
      <c r="V104" s="169" t="str">
        <f>IF(U104="","",U104/MAX(U$4:U$203)*'SET-UP'!$C$8)</f>
        <v/>
      </c>
      <c r="W104" s="169" t="str">
        <f>IF('RAW-TEx'!P104="","",'RAW-TEx'!P104-'RAW-TEx'!Q104)</f>
        <v/>
      </c>
      <c r="X104" s="169" t="str">
        <f>IF(W104="","",W104*VLOOKUP(C104,'SET-UP'!A$30:B$34,2,FALSE))</f>
        <v/>
      </c>
      <c r="Y104" s="169" t="str">
        <f>IF(X104="","",X104/MAX(X$4:X$203)*'SET-UP'!$C$8)</f>
        <v/>
      </c>
      <c r="Z104" s="165"/>
      <c r="AA104" s="77"/>
      <c r="AB104" s="77"/>
      <c r="AC104" s="77"/>
      <c r="AD104" s="77"/>
      <c r="AE104" s="77"/>
      <c r="AF104" s="77"/>
      <c r="AG104" s="77"/>
    </row>
    <row r="105" spans="1:33" ht="15.75" customHeight="1" x14ac:dyDescent="0.3">
      <c r="A105" s="163">
        <v>102</v>
      </c>
      <c r="B105" s="163" t="str">
        <f>IF(PLAYER!B105="","",PLAYER!B105)</f>
        <v/>
      </c>
      <c r="C105" s="163" t="str">
        <f>IF(PLAYER!C105="","",PLAYER!C105)</f>
        <v/>
      </c>
      <c r="D105" s="163" t="str">
        <f>IF('RAW-TEx'!C105="","",'RAW-TEx'!C105*'SET-UP'!$C$23)</f>
        <v/>
      </c>
      <c r="E105" s="163" t="str">
        <f>IF('RAW-TEx'!D105="","",'RAW-TEx'!D105*'SET-UP'!$C$24)</f>
        <v/>
      </c>
      <c r="F105" s="163" t="str">
        <f>IF('RAW-TEx'!E105="","",'RAW-TEx'!E105*'SET-UP'!$C$25)</f>
        <v/>
      </c>
      <c r="G105" s="163" t="str">
        <f t="shared" si="0"/>
        <v/>
      </c>
      <c r="H105" s="169" t="str">
        <f>IF('RAW-TEx'!F105="","",'RAW-TEx'!F105-'RAW-TEx'!G105)</f>
        <v/>
      </c>
      <c r="I105" s="170" t="str">
        <f>IF(H105="","",H105*VLOOKUP(C105,'SET-UP'!A$30:B$34,2,FALSE))</f>
        <v/>
      </c>
      <c r="J105" s="169" t="str">
        <f>IF(I105="","",I105/MAX(I$4:I$203)*'SET-UP'!$C$8)</f>
        <v/>
      </c>
      <c r="K105" s="169" t="str">
        <f>IF('RAW-TEx'!H105="","",'RAW-TEx'!H105-'RAW-TEx'!I105)</f>
        <v/>
      </c>
      <c r="L105" s="169" t="str">
        <f>IF(K105="","",K105*VLOOKUP(C105,'SET-UP'!A$30:B$34,2,FALSE))</f>
        <v/>
      </c>
      <c r="M105" s="169" t="str">
        <f>IF(L105="","",L105/MAX(L$4:L$203)*'SET-UP'!$C$8)</f>
        <v/>
      </c>
      <c r="N105" s="169" t="str">
        <f>IF('RAW-TEx'!J105="","",'RAW-TEx'!J105-'RAW-TEx'!K105)</f>
        <v/>
      </c>
      <c r="O105" s="169" t="str">
        <f>IF(N105="","",N105*VLOOKUP(C105,'SET-UP'!A$30:B$34,2,FALSE))</f>
        <v/>
      </c>
      <c r="P105" s="169" t="str">
        <f>IF(O105="","",O105/MAX(O$4:O$203)*'SET-UP'!$C$8)</f>
        <v/>
      </c>
      <c r="Q105" s="169" t="str">
        <f>IF('RAW-TEx'!L105="","",'RAW-TEx'!L105-'RAW-TEx'!M105)</f>
        <v/>
      </c>
      <c r="R105" s="169" t="str">
        <f>IF(Q105="","",Q105*VLOOKUP(C105,'SET-UP'!A$30:B$34,2,FALSE))</f>
        <v/>
      </c>
      <c r="S105" s="169" t="str">
        <f>IF(R105="","",R105/MAX(R$4:R$203)*'SET-UP'!$C$8)</f>
        <v/>
      </c>
      <c r="T105" s="169" t="str">
        <f>IF('RAW-TEx'!N105="","",'RAW-TEx'!N105-'RAW-TEx'!O105)</f>
        <v/>
      </c>
      <c r="U105" s="169" t="str">
        <f>IF(T105="","",T105*VLOOKUP(C105,'SET-UP'!A$30:B$34,2,FALSE))</f>
        <v/>
      </c>
      <c r="V105" s="169" t="str">
        <f>IF(U105="","",U105/MAX(U$4:U$203)*'SET-UP'!$C$8)</f>
        <v/>
      </c>
      <c r="W105" s="169" t="str">
        <f>IF('RAW-TEx'!P105="","",'RAW-TEx'!P105-'RAW-TEx'!Q105)</f>
        <v/>
      </c>
      <c r="X105" s="169" t="str">
        <f>IF(W105="","",W105*VLOOKUP(C105,'SET-UP'!A$30:B$34,2,FALSE))</f>
        <v/>
      </c>
      <c r="Y105" s="169" t="str">
        <f>IF(X105="","",X105/MAX(X$4:X$203)*'SET-UP'!$C$8)</f>
        <v/>
      </c>
      <c r="Z105" s="165"/>
      <c r="AA105" s="77"/>
      <c r="AB105" s="77"/>
      <c r="AC105" s="77"/>
      <c r="AD105" s="77"/>
      <c r="AE105" s="77"/>
      <c r="AF105" s="77"/>
      <c r="AG105" s="77"/>
    </row>
    <row r="106" spans="1:33" ht="15.75" customHeight="1" x14ac:dyDescent="0.3">
      <c r="A106" s="163">
        <v>103</v>
      </c>
      <c r="B106" s="163" t="str">
        <f>IF(PLAYER!B106="","",PLAYER!B106)</f>
        <v/>
      </c>
      <c r="C106" s="163" t="str">
        <f>IF(PLAYER!C106="","",PLAYER!C106)</f>
        <v/>
      </c>
      <c r="D106" s="163" t="str">
        <f>IF('RAW-TEx'!C106="","",'RAW-TEx'!C106*'SET-UP'!$C$23)</f>
        <v/>
      </c>
      <c r="E106" s="163" t="str">
        <f>IF('RAW-TEx'!D106="","",'RAW-TEx'!D106*'SET-UP'!$C$24)</f>
        <v/>
      </c>
      <c r="F106" s="163" t="str">
        <f>IF('RAW-TEx'!E106="","",'RAW-TEx'!E106*'SET-UP'!$C$25)</f>
        <v/>
      </c>
      <c r="G106" s="163" t="str">
        <f t="shared" si="0"/>
        <v/>
      </c>
      <c r="H106" s="169" t="str">
        <f>IF('RAW-TEx'!F106="","",'RAW-TEx'!F106-'RAW-TEx'!G106)</f>
        <v/>
      </c>
      <c r="I106" s="170" t="str">
        <f>IF(H106="","",H106*VLOOKUP(C106,'SET-UP'!A$30:B$34,2,FALSE))</f>
        <v/>
      </c>
      <c r="J106" s="169" t="str">
        <f>IF(I106="","",I106/MAX(I$4:I$203)*'SET-UP'!$C$8)</f>
        <v/>
      </c>
      <c r="K106" s="169" t="str">
        <f>IF('RAW-TEx'!H106="","",'RAW-TEx'!H106-'RAW-TEx'!I106)</f>
        <v/>
      </c>
      <c r="L106" s="169" t="str">
        <f>IF(K106="","",K106*VLOOKUP(C106,'SET-UP'!A$30:B$34,2,FALSE))</f>
        <v/>
      </c>
      <c r="M106" s="169" t="str">
        <f>IF(L106="","",L106/MAX(L$4:L$203)*'SET-UP'!$C$8)</f>
        <v/>
      </c>
      <c r="N106" s="169" t="str">
        <f>IF('RAW-TEx'!J106="","",'RAW-TEx'!J106-'RAW-TEx'!K106)</f>
        <v/>
      </c>
      <c r="O106" s="169" t="str">
        <f>IF(N106="","",N106*VLOOKUP(C106,'SET-UP'!A$30:B$34,2,FALSE))</f>
        <v/>
      </c>
      <c r="P106" s="169" t="str">
        <f>IF(O106="","",O106/MAX(O$4:O$203)*'SET-UP'!$C$8)</f>
        <v/>
      </c>
      <c r="Q106" s="169" t="str">
        <f>IF('RAW-TEx'!L106="","",'RAW-TEx'!L106-'RAW-TEx'!M106)</f>
        <v/>
      </c>
      <c r="R106" s="169" t="str">
        <f>IF(Q106="","",Q106*VLOOKUP(C106,'SET-UP'!A$30:B$34,2,FALSE))</f>
        <v/>
      </c>
      <c r="S106" s="169" t="str">
        <f>IF(R106="","",R106/MAX(R$4:R$203)*'SET-UP'!$C$8)</f>
        <v/>
      </c>
      <c r="T106" s="169" t="str">
        <f>IF('RAW-TEx'!N106="","",'RAW-TEx'!N106-'RAW-TEx'!O106)</f>
        <v/>
      </c>
      <c r="U106" s="169" t="str">
        <f>IF(T106="","",T106*VLOOKUP(C106,'SET-UP'!A$30:B$34,2,FALSE))</f>
        <v/>
      </c>
      <c r="V106" s="169" t="str">
        <f>IF(U106="","",U106/MAX(U$4:U$203)*'SET-UP'!$C$8)</f>
        <v/>
      </c>
      <c r="W106" s="169" t="str">
        <f>IF('RAW-TEx'!P106="","",'RAW-TEx'!P106-'RAW-TEx'!Q106)</f>
        <v/>
      </c>
      <c r="X106" s="169" t="str">
        <f>IF(W106="","",W106*VLOOKUP(C106,'SET-UP'!A$30:B$34,2,FALSE))</f>
        <v/>
      </c>
      <c r="Y106" s="169" t="str">
        <f>IF(X106="","",X106/MAX(X$4:X$203)*'SET-UP'!$C$8)</f>
        <v/>
      </c>
      <c r="Z106" s="165"/>
      <c r="AA106" s="77"/>
      <c r="AB106" s="77"/>
      <c r="AC106" s="77"/>
      <c r="AD106" s="77"/>
      <c r="AE106" s="77"/>
      <c r="AF106" s="77"/>
      <c r="AG106" s="77"/>
    </row>
    <row r="107" spans="1:33" ht="15.75" customHeight="1" x14ac:dyDescent="0.3">
      <c r="A107" s="163">
        <v>104</v>
      </c>
      <c r="B107" s="163" t="str">
        <f>IF(PLAYER!B107="","",PLAYER!B107)</f>
        <v/>
      </c>
      <c r="C107" s="163" t="str">
        <f>IF(PLAYER!C107="","",PLAYER!C107)</f>
        <v/>
      </c>
      <c r="D107" s="163" t="str">
        <f>IF('RAW-TEx'!C107="","",'RAW-TEx'!C107*'SET-UP'!$C$23)</f>
        <v/>
      </c>
      <c r="E107" s="163" t="str">
        <f>IF('RAW-TEx'!D107="","",'RAW-TEx'!D107*'SET-UP'!$C$24)</f>
        <v/>
      </c>
      <c r="F107" s="163" t="str">
        <f>IF('RAW-TEx'!E107="","",'RAW-TEx'!E107*'SET-UP'!$C$25)</f>
        <v/>
      </c>
      <c r="G107" s="163" t="str">
        <f t="shared" si="0"/>
        <v/>
      </c>
      <c r="H107" s="169" t="str">
        <f>IF('RAW-TEx'!F107="","",'RAW-TEx'!F107-'RAW-TEx'!G107)</f>
        <v/>
      </c>
      <c r="I107" s="170" t="str">
        <f>IF(H107="","",H107*VLOOKUP(C107,'SET-UP'!A$30:B$34,2,FALSE))</f>
        <v/>
      </c>
      <c r="J107" s="169" t="str">
        <f>IF(I107="","",I107/MAX(I$4:I$203)*'SET-UP'!$C$8)</f>
        <v/>
      </c>
      <c r="K107" s="169" t="str">
        <f>IF('RAW-TEx'!H107="","",'RAW-TEx'!H107-'RAW-TEx'!I107)</f>
        <v/>
      </c>
      <c r="L107" s="169" t="str">
        <f>IF(K107="","",K107*VLOOKUP(C107,'SET-UP'!A$30:B$34,2,FALSE))</f>
        <v/>
      </c>
      <c r="M107" s="169" t="str">
        <f>IF(L107="","",L107/MAX(L$4:L$203)*'SET-UP'!$C$8)</f>
        <v/>
      </c>
      <c r="N107" s="169" t="str">
        <f>IF('RAW-TEx'!J107="","",'RAW-TEx'!J107-'RAW-TEx'!K107)</f>
        <v/>
      </c>
      <c r="O107" s="169" t="str">
        <f>IF(N107="","",N107*VLOOKUP(C107,'SET-UP'!A$30:B$34,2,FALSE))</f>
        <v/>
      </c>
      <c r="P107" s="169" t="str">
        <f>IF(O107="","",O107/MAX(O$4:O$203)*'SET-UP'!$C$8)</f>
        <v/>
      </c>
      <c r="Q107" s="169" t="str">
        <f>IF('RAW-TEx'!L107="","",'RAW-TEx'!L107-'RAW-TEx'!M107)</f>
        <v/>
      </c>
      <c r="R107" s="169" t="str">
        <f>IF(Q107="","",Q107*VLOOKUP(C107,'SET-UP'!A$30:B$34,2,FALSE))</f>
        <v/>
      </c>
      <c r="S107" s="169" t="str">
        <f>IF(R107="","",R107/MAX(R$4:R$203)*'SET-UP'!$C$8)</f>
        <v/>
      </c>
      <c r="T107" s="169" t="str">
        <f>IF('RAW-TEx'!N107="","",'RAW-TEx'!N107-'RAW-TEx'!O107)</f>
        <v/>
      </c>
      <c r="U107" s="169" t="str">
        <f>IF(T107="","",T107*VLOOKUP(C107,'SET-UP'!A$30:B$34,2,FALSE))</f>
        <v/>
      </c>
      <c r="V107" s="169" t="str">
        <f>IF(U107="","",U107/MAX(U$4:U$203)*'SET-UP'!$C$8)</f>
        <v/>
      </c>
      <c r="W107" s="169" t="str">
        <f>IF('RAW-TEx'!P107="","",'RAW-TEx'!P107-'RAW-TEx'!Q107)</f>
        <v/>
      </c>
      <c r="X107" s="169" t="str">
        <f>IF(W107="","",W107*VLOOKUP(C107,'SET-UP'!A$30:B$34,2,FALSE))</f>
        <v/>
      </c>
      <c r="Y107" s="169" t="str">
        <f>IF(X107="","",X107/MAX(X$4:X$203)*'SET-UP'!$C$8)</f>
        <v/>
      </c>
      <c r="Z107" s="165"/>
      <c r="AA107" s="77"/>
      <c r="AB107" s="77"/>
      <c r="AC107" s="77"/>
      <c r="AD107" s="77"/>
      <c r="AE107" s="77"/>
      <c r="AF107" s="77"/>
      <c r="AG107" s="77"/>
    </row>
    <row r="108" spans="1:33" ht="15.75" customHeight="1" x14ac:dyDescent="0.3">
      <c r="A108" s="163">
        <v>105</v>
      </c>
      <c r="B108" s="163" t="str">
        <f>IF(PLAYER!B108="","",PLAYER!B108)</f>
        <v/>
      </c>
      <c r="C108" s="163" t="str">
        <f>IF(PLAYER!C108="","",PLAYER!C108)</f>
        <v/>
      </c>
      <c r="D108" s="163" t="str">
        <f>IF('RAW-TEx'!C108="","",'RAW-TEx'!C108*'SET-UP'!$C$23)</f>
        <v/>
      </c>
      <c r="E108" s="163" t="str">
        <f>IF('RAW-TEx'!D108="","",'RAW-TEx'!D108*'SET-UP'!$C$24)</f>
        <v/>
      </c>
      <c r="F108" s="163" t="str">
        <f>IF('RAW-TEx'!E108="","",'RAW-TEx'!E108*'SET-UP'!$C$25)</f>
        <v/>
      </c>
      <c r="G108" s="163" t="str">
        <f t="shared" si="0"/>
        <v/>
      </c>
      <c r="H108" s="169" t="str">
        <f>IF('RAW-TEx'!F108="","",'RAW-TEx'!F108-'RAW-TEx'!G108)</f>
        <v/>
      </c>
      <c r="I108" s="170" t="str">
        <f>IF(H108="","",H108*VLOOKUP(C108,'SET-UP'!A$30:B$34,2,FALSE))</f>
        <v/>
      </c>
      <c r="J108" s="169" t="str">
        <f>IF(I108="","",I108/MAX(I$4:I$203)*'SET-UP'!$C$8)</f>
        <v/>
      </c>
      <c r="K108" s="169" t="str">
        <f>IF('RAW-TEx'!H108="","",'RAW-TEx'!H108-'RAW-TEx'!I108)</f>
        <v/>
      </c>
      <c r="L108" s="169" t="str">
        <f>IF(K108="","",K108*VLOOKUP(C108,'SET-UP'!A$30:B$34,2,FALSE))</f>
        <v/>
      </c>
      <c r="M108" s="169" t="str">
        <f>IF(L108="","",L108/MAX(L$4:L$203)*'SET-UP'!$C$8)</f>
        <v/>
      </c>
      <c r="N108" s="169" t="str">
        <f>IF('RAW-TEx'!J108="","",'RAW-TEx'!J108-'RAW-TEx'!K108)</f>
        <v/>
      </c>
      <c r="O108" s="169" t="str">
        <f>IF(N108="","",N108*VLOOKUP(C108,'SET-UP'!A$30:B$34,2,FALSE))</f>
        <v/>
      </c>
      <c r="P108" s="169" t="str">
        <f>IF(O108="","",O108/MAX(O$4:O$203)*'SET-UP'!$C$8)</f>
        <v/>
      </c>
      <c r="Q108" s="169" t="str">
        <f>IF('RAW-TEx'!L108="","",'RAW-TEx'!L108-'RAW-TEx'!M108)</f>
        <v/>
      </c>
      <c r="R108" s="169" t="str">
        <f>IF(Q108="","",Q108*VLOOKUP(C108,'SET-UP'!A$30:B$34,2,FALSE))</f>
        <v/>
      </c>
      <c r="S108" s="169" t="str">
        <f>IF(R108="","",R108/MAX(R$4:R$203)*'SET-UP'!$C$8)</f>
        <v/>
      </c>
      <c r="T108" s="169" t="str">
        <f>IF('RAW-TEx'!N108="","",'RAW-TEx'!N108-'RAW-TEx'!O108)</f>
        <v/>
      </c>
      <c r="U108" s="169" t="str">
        <f>IF(T108="","",T108*VLOOKUP(C108,'SET-UP'!A$30:B$34,2,FALSE))</f>
        <v/>
      </c>
      <c r="V108" s="169" t="str">
        <f>IF(U108="","",U108/MAX(U$4:U$203)*'SET-UP'!$C$8)</f>
        <v/>
      </c>
      <c r="W108" s="169" t="str">
        <f>IF('RAW-TEx'!P108="","",'RAW-TEx'!P108-'RAW-TEx'!Q108)</f>
        <v/>
      </c>
      <c r="X108" s="169" t="str">
        <f>IF(W108="","",W108*VLOOKUP(C108,'SET-UP'!A$30:B$34,2,FALSE))</f>
        <v/>
      </c>
      <c r="Y108" s="169" t="str">
        <f>IF(X108="","",X108/MAX(X$4:X$203)*'SET-UP'!$C$8)</f>
        <v/>
      </c>
      <c r="Z108" s="165"/>
      <c r="AA108" s="77"/>
      <c r="AB108" s="77"/>
      <c r="AC108" s="77"/>
      <c r="AD108" s="77"/>
      <c r="AE108" s="77"/>
      <c r="AF108" s="77"/>
      <c r="AG108" s="77"/>
    </row>
    <row r="109" spans="1:33" ht="15.75" customHeight="1" x14ac:dyDescent="0.3">
      <c r="A109" s="163">
        <v>106</v>
      </c>
      <c r="B109" s="163" t="str">
        <f>IF(PLAYER!B109="","",PLAYER!B109)</f>
        <v/>
      </c>
      <c r="C109" s="163" t="str">
        <f>IF(PLAYER!C109="","",PLAYER!C109)</f>
        <v/>
      </c>
      <c r="D109" s="163" t="str">
        <f>IF('RAW-TEx'!C109="","",'RAW-TEx'!C109*'SET-UP'!$C$23)</f>
        <v/>
      </c>
      <c r="E109" s="163" t="str">
        <f>IF('RAW-TEx'!D109="","",'RAW-TEx'!D109*'SET-UP'!$C$24)</f>
        <v/>
      </c>
      <c r="F109" s="163" t="str">
        <f>IF('RAW-TEx'!E109="","",'RAW-TEx'!E109*'SET-UP'!$C$25)</f>
        <v/>
      </c>
      <c r="G109" s="163" t="str">
        <f t="shared" si="0"/>
        <v/>
      </c>
      <c r="H109" s="169" t="str">
        <f>IF('RAW-TEx'!F109="","",'RAW-TEx'!F109-'RAW-TEx'!G109)</f>
        <v/>
      </c>
      <c r="I109" s="170" t="str">
        <f>IF(H109="","",H109*VLOOKUP(C109,'SET-UP'!A$30:B$34,2,FALSE))</f>
        <v/>
      </c>
      <c r="J109" s="169" t="str">
        <f>IF(I109="","",I109/MAX(I$4:I$203)*'SET-UP'!$C$8)</f>
        <v/>
      </c>
      <c r="K109" s="169" t="str">
        <f>IF('RAW-TEx'!H109="","",'RAW-TEx'!H109-'RAW-TEx'!I109)</f>
        <v/>
      </c>
      <c r="L109" s="169" t="str">
        <f>IF(K109="","",K109*VLOOKUP(C109,'SET-UP'!A$30:B$34,2,FALSE))</f>
        <v/>
      </c>
      <c r="M109" s="169" t="str">
        <f>IF(L109="","",L109/MAX(L$4:L$203)*'SET-UP'!$C$8)</f>
        <v/>
      </c>
      <c r="N109" s="169" t="str">
        <f>IF('RAW-TEx'!J109="","",'RAW-TEx'!J109-'RAW-TEx'!K109)</f>
        <v/>
      </c>
      <c r="O109" s="169" t="str">
        <f>IF(N109="","",N109*VLOOKUP(C109,'SET-UP'!A$30:B$34,2,FALSE))</f>
        <v/>
      </c>
      <c r="P109" s="169" t="str">
        <f>IF(O109="","",O109/MAX(O$4:O$203)*'SET-UP'!$C$8)</f>
        <v/>
      </c>
      <c r="Q109" s="169" t="str">
        <f>IF('RAW-TEx'!L109="","",'RAW-TEx'!L109-'RAW-TEx'!M109)</f>
        <v/>
      </c>
      <c r="R109" s="169" t="str">
        <f>IF(Q109="","",Q109*VLOOKUP(C109,'SET-UP'!A$30:B$34,2,FALSE))</f>
        <v/>
      </c>
      <c r="S109" s="169" t="str">
        <f>IF(R109="","",R109/MAX(R$4:R$203)*'SET-UP'!$C$8)</f>
        <v/>
      </c>
      <c r="T109" s="169" t="str">
        <f>IF('RAW-TEx'!N109="","",'RAW-TEx'!N109-'RAW-TEx'!O109)</f>
        <v/>
      </c>
      <c r="U109" s="169" t="str">
        <f>IF(T109="","",T109*VLOOKUP(C109,'SET-UP'!A$30:B$34,2,FALSE))</f>
        <v/>
      </c>
      <c r="V109" s="169" t="str">
        <f>IF(U109="","",U109/MAX(U$4:U$203)*'SET-UP'!$C$8)</f>
        <v/>
      </c>
      <c r="W109" s="169" t="str">
        <f>IF('RAW-TEx'!P109="","",'RAW-TEx'!P109-'RAW-TEx'!Q109)</f>
        <v/>
      </c>
      <c r="X109" s="169" t="str">
        <f>IF(W109="","",W109*VLOOKUP(C109,'SET-UP'!A$30:B$34,2,FALSE))</f>
        <v/>
      </c>
      <c r="Y109" s="169" t="str">
        <f>IF(X109="","",X109/MAX(X$4:X$203)*'SET-UP'!$C$8)</f>
        <v/>
      </c>
      <c r="Z109" s="165"/>
      <c r="AA109" s="77"/>
      <c r="AB109" s="77"/>
      <c r="AC109" s="77"/>
      <c r="AD109" s="77"/>
      <c r="AE109" s="77"/>
      <c r="AF109" s="77"/>
      <c r="AG109" s="77"/>
    </row>
    <row r="110" spans="1:33" ht="15.75" customHeight="1" x14ac:dyDescent="0.3">
      <c r="A110" s="163">
        <v>107</v>
      </c>
      <c r="B110" s="163" t="str">
        <f>IF(PLAYER!B110="","",PLAYER!B110)</f>
        <v/>
      </c>
      <c r="C110" s="163" t="str">
        <f>IF(PLAYER!C110="","",PLAYER!C110)</f>
        <v/>
      </c>
      <c r="D110" s="163" t="str">
        <f>IF('RAW-TEx'!C110="","",'RAW-TEx'!C110*'SET-UP'!$C$23)</f>
        <v/>
      </c>
      <c r="E110" s="163" t="str">
        <f>IF('RAW-TEx'!D110="","",'RAW-TEx'!D110*'SET-UP'!$C$24)</f>
        <v/>
      </c>
      <c r="F110" s="163" t="str">
        <f>IF('RAW-TEx'!E110="","",'RAW-TEx'!E110*'SET-UP'!$C$25)</f>
        <v/>
      </c>
      <c r="G110" s="163" t="str">
        <f t="shared" si="0"/>
        <v/>
      </c>
      <c r="H110" s="169" t="str">
        <f>IF('RAW-TEx'!F110="","",'RAW-TEx'!F110-'RAW-TEx'!G110)</f>
        <v/>
      </c>
      <c r="I110" s="170" t="str">
        <f>IF(H110="","",H110*VLOOKUP(C110,'SET-UP'!A$30:B$34,2,FALSE))</f>
        <v/>
      </c>
      <c r="J110" s="169" t="str">
        <f>IF(I110="","",I110/MAX(I$4:I$203)*'SET-UP'!$C$8)</f>
        <v/>
      </c>
      <c r="K110" s="169" t="str">
        <f>IF('RAW-TEx'!H110="","",'RAW-TEx'!H110-'RAW-TEx'!I110)</f>
        <v/>
      </c>
      <c r="L110" s="169" t="str">
        <f>IF(K110="","",K110*VLOOKUP(C110,'SET-UP'!A$30:B$34,2,FALSE))</f>
        <v/>
      </c>
      <c r="M110" s="169" t="str">
        <f>IF(L110="","",L110/MAX(L$4:L$203)*'SET-UP'!$C$8)</f>
        <v/>
      </c>
      <c r="N110" s="169" t="str">
        <f>IF('RAW-TEx'!J110="","",'RAW-TEx'!J110-'RAW-TEx'!K110)</f>
        <v/>
      </c>
      <c r="O110" s="169" t="str">
        <f>IF(N110="","",N110*VLOOKUP(C110,'SET-UP'!A$30:B$34,2,FALSE))</f>
        <v/>
      </c>
      <c r="P110" s="169" t="str">
        <f>IF(O110="","",O110/MAX(O$4:O$203)*'SET-UP'!$C$8)</f>
        <v/>
      </c>
      <c r="Q110" s="169" t="str">
        <f>IF('RAW-TEx'!L110="","",'RAW-TEx'!L110-'RAW-TEx'!M110)</f>
        <v/>
      </c>
      <c r="R110" s="169" t="str">
        <f>IF(Q110="","",Q110*VLOOKUP(C110,'SET-UP'!A$30:B$34,2,FALSE))</f>
        <v/>
      </c>
      <c r="S110" s="169" t="str">
        <f>IF(R110="","",R110/MAX(R$4:R$203)*'SET-UP'!$C$8)</f>
        <v/>
      </c>
      <c r="T110" s="169" t="str">
        <f>IF('RAW-TEx'!N110="","",'RAW-TEx'!N110-'RAW-TEx'!O110)</f>
        <v/>
      </c>
      <c r="U110" s="169" t="str">
        <f>IF(T110="","",T110*VLOOKUP(C110,'SET-UP'!A$30:B$34,2,FALSE))</f>
        <v/>
      </c>
      <c r="V110" s="169" t="str">
        <f>IF(U110="","",U110/MAX(U$4:U$203)*'SET-UP'!$C$8)</f>
        <v/>
      </c>
      <c r="W110" s="169" t="str">
        <f>IF('RAW-TEx'!P110="","",'RAW-TEx'!P110-'RAW-TEx'!Q110)</f>
        <v/>
      </c>
      <c r="X110" s="169" t="str">
        <f>IF(W110="","",W110*VLOOKUP(C110,'SET-UP'!A$30:B$34,2,FALSE))</f>
        <v/>
      </c>
      <c r="Y110" s="169" t="str">
        <f>IF(X110="","",X110/MAX(X$4:X$203)*'SET-UP'!$C$8)</f>
        <v/>
      </c>
      <c r="Z110" s="165"/>
      <c r="AA110" s="77"/>
      <c r="AB110" s="77"/>
      <c r="AC110" s="77"/>
      <c r="AD110" s="77"/>
      <c r="AE110" s="77"/>
      <c r="AF110" s="77"/>
      <c r="AG110" s="77"/>
    </row>
    <row r="111" spans="1:33" ht="15.75" customHeight="1" x14ac:dyDescent="0.3">
      <c r="A111" s="163">
        <v>108</v>
      </c>
      <c r="B111" s="163" t="str">
        <f>IF(PLAYER!B111="","",PLAYER!B111)</f>
        <v/>
      </c>
      <c r="C111" s="163" t="str">
        <f>IF(PLAYER!C111="","",PLAYER!C111)</f>
        <v/>
      </c>
      <c r="D111" s="163" t="str">
        <f>IF('RAW-TEx'!C111="","",'RAW-TEx'!C111*'SET-UP'!$C$23)</f>
        <v/>
      </c>
      <c r="E111" s="163" t="str">
        <f>IF('RAW-TEx'!D111="","",'RAW-TEx'!D111*'SET-UP'!$C$24)</f>
        <v/>
      </c>
      <c r="F111" s="163" t="str">
        <f>IF('RAW-TEx'!E111="","",'RAW-TEx'!E111*'SET-UP'!$C$25)</f>
        <v/>
      </c>
      <c r="G111" s="163" t="str">
        <f t="shared" si="0"/>
        <v/>
      </c>
      <c r="H111" s="169" t="str">
        <f>IF('RAW-TEx'!F111="","",'RAW-TEx'!F111-'RAW-TEx'!G111)</f>
        <v/>
      </c>
      <c r="I111" s="170" t="str">
        <f>IF(H111="","",H111*VLOOKUP(C111,'SET-UP'!A$30:B$34,2,FALSE))</f>
        <v/>
      </c>
      <c r="J111" s="169" t="str">
        <f>IF(I111="","",I111/MAX(I$4:I$203)*'SET-UP'!$C$8)</f>
        <v/>
      </c>
      <c r="K111" s="169" t="str">
        <f>IF('RAW-TEx'!H111="","",'RAW-TEx'!H111-'RAW-TEx'!I111)</f>
        <v/>
      </c>
      <c r="L111" s="169" t="str">
        <f>IF(K111="","",K111*VLOOKUP(C111,'SET-UP'!A$30:B$34,2,FALSE))</f>
        <v/>
      </c>
      <c r="M111" s="169" t="str">
        <f>IF(L111="","",L111/MAX(L$4:L$203)*'SET-UP'!$C$8)</f>
        <v/>
      </c>
      <c r="N111" s="169" t="str">
        <f>IF('RAW-TEx'!J111="","",'RAW-TEx'!J111-'RAW-TEx'!K111)</f>
        <v/>
      </c>
      <c r="O111" s="169" t="str">
        <f>IF(N111="","",N111*VLOOKUP(C111,'SET-UP'!A$30:B$34,2,FALSE))</f>
        <v/>
      </c>
      <c r="P111" s="169" t="str">
        <f>IF(O111="","",O111/MAX(O$4:O$203)*'SET-UP'!$C$8)</f>
        <v/>
      </c>
      <c r="Q111" s="169" t="str">
        <f>IF('RAW-TEx'!L111="","",'RAW-TEx'!L111-'RAW-TEx'!M111)</f>
        <v/>
      </c>
      <c r="R111" s="169" t="str">
        <f>IF(Q111="","",Q111*VLOOKUP(C111,'SET-UP'!A$30:B$34,2,FALSE))</f>
        <v/>
      </c>
      <c r="S111" s="169" t="str">
        <f>IF(R111="","",R111/MAX(R$4:R$203)*'SET-UP'!$C$8)</f>
        <v/>
      </c>
      <c r="T111" s="169" t="str">
        <f>IF('RAW-TEx'!N111="","",'RAW-TEx'!N111-'RAW-TEx'!O111)</f>
        <v/>
      </c>
      <c r="U111" s="169" t="str">
        <f>IF(T111="","",T111*VLOOKUP(C111,'SET-UP'!A$30:B$34,2,FALSE))</f>
        <v/>
      </c>
      <c r="V111" s="169" t="str">
        <f>IF(U111="","",U111/MAX(U$4:U$203)*'SET-UP'!$C$8)</f>
        <v/>
      </c>
      <c r="W111" s="169" t="str">
        <f>IF('RAW-TEx'!P111="","",'RAW-TEx'!P111-'RAW-TEx'!Q111)</f>
        <v/>
      </c>
      <c r="X111" s="169" t="str">
        <f>IF(W111="","",W111*VLOOKUP(C111,'SET-UP'!A$30:B$34,2,FALSE))</f>
        <v/>
      </c>
      <c r="Y111" s="169" t="str">
        <f>IF(X111="","",X111/MAX(X$4:X$203)*'SET-UP'!$C$8)</f>
        <v/>
      </c>
      <c r="Z111" s="165"/>
      <c r="AA111" s="77"/>
      <c r="AB111" s="77"/>
      <c r="AC111" s="77"/>
      <c r="AD111" s="77"/>
      <c r="AE111" s="77"/>
      <c r="AF111" s="77"/>
      <c r="AG111" s="77"/>
    </row>
    <row r="112" spans="1:33" ht="15.75" customHeight="1" x14ac:dyDescent="0.3">
      <c r="A112" s="163">
        <v>109</v>
      </c>
      <c r="B112" s="163" t="str">
        <f>IF(PLAYER!B112="","",PLAYER!B112)</f>
        <v/>
      </c>
      <c r="C112" s="163" t="str">
        <f>IF(PLAYER!C112="","",PLAYER!C112)</f>
        <v/>
      </c>
      <c r="D112" s="163" t="str">
        <f>IF('RAW-TEx'!C112="","",'RAW-TEx'!C112*'SET-UP'!$C$23)</f>
        <v/>
      </c>
      <c r="E112" s="163" t="str">
        <f>IF('RAW-TEx'!D112="","",'RAW-TEx'!D112*'SET-UP'!$C$24)</f>
        <v/>
      </c>
      <c r="F112" s="163" t="str">
        <f>IF('RAW-TEx'!E112="","",'RAW-TEx'!E112*'SET-UP'!$C$25)</f>
        <v/>
      </c>
      <c r="G112" s="163" t="str">
        <f t="shared" si="0"/>
        <v/>
      </c>
      <c r="H112" s="169" t="str">
        <f>IF('RAW-TEx'!F112="","",'RAW-TEx'!F112-'RAW-TEx'!G112)</f>
        <v/>
      </c>
      <c r="I112" s="170" t="str">
        <f>IF(H112="","",H112*VLOOKUP(C112,'SET-UP'!A$30:B$34,2,FALSE))</f>
        <v/>
      </c>
      <c r="J112" s="169" t="str">
        <f>IF(I112="","",I112/MAX(I$4:I$203)*'SET-UP'!$C$8)</f>
        <v/>
      </c>
      <c r="K112" s="169" t="str">
        <f>IF('RAW-TEx'!H112="","",'RAW-TEx'!H112-'RAW-TEx'!I112)</f>
        <v/>
      </c>
      <c r="L112" s="169" t="str">
        <f>IF(K112="","",K112*VLOOKUP(C112,'SET-UP'!A$30:B$34,2,FALSE))</f>
        <v/>
      </c>
      <c r="M112" s="169" t="str">
        <f>IF(L112="","",L112/MAX(L$4:L$203)*'SET-UP'!$C$8)</f>
        <v/>
      </c>
      <c r="N112" s="169" t="str">
        <f>IF('RAW-TEx'!J112="","",'RAW-TEx'!J112-'RAW-TEx'!K112)</f>
        <v/>
      </c>
      <c r="O112" s="169" t="str">
        <f>IF(N112="","",N112*VLOOKUP(C112,'SET-UP'!A$30:B$34,2,FALSE))</f>
        <v/>
      </c>
      <c r="P112" s="169" t="str">
        <f>IF(O112="","",O112/MAX(O$4:O$203)*'SET-UP'!$C$8)</f>
        <v/>
      </c>
      <c r="Q112" s="169" t="str">
        <f>IF('RAW-TEx'!L112="","",'RAW-TEx'!L112-'RAW-TEx'!M112)</f>
        <v/>
      </c>
      <c r="R112" s="169" t="str">
        <f>IF(Q112="","",Q112*VLOOKUP(C112,'SET-UP'!A$30:B$34,2,FALSE))</f>
        <v/>
      </c>
      <c r="S112" s="169" t="str">
        <f>IF(R112="","",R112/MAX(R$4:R$203)*'SET-UP'!$C$8)</f>
        <v/>
      </c>
      <c r="T112" s="169" t="str">
        <f>IF('RAW-TEx'!N112="","",'RAW-TEx'!N112-'RAW-TEx'!O112)</f>
        <v/>
      </c>
      <c r="U112" s="169" t="str">
        <f>IF(T112="","",T112*VLOOKUP(C112,'SET-UP'!A$30:B$34,2,FALSE))</f>
        <v/>
      </c>
      <c r="V112" s="169" t="str">
        <f>IF(U112="","",U112/MAX(U$4:U$203)*'SET-UP'!$C$8)</f>
        <v/>
      </c>
      <c r="W112" s="169" t="str">
        <f>IF('RAW-TEx'!P112="","",'RAW-TEx'!P112-'RAW-TEx'!Q112)</f>
        <v/>
      </c>
      <c r="X112" s="169" t="str">
        <f>IF(W112="","",W112*VLOOKUP(C112,'SET-UP'!A$30:B$34,2,FALSE))</f>
        <v/>
      </c>
      <c r="Y112" s="169" t="str">
        <f>IF(X112="","",X112/MAX(X$4:X$203)*'SET-UP'!$C$8)</f>
        <v/>
      </c>
      <c r="Z112" s="165"/>
      <c r="AA112" s="77"/>
      <c r="AB112" s="77"/>
      <c r="AC112" s="77"/>
      <c r="AD112" s="77"/>
      <c r="AE112" s="77"/>
      <c r="AF112" s="77"/>
      <c r="AG112" s="77"/>
    </row>
    <row r="113" spans="1:33" ht="15.75" customHeight="1" x14ac:dyDescent="0.3">
      <c r="A113" s="163">
        <v>110</v>
      </c>
      <c r="B113" s="163" t="str">
        <f>IF(PLAYER!B113="","",PLAYER!B113)</f>
        <v/>
      </c>
      <c r="C113" s="163" t="str">
        <f>IF(PLAYER!C113="","",PLAYER!C113)</f>
        <v/>
      </c>
      <c r="D113" s="163" t="str">
        <f>IF('RAW-TEx'!C113="","",'RAW-TEx'!C113*'SET-UP'!$C$23)</f>
        <v/>
      </c>
      <c r="E113" s="163" t="str">
        <f>IF('RAW-TEx'!D113="","",'RAW-TEx'!D113*'SET-UP'!$C$24)</f>
        <v/>
      </c>
      <c r="F113" s="163" t="str">
        <f>IF('RAW-TEx'!E113="","",'RAW-TEx'!E113*'SET-UP'!$C$25)</f>
        <v/>
      </c>
      <c r="G113" s="163" t="str">
        <f t="shared" si="0"/>
        <v/>
      </c>
      <c r="H113" s="169" t="str">
        <f>IF('RAW-TEx'!F113="","",'RAW-TEx'!F113-'RAW-TEx'!G113)</f>
        <v/>
      </c>
      <c r="I113" s="170" t="str">
        <f>IF(H113="","",H113*VLOOKUP(C113,'SET-UP'!A$30:B$34,2,FALSE))</f>
        <v/>
      </c>
      <c r="J113" s="169" t="str">
        <f>IF(I113="","",I113/MAX(I$4:I$203)*'SET-UP'!$C$8)</f>
        <v/>
      </c>
      <c r="K113" s="169" t="str">
        <f>IF('RAW-TEx'!H113="","",'RAW-TEx'!H113-'RAW-TEx'!I113)</f>
        <v/>
      </c>
      <c r="L113" s="169" t="str">
        <f>IF(K113="","",K113*VLOOKUP(C113,'SET-UP'!A$30:B$34,2,FALSE))</f>
        <v/>
      </c>
      <c r="M113" s="169" t="str">
        <f>IF(L113="","",L113/MAX(L$4:L$203)*'SET-UP'!$C$8)</f>
        <v/>
      </c>
      <c r="N113" s="169" t="str">
        <f>IF('RAW-TEx'!J113="","",'RAW-TEx'!J113-'RAW-TEx'!K113)</f>
        <v/>
      </c>
      <c r="O113" s="169" t="str">
        <f>IF(N113="","",N113*VLOOKUP(C113,'SET-UP'!A$30:B$34,2,FALSE))</f>
        <v/>
      </c>
      <c r="P113" s="169" t="str">
        <f>IF(O113="","",O113/MAX(O$4:O$203)*'SET-UP'!$C$8)</f>
        <v/>
      </c>
      <c r="Q113" s="169" t="str">
        <f>IF('RAW-TEx'!L113="","",'RAW-TEx'!L113-'RAW-TEx'!M113)</f>
        <v/>
      </c>
      <c r="R113" s="169" t="str">
        <f>IF(Q113="","",Q113*VLOOKUP(C113,'SET-UP'!A$30:B$34,2,FALSE))</f>
        <v/>
      </c>
      <c r="S113" s="169" t="str">
        <f>IF(R113="","",R113/MAX(R$4:R$203)*'SET-UP'!$C$8)</f>
        <v/>
      </c>
      <c r="T113" s="169" t="str">
        <f>IF('RAW-TEx'!N113="","",'RAW-TEx'!N113-'RAW-TEx'!O113)</f>
        <v/>
      </c>
      <c r="U113" s="169" t="str">
        <f>IF(T113="","",T113*VLOOKUP(C113,'SET-UP'!A$30:B$34,2,FALSE))</f>
        <v/>
      </c>
      <c r="V113" s="169" t="str">
        <f>IF(U113="","",U113/MAX(U$4:U$203)*'SET-UP'!$C$8)</f>
        <v/>
      </c>
      <c r="W113" s="169" t="str">
        <f>IF('RAW-TEx'!P113="","",'RAW-TEx'!P113-'RAW-TEx'!Q113)</f>
        <v/>
      </c>
      <c r="X113" s="169" t="str">
        <f>IF(W113="","",W113*VLOOKUP(C113,'SET-UP'!A$30:B$34,2,FALSE))</f>
        <v/>
      </c>
      <c r="Y113" s="169" t="str">
        <f>IF(X113="","",X113/MAX(X$4:X$203)*'SET-UP'!$C$8)</f>
        <v/>
      </c>
      <c r="Z113" s="165"/>
      <c r="AA113" s="77"/>
      <c r="AB113" s="77"/>
      <c r="AC113" s="77"/>
      <c r="AD113" s="77"/>
      <c r="AE113" s="77"/>
      <c r="AF113" s="77"/>
      <c r="AG113" s="77"/>
    </row>
    <row r="114" spans="1:33" ht="15.75" customHeight="1" x14ac:dyDescent="0.3">
      <c r="A114" s="163">
        <v>111</v>
      </c>
      <c r="B114" s="163" t="str">
        <f>IF(PLAYER!B114="","",PLAYER!B114)</f>
        <v/>
      </c>
      <c r="C114" s="163" t="str">
        <f>IF(PLAYER!C114="","",PLAYER!C114)</f>
        <v/>
      </c>
      <c r="D114" s="163" t="str">
        <f>IF('RAW-TEx'!C114="","",'RAW-TEx'!C114*'SET-UP'!$C$23)</f>
        <v/>
      </c>
      <c r="E114" s="163" t="str">
        <f>IF('RAW-TEx'!D114="","",'RAW-TEx'!D114*'SET-UP'!$C$24)</f>
        <v/>
      </c>
      <c r="F114" s="163" t="str">
        <f>IF('RAW-TEx'!E114="","",'RAW-TEx'!E114*'SET-UP'!$C$25)</f>
        <v/>
      </c>
      <c r="G114" s="163" t="str">
        <f t="shared" si="0"/>
        <v/>
      </c>
      <c r="H114" s="169" t="str">
        <f>IF('RAW-TEx'!F114="","",'RAW-TEx'!F114-'RAW-TEx'!G114)</f>
        <v/>
      </c>
      <c r="I114" s="170" t="str">
        <f>IF(H114="","",H114*VLOOKUP(C114,'SET-UP'!A$30:B$34,2,FALSE))</f>
        <v/>
      </c>
      <c r="J114" s="169" t="str">
        <f>IF(I114="","",I114/MAX(I$4:I$203)*'SET-UP'!$C$8)</f>
        <v/>
      </c>
      <c r="K114" s="169" t="str">
        <f>IF('RAW-TEx'!H114="","",'RAW-TEx'!H114-'RAW-TEx'!I114)</f>
        <v/>
      </c>
      <c r="L114" s="169" t="str">
        <f>IF(K114="","",K114*VLOOKUP(C114,'SET-UP'!A$30:B$34,2,FALSE))</f>
        <v/>
      </c>
      <c r="M114" s="169" t="str">
        <f>IF(L114="","",L114/MAX(L$4:L$203)*'SET-UP'!$C$8)</f>
        <v/>
      </c>
      <c r="N114" s="169" t="str">
        <f>IF('RAW-TEx'!J114="","",'RAW-TEx'!J114-'RAW-TEx'!K114)</f>
        <v/>
      </c>
      <c r="O114" s="169" t="str">
        <f>IF(N114="","",N114*VLOOKUP(C114,'SET-UP'!A$30:B$34,2,FALSE))</f>
        <v/>
      </c>
      <c r="P114" s="169" t="str">
        <f>IF(O114="","",O114/MAX(O$4:O$203)*'SET-UP'!$C$8)</f>
        <v/>
      </c>
      <c r="Q114" s="169" t="str">
        <f>IF('RAW-TEx'!L114="","",'RAW-TEx'!L114-'RAW-TEx'!M114)</f>
        <v/>
      </c>
      <c r="R114" s="169" t="str">
        <f>IF(Q114="","",Q114*VLOOKUP(C114,'SET-UP'!A$30:B$34,2,FALSE))</f>
        <v/>
      </c>
      <c r="S114" s="169" t="str">
        <f>IF(R114="","",R114/MAX(R$4:R$203)*'SET-UP'!$C$8)</f>
        <v/>
      </c>
      <c r="T114" s="169" t="str">
        <f>IF('RAW-TEx'!N114="","",'RAW-TEx'!N114-'RAW-TEx'!O114)</f>
        <v/>
      </c>
      <c r="U114" s="169" t="str">
        <f>IF(T114="","",T114*VLOOKUP(C114,'SET-UP'!A$30:B$34,2,FALSE))</f>
        <v/>
      </c>
      <c r="V114" s="169" t="str">
        <f>IF(U114="","",U114/MAX(U$4:U$203)*'SET-UP'!$C$8)</f>
        <v/>
      </c>
      <c r="W114" s="169" t="str">
        <f>IF('RAW-TEx'!P114="","",'RAW-TEx'!P114-'RAW-TEx'!Q114)</f>
        <v/>
      </c>
      <c r="X114" s="169" t="str">
        <f>IF(W114="","",W114*VLOOKUP(C114,'SET-UP'!A$30:B$34,2,FALSE))</f>
        <v/>
      </c>
      <c r="Y114" s="169" t="str">
        <f>IF(X114="","",X114/MAX(X$4:X$203)*'SET-UP'!$C$8)</f>
        <v/>
      </c>
      <c r="Z114" s="165"/>
      <c r="AA114" s="77"/>
      <c r="AB114" s="77"/>
      <c r="AC114" s="77"/>
      <c r="AD114" s="77"/>
      <c r="AE114" s="77"/>
      <c r="AF114" s="77"/>
      <c r="AG114" s="77"/>
    </row>
    <row r="115" spans="1:33" ht="15.75" customHeight="1" x14ac:dyDescent="0.3">
      <c r="A115" s="163">
        <v>112</v>
      </c>
      <c r="B115" s="163" t="str">
        <f>IF(PLAYER!B115="","",PLAYER!B115)</f>
        <v/>
      </c>
      <c r="C115" s="163" t="str">
        <f>IF(PLAYER!C115="","",PLAYER!C115)</f>
        <v/>
      </c>
      <c r="D115" s="163" t="str">
        <f>IF('RAW-TEx'!C115="","",'RAW-TEx'!C115*'SET-UP'!$C$23)</f>
        <v/>
      </c>
      <c r="E115" s="163" t="str">
        <f>IF('RAW-TEx'!D115="","",'RAW-TEx'!D115*'SET-UP'!$C$24)</f>
        <v/>
      </c>
      <c r="F115" s="163" t="str">
        <f>IF('RAW-TEx'!E115="","",'RAW-TEx'!E115*'SET-UP'!$C$25)</f>
        <v/>
      </c>
      <c r="G115" s="163" t="str">
        <f t="shared" si="0"/>
        <v/>
      </c>
      <c r="H115" s="169" t="str">
        <f>IF('RAW-TEx'!F115="","",'RAW-TEx'!F115-'RAW-TEx'!G115)</f>
        <v/>
      </c>
      <c r="I115" s="170" t="str">
        <f>IF(H115="","",H115*VLOOKUP(C115,'SET-UP'!A$30:B$34,2,FALSE))</f>
        <v/>
      </c>
      <c r="J115" s="169" t="str">
        <f>IF(I115="","",I115/MAX(I$4:I$203)*'SET-UP'!$C$8)</f>
        <v/>
      </c>
      <c r="K115" s="169" t="str">
        <f>IF('RAW-TEx'!H115="","",'RAW-TEx'!H115-'RAW-TEx'!I115)</f>
        <v/>
      </c>
      <c r="L115" s="169" t="str">
        <f>IF(K115="","",K115*VLOOKUP(C115,'SET-UP'!A$30:B$34,2,FALSE))</f>
        <v/>
      </c>
      <c r="M115" s="169" t="str">
        <f>IF(L115="","",L115/MAX(L$4:L$203)*'SET-UP'!$C$8)</f>
        <v/>
      </c>
      <c r="N115" s="169" t="str">
        <f>IF('RAW-TEx'!J115="","",'RAW-TEx'!J115-'RAW-TEx'!K115)</f>
        <v/>
      </c>
      <c r="O115" s="169" t="str">
        <f>IF(N115="","",N115*VLOOKUP(C115,'SET-UP'!A$30:B$34,2,FALSE))</f>
        <v/>
      </c>
      <c r="P115" s="169" t="str">
        <f>IF(O115="","",O115/MAX(O$4:O$203)*'SET-UP'!$C$8)</f>
        <v/>
      </c>
      <c r="Q115" s="169" t="str">
        <f>IF('RAW-TEx'!L115="","",'RAW-TEx'!L115-'RAW-TEx'!M115)</f>
        <v/>
      </c>
      <c r="R115" s="169" t="str">
        <f>IF(Q115="","",Q115*VLOOKUP(C115,'SET-UP'!A$30:B$34,2,FALSE))</f>
        <v/>
      </c>
      <c r="S115" s="169" t="str">
        <f>IF(R115="","",R115/MAX(R$4:R$203)*'SET-UP'!$C$8)</f>
        <v/>
      </c>
      <c r="T115" s="169" t="str">
        <f>IF('RAW-TEx'!N115="","",'RAW-TEx'!N115-'RAW-TEx'!O115)</f>
        <v/>
      </c>
      <c r="U115" s="169" t="str">
        <f>IF(T115="","",T115*VLOOKUP(C115,'SET-UP'!A$30:B$34,2,FALSE))</f>
        <v/>
      </c>
      <c r="V115" s="169" t="str">
        <f>IF(U115="","",U115/MAX(U$4:U$203)*'SET-UP'!$C$8)</f>
        <v/>
      </c>
      <c r="W115" s="169" t="str">
        <f>IF('RAW-TEx'!P115="","",'RAW-TEx'!P115-'RAW-TEx'!Q115)</f>
        <v/>
      </c>
      <c r="X115" s="169" t="str">
        <f>IF(W115="","",W115*VLOOKUP(C115,'SET-UP'!A$30:B$34,2,FALSE))</f>
        <v/>
      </c>
      <c r="Y115" s="169" t="str">
        <f>IF(X115="","",X115/MAX(X$4:X$203)*'SET-UP'!$C$8)</f>
        <v/>
      </c>
      <c r="Z115" s="165"/>
      <c r="AA115" s="77"/>
      <c r="AB115" s="77"/>
      <c r="AC115" s="77"/>
      <c r="AD115" s="77"/>
      <c r="AE115" s="77"/>
      <c r="AF115" s="77"/>
      <c r="AG115" s="77"/>
    </row>
    <row r="116" spans="1:33" ht="15.75" customHeight="1" x14ac:dyDescent="0.3">
      <c r="A116" s="163">
        <v>113</v>
      </c>
      <c r="B116" s="163" t="str">
        <f>IF(PLAYER!B116="","",PLAYER!B116)</f>
        <v/>
      </c>
      <c r="C116" s="163" t="str">
        <f>IF(PLAYER!C116="","",PLAYER!C116)</f>
        <v/>
      </c>
      <c r="D116" s="163" t="str">
        <f>IF('RAW-TEx'!C116="","",'RAW-TEx'!C116*'SET-UP'!$C$23)</f>
        <v/>
      </c>
      <c r="E116" s="163" t="str">
        <f>IF('RAW-TEx'!D116="","",'RAW-TEx'!D116*'SET-UP'!$C$24)</f>
        <v/>
      </c>
      <c r="F116" s="163" t="str">
        <f>IF('RAW-TEx'!E116="","",'RAW-TEx'!E116*'SET-UP'!$C$25)</f>
        <v/>
      </c>
      <c r="G116" s="163" t="str">
        <f t="shared" si="0"/>
        <v/>
      </c>
      <c r="H116" s="169" t="str">
        <f>IF('RAW-TEx'!F116="","",'RAW-TEx'!F116-'RAW-TEx'!G116)</f>
        <v/>
      </c>
      <c r="I116" s="170" t="str">
        <f>IF(H116="","",H116*VLOOKUP(C116,'SET-UP'!A$30:B$34,2,FALSE))</f>
        <v/>
      </c>
      <c r="J116" s="169" t="str">
        <f>IF(I116="","",I116/MAX(I$4:I$203)*'SET-UP'!$C$8)</f>
        <v/>
      </c>
      <c r="K116" s="169" t="str">
        <f>IF('RAW-TEx'!H116="","",'RAW-TEx'!H116-'RAW-TEx'!I116)</f>
        <v/>
      </c>
      <c r="L116" s="169" t="str">
        <f>IF(K116="","",K116*VLOOKUP(C116,'SET-UP'!A$30:B$34,2,FALSE))</f>
        <v/>
      </c>
      <c r="M116" s="169" t="str">
        <f>IF(L116="","",L116/MAX(L$4:L$203)*'SET-UP'!$C$8)</f>
        <v/>
      </c>
      <c r="N116" s="169" t="str">
        <f>IF('RAW-TEx'!J116="","",'RAW-TEx'!J116-'RAW-TEx'!K116)</f>
        <v/>
      </c>
      <c r="O116" s="169" t="str">
        <f>IF(N116="","",N116*VLOOKUP(C116,'SET-UP'!A$30:B$34,2,FALSE))</f>
        <v/>
      </c>
      <c r="P116" s="169" t="str">
        <f>IF(O116="","",O116/MAX(O$4:O$203)*'SET-UP'!$C$8)</f>
        <v/>
      </c>
      <c r="Q116" s="169" t="str">
        <f>IF('RAW-TEx'!L116="","",'RAW-TEx'!L116-'RAW-TEx'!M116)</f>
        <v/>
      </c>
      <c r="R116" s="169" t="str">
        <f>IF(Q116="","",Q116*VLOOKUP(C116,'SET-UP'!A$30:B$34,2,FALSE))</f>
        <v/>
      </c>
      <c r="S116" s="169" t="str">
        <f>IF(R116="","",R116/MAX(R$4:R$203)*'SET-UP'!$C$8)</f>
        <v/>
      </c>
      <c r="T116" s="169" t="str">
        <f>IF('RAW-TEx'!N116="","",'RAW-TEx'!N116-'RAW-TEx'!O116)</f>
        <v/>
      </c>
      <c r="U116" s="169" t="str">
        <f>IF(T116="","",T116*VLOOKUP(C116,'SET-UP'!A$30:B$34,2,FALSE))</f>
        <v/>
      </c>
      <c r="V116" s="169" t="str">
        <f>IF(U116="","",U116/MAX(U$4:U$203)*'SET-UP'!$C$8)</f>
        <v/>
      </c>
      <c r="W116" s="169" t="str">
        <f>IF('RAW-TEx'!P116="","",'RAW-TEx'!P116-'RAW-TEx'!Q116)</f>
        <v/>
      </c>
      <c r="X116" s="169" t="str">
        <f>IF(W116="","",W116*VLOOKUP(C116,'SET-UP'!A$30:B$34,2,FALSE))</f>
        <v/>
      </c>
      <c r="Y116" s="169" t="str">
        <f>IF(X116="","",X116/MAX(X$4:X$203)*'SET-UP'!$C$8)</f>
        <v/>
      </c>
      <c r="Z116" s="165"/>
      <c r="AA116" s="77"/>
      <c r="AB116" s="77"/>
      <c r="AC116" s="77"/>
      <c r="AD116" s="77"/>
      <c r="AE116" s="77"/>
      <c r="AF116" s="77"/>
      <c r="AG116" s="77"/>
    </row>
    <row r="117" spans="1:33" ht="15.75" customHeight="1" x14ac:dyDescent="0.3">
      <c r="A117" s="163">
        <v>114</v>
      </c>
      <c r="B117" s="163" t="str">
        <f>IF(PLAYER!B117="","",PLAYER!B117)</f>
        <v/>
      </c>
      <c r="C117" s="163" t="str">
        <f>IF(PLAYER!C117="","",PLAYER!C117)</f>
        <v/>
      </c>
      <c r="D117" s="163" t="str">
        <f>IF('RAW-TEx'!C117="","",'RAW-TEx'!C117*'SET-UP'!$C$23)</f>
        <v/>
      </c>
      <c r="E117" s="163" t="str">
        <f>IF('RAW-TEx'!D117="","",'RAW-TEx'!D117*'SET-UP'!$C$24)</f>
        <v/>
      </c>
      <c r="F117" s="163" t="str">
        <f>IF('RAW-TEx'!E117="","",'RAW-TEx'!E117*'SET-UP'!$C$25)</f>
        <v/>
      </c>
      <c r="G117" s="163" t="str">
        <f t="shared" si="0"/>
        <v/>
      </c>
      <c r="H117" s="169" t="str">
        <f>IF('RAW-TEx'!F117="","",'RAW-TEx'!F117-'RAW-TEx'!G117)</f>
        <v/>
      </c>
      <c r="I117" s="170" t="str">
        <f>IF(H117="","",H117*VLOOKUP(C117,'SET-UP'!A$30:B$34,2,FALSE))</f>
        <v/>
      </c>
      <c r="J117" s="169" t="str">
        <f>IF(I117="","",I117/MAX(I$4:I$203)*'SET-UP'!$C$8)</f>
        <v/>
      </c>
      <c r="K117" s="169" t="str">
        <f>IF('RAW-TEx'!H117="","",'RAW-TEx'!H117-'RAW-TEx'!I117)</f>
        <v/>
      </c>
      <c r="L117" s="169" t="str">
        <f>IF(K117="","",K117*VLOOKUP(C117,'SET-UP'!A$30:B$34,2,FALSE))</f>
        <v/>
      </c>
      <c r="M117" s="169" t="str">
        <f>IF(L117="","",L117/MAX(L$4:L$203)*'SET-UP'!$C$8)</f>
        <v/>
      </c>
      <c r="N117" s="169" t="str">
        <f>IF('RAW-TEx'!J117="","",'RAW-TEx'!J117-'RAW-TEx'!K117)</f>
        <v/>
      </c>
      <c r="O117" s="169" t="str">
        <f>IF(N117="","",N117*VLOOKUP(C117,'SET-UP'!A$30:B$34,2,FALSE))</f>
        <v/>
      </c>
      <c r="P117" s="169" t="str">
        <f>IF(O117="","",O117/MAX(O$4:O$203)*'SET-UP'!$C$8)</f>
        <v/>
      </c>
      <c r="Q117" s="169" t="str">
        <f>IF('RAW-TEx'!L117="","",'RAW-TEx'!L117-'RAW-TEx'!M117)</f>
        <v/>
      </c>
      <c r="R117" s="169" t="str">
        <f>IF(Q117="","",Q117*VLOOKUP(C117,'SET-UP'!A$30:B$34,2,FALSE))</f>
        <v/>
      </c>
      <c r="S117" s="169" t="str">
        <f>IF(R117="","",R117/MAX(R$4:R$203)*'SET-UP'!$C$8)</f>
        <v/>
      </c>
      <c r="T117" s="169" t="str">
        <f>IF('RAW-TEx'!N117="","",'RAW-TEx'!N117-'RAW-TEx'!O117)</f>
        <v/>
      </c>
      <c r="U117" s="169" t="str">
        <f>IF(T117="","",T117*VLOOKUP(C117,'SET-UP'!A$30:B$34,2,FALSE))</f>
        <v/>
      </c>
      <c r="V117" s="169" t="str">
        <f>IF(U117="","",U117/MAX(U$4:U$203)*'SET-UP'!$C$8)</f>
        <v/>
      </c>
      <c r="W117" s="169" t="str">
        <f>IF('RAW-TEx'!P117="","",'RAW-TEx'!P117-'RAW-TEx'!Q117)</f>
        <v/>
      </c>
      <c r="X117" s="169" t="str">
        <f>IF(W117="","",W117*VLOOKUP(C117,'SET-UP'!A$30:B$34,2,FALSE))</f>
        <v/>
      </c>
      <c r="Y117" s="169" t="str">
        <f>IF(X117="","",X117/MAX(X$4:X$203)*'SET-UP'!$C$8)</f>
        <v/>
      </c>
      <c r="Z117" s="165"/>
      <c r="AA117" s="77"/>
      <c r="AB117" s="77"/>
      <c r="AC117" s="77"/>
      <c r="AD117" s="77"/>
      <c r="AE117" s="77"/>
      <c r="AF117" s="77"/>
      <c r="AG117" s="77"/>
    </row>
    <row r="118" spans="1:33" ht="15.75" customHeight="1" x14ac:dyDescent="0.3">
      <c r="A118" s="163">
        <v>115</v>
      </c>
      <c r="B118" s="163" t="str">
        <f>IF(PLAYER!B118="","",PLAYER!B118)</f>
        <v/>
      </c>
      <c r="C118" s="163" t="str">
        <f>IF(PLAYER!C118="","",PLAYER!C118)</f>
        <v/>
      </c>
      <c r="D118" s="163" t="str">
        <f>IF('RAW-TEx'!C118="","",'RAW-TEx'!C118*'SET-UP'!$C$23)</f>
        <v/>
      </c>
      <c r="E118" s="163" t="str">
        <f>IF('RAW-TEx'!D118="","",'RAW-TEx'!D118*'SET-UP'!$C$24)</f>
        <v/>
      </c>
      <c r="F118" s="163" t="str">
        <f>IF('RAW-TEx'!E118="","",'RAW-TEx'!E118*'SET-UP'!$C$25)</f>
        <v/>
      </c>
      <c r="G118" s="163" t="str">
        <f t="shared" si="0"/>
        <v/>
      </c>
      <c r="H118" s="169" t="str">
        <f>IF('RAW-TEx'!F118="","",'RAW-TEx'!F118-'RAW-TEx'!G118)</f>
        <v/>
      </c>
      <c r="I118" s="170" t="str">
        <f>IF(H118="","",H118*VLOOKUP(C118,'SET-UP'!A$30:B$34,2,FALSE))</f>
        <v/>
      </c>
      <c r="J118" s="169" t="str">
        <f>IF(I118="","",I118/MAX(I$4:I$203)*'SET-UP'!$C$8)</f>
        <v/>
      </c>
      <c r="K118" s="169" t="str">
        <f>IF('RAW-TEx'!H118="","",'RAW-TEx'!H118-'RAW-TEx'!I118)</f>
        <v/>
      </c>
      <c r="L118" s="169" t="str">
        <f>IF(K118="","",K118*VLOOKUP(C118,'SET-UP'!A$30:B$34,2,FALSE))</f>
        <v/>
      </c>
      <c r="M118" s="169" t="str">
        <f>IF(L118="","",L118/MAX(L$4:L$203)*'SET-UP'!$C$8)</f>
        <v/>
      </c>
      <c r="N118" s="169" t="str">
        <f>IF('RAW-TEx'!J118="","",'RAW-TEx'!J118-'RAW-TEx'!K118)</f>
        <v/>
      </c>
      <c r="O118" s="169" t="str">
        <f>IF(N118="","",N118*VLOOKUP(C118,'SET-UP'!A$30:B$34,2,FALSE))</f>
        <v/>
      </c>
      <c r="P118" s="169" t="str">
        <f>IF(O118="","",O118/MAX(O$4:O$203)*'SET-UP'!$C$8)</f>
        <v/>
      </c>
      <c r="Q118" s="169" t="str">
        <f>IF('RAW-TEx'!L118="","",'RAW-TEx'!L118-'RAW-TEx'!M118)</f>
        <v/>
      </c>
      <c r="R118" s="169" t="str">
        <f>IF(Q118="","",Q118*VLOOKUP(C118,'SET-UP'!A$30:B$34,2,FALSE))</f>
        <v/>
      </c>
      <c r="S118" s="169" t="str">
        <f>IF(R118="","",R118/MAX(R$4:R$203)*'SET-UP'!$C$8)</f>
        <v/>
      </c>
      <c r="T118" s="169" t="str">
        <f>IF('RAW-TEx'!N118="","",'RAW-TEx'!N118-'RAW-TEx'!O118)</f>
        <v/>
      </c>
      <c r="U118" s="169" t="str">
        <f>IF(T118="","",T118*VLOOKUP(C118,'SET-UP'!A$30:B$34,2,FALSE))</f>
        <v/>
      </c>
      <c r="V118" s="169" t="str">
        <f>IF(U118="","",U118/MAX(U$4:U$203)*'SET-UP'!$C$8)</f>
        <v/>
      </c>
      <c r="W118" s="169" t="str">
        <f>IF('RAW-TEx'!P118="","",'RAW-TEx'!P118-'RAW-TEx'!Q118)</f>
        <v/>
      </c>
      <c r="X118" s="169" t="str">
        <f>IF(W118="","",W118*VLOOKUP(C118,'SET-UP'!A$30:B$34,2,FALSE))</f>
        <v/>
      </c>
      <c r="Y118" s="169" t="str">
        <f>IF(X118="","",X118/MAX(X$4:X$203)*'SET-UP'!$C$8)</f>
        <v/>
      </c>
      <c r="Z118" s="165"/>
      <c r="AA118" s="77"/>
      <c r="AB118" s="77"/>
      <c r="AC118" s="77"/>
      <c r="AD118" s="77"/>
      <c r="AE118" s="77"/>
      <c r="AF118" s="77"/>
      <c r="AG118" s="77"/>
    </row>
    <row r="119" spans="1:33" ht="15.75" customHeight="1" x14ac:dyDescent="0.3">
      <c r="A119" s="163">
        <v>116</v>
      </c>
      <c r="B119" s="163" t="str">
        <f>IF(PLAYER!B119="","",PLAYER!B119)</f>
        <v/>
      </c>
      <c r="C119" s="163" t="str">
        <f>IF(PLAYER!C119="","",PLAYER!C119)</f>
        <v/>
      </c>
      <c r="D119" s="163" t="str">
        <f>IF('RAW-TEx'!C119="","",'RAW-TEx'!C119*'SET-UP'!$C$23)</f>
        <v/>
      </c>
      <c r="E119" s="163" t="str">
        <f>IF('RAW-TEx'!D119="","",'RAW-TEx'!D119*'SET-UP'!$C$24)</f>
        <v/>
      </c>
      <c r="F119" s="163" t="str">
        <f>IF('RAW-TEx'!E119="","",'RAW-TEx'!E119*'SET-UP'!$C$25)</f>
        <v/>
      </c>
      <c r="G119" s="163" t="str">
        <f t="shared" si="0"/>
        <v/>
      </c>
      <c r="H119" s="169" t="str">
        <f>IF('RAW-TEx'!F119="","",'RAW-TEx'!F119-'RAW-TEx'!G119)</f>
        <v/>
      </c>
      <c r="I119" s="170" t="str">
        <f>IF(H119="","",H119*VLOOKUP(C119,'SET-UP'!A$30:B$34,2,FALSE))</f>
        <v/>
      </c>
      <c r="J119" s="169" t="str">
        <f>IF(I119="","",I119/MAX(I$4:I$203)*'SET-UP'!$C$8)</f>
        <v/>
      </c>
      <c r="K119" s="169" t="str">
        <f>IF('RAW-TEx'!H119="","",'RAW-TEx'!H119-'RAW-TEx'!I119)</f>
        <v/>
      </c>
      <c r="L119" s="169" t="str">
        <f>IF(K119="","",K119*VLOOKUP(C119,'SET-UP'!A$30:B$34,2,FALSE))</f>
        <v/>
      </c>
      <c r="M119" s="169" t="str">
        <f>IF(L119="","",L119/MAX(L$4:L$203)*'SET-UP'!$C$8)</f>
        <v/>
      </c>
      <c r="N119" s="169" t="str">
        <f>IF('RAW-TEx'!J119="","",'RAW-TEx'!J119-'RAW-TEx'!K119)</f>
        <v/>
      </c>
      <c r="O119" s="169" t="str">
        <f>IF(N119="","",N119*VLOOKUP(C119,'SET-UP'!A$30:B$34,2,FALSE))</f>
        <v/>
      </c>
      <c r="P119" s="169" t="str">
        <f>IF(O119="","",O119/MAX(O$4:O$203)*'SET-UP'!$C$8)</f>
        <v/>
      </c>
      <c r="Q119" s="169" t="str">
        <f>IF('RAW-TEx'!L119="","",'RAW-TEx'!L119-'RAW-TEx'!M119)</f>
        <v/>
      </c>
      <c r="R119" s="169" t="str">
        <f>IF(Q119="","",Q119*VLOOKUP(C119,'SET-UP'!A$30:B$34,2,FALSE))</f>
        <v/>
      </c>
      <c r="S119" s="169" t="str">
        <f>IF(R119="","",R119/MAX(R$4:R$203)*'SET-UP'!$C$8)</f>
        <v/>
      </c>
      <c r="T119" s="169" t="str">
        <f>IF('RAW-TEx'!N119="","",'RAW-TEx'!N119-'RAW-TEx'!O119)</f>
        <v/>
      </c>
      <c r="U119" s="169" t="str">
        <f>IF(T119="","",T119*VLOOKUP(C119,'SET-UP'!A$30:B$34,2,FALSE))</f>
        <v/>
      </c>
      <c r="V119" s="169" t="str">
        <f>IF(U119="","",U119/MAX(U$4:U$203)*'SET-UP'!$C$8)</f>
        <v/>
      </c>
      <c r="W119" s="169" t="str">
        <f>IF('RAW-TEx'!P119="","",'RAW-TEx'!P119-'RAW-TEx'!Q119)</f>
        <v/>
      </c>
      <c r="X119" s="169" t="str">
        <f>IF(W119="","",W119*VLOOKUP(C119,'SET-UP'!A$30:B$34,2,FALSE))</f>
        <v/>
      </c>
      <c r="Y119" s="169" t="str">
        <f>IF(X119="","",X119/MAX(X$4:X$203)*'SET-UP'!$C$8)</f>
        <v/>
      </c>
      <c r="Z119" s="165"/>
      <c r="AA119" s="77"/>
      <c r="AB119" s="77"/>
      <c r="AC119" s="77"/>
      <c r="AD119" s="77"/>
      <c r="AE119" s="77"/>
      <c r="AF119" s="77"/>
      <c r="AG119" s="77"/>
    </row>
    <row r="120" spans="1:33" ht="15.75" customHeight="1" x14ac:dyDescent="0.3">
      <c r="A120" s="163">
        <v>117</v>
      </c>
      <c r="B120" s="163" t="str">
        <f>IF(PLAYER!B120="","",PLAYER!B120)</f>
        <v/>
      </c>
      <c r="C120" s="163" t="str">
        <f>IF(PLAYER!C120="","",PLAYER!C120)</f>
        <v/>
      </c>
      <c r="D120" s="163" t="str">
        <f>IF('RAW-TEx'!C120="","",'RAW-TEx'!C120*'SET-UP'!$C$23)</f>
        <v/>
      </c>
      <c r="E120" s="163" t="str">
        <f>IF('RAW-TEx'!D120="","",'RAW-TEx'!D120*'SET-UP'!$C$24)</f>
        <v/>
      </c>
      <c r="F120" s="163" t="str">
        <f>IF('RAW-TEx'!E120="","",'RAW-TEx'!E120*'SET-UP'!$C$25)</f>
        <v/>
      </c>
      <c r="G120" s="163" t="str">
        <f t="shared" si="0"/>
        <v/>
      </c>
      <c r="H120" s="169" t="str">
        <f>IF('RAW-TEx'!F120="","",'RAW-TEx'!F120-'RAW-TEx'!G120)</f>
        <v/>
      </c>
      <c r="I120" s="170" t="str">
        <f>IF(H120="","",H120*VLOOKUP(C120,'SET-UP'!A$30:B$34,2,FALSE))</f>
        <v/>
      </c>
      <c r="J120" s="169" t="str">
        <f>IF(I120="","",I120/MAX(I$4:I$203)*'SET-UP'!$C$8)</f>
        <v/>
      </c>
      <c r="K120" s="169" t="str">
        <f>IF('RAW-TEx'!H120="","",'RAW-TEx'!H120-'RAW-TEx'!I120)</f>
        <v/>
      </c>
      <c r="L120" s="169" t="str">
        <f>IF(K120="","",K120*VLOOKUP(C120,'SET-UP'!A$30:B$34,2,FALSE))</f>
        <v/>
      </c>
      <c r="M120" s="169" t="str">
        <f>IF(L120="","",L120/MAX(L$4:L$203)*'SET-UP'!$C$8)</f>
        <v/>
      </c>
      <c r="N120" s="169" t="str">
        <f>IF('RAW-TEx'!J120="","",'RAW-TEx'!J120-'RAW-TEx'!K120)</f>
        <v/>
      </c>
      <c r="O120" s="169" t="str">
        <f>IF(N120="","",N120*VLOOKUP(C120,'SET-UP'!A$30:B$34,2,FALSE))</f>
        <v/>
      </c>
      <c r="P120" s="169" t="str">
        <f>IF(O120="","",O120/MAX(O$4:O$203)*'SET-UP'!$C$8)</f>
        <v/>
      </c>
      <c r="Q120" s="169" t="str">
        <f>IF('RAW-TEx'!L120="","",'RAW-TEx'!L120-'RAW-TEx'!M120)</f>
        <v/>
      </c>
      <c r="R120" s="169" t="str">
        <f>IF(Q120="","",Q120*VLOOKUP(C120,'SET-UP'!A$30:B$34,2,FALSE))</f>
        <v/>
      </c>
      <c r="S120" s="169" t="str">
        <f>IF(R120="","",R120/MAX(R$4:R$203)*'SET-UP'!$C$8)</f>
        <v/>
      </c>
      <c r="T120" s="169" t="str">
        <f>IF('RAW-TEx'!N120="","",'RAW-TEx'!N120-'RAW-TEx'!O120)</f>
        <v/>
      </c>
      <c r="U120" s="169" t="str">
        <f>IF(T120="","",T120*VLOOKUP(C120,'SET-UP'!A$30:B$34,2,FALSE))</f>
        <v/>
      </c>
      <c r="V120" s="169" t="str">
        <f>IF(U120="","",U120/MAX(U$4:U$203)*'SET-UP'!$C$8)</f>
        <v/>
      </c>
      <c r="W120" s="169" t="str">
        <f>IF('RAW-TEx'!P120="","",'RAW-TEx'!P120-'RAW-TEx'!Q120)</f>
        <v/>
      </c>
      <c r="X120" s="169" t="str">
        <f>IF(W120="","",W120*VLOOKUP(C120,'SET-UP'!A$30:B$34,2,FALSE))</f>
        <v/>
      </c>
      <c r="Y120" s="169" t="str">
        <f>IF(X120="","",X120/MAX(X$4:X$203)*'SET-UP'!$C$8)</f>
        <v/>
      </c>
      <c r="Z120" s="165"/>
      <c r="AA120" s="77"/>
      <c r="AB120" s="77"/>
      <c r="AC120" s="77"/>
      <c r="AD120" s="77"/>
      <c r="AE120" s="77"/>
      <c r="AF120" s="77"/>
      <c r="AG120" s="77"/>
    </row>
    <row r="121" spans="1:33" ht="15.75" customHeight="1" x14ac:dyDescent="0.3">
      <c r="A121" s="163">
        <v>118</v>
      </c>
      <c r="B121" s="163" t="str">
        <f>IF(PLAYER!B121="","",PLAYER!B121)</f>
        <v/>
      </c>
      <c r="C121" s="163" t="str">
        <f>IF(PLAYER!C121="","",PLAYER!C121)</f>
        <v/>
      </c>
      <c r="D121" s="163" t="str">
        <f>IF('RAW-TEx'!C121="","",'RAW-TEx'!C121*'SET-UP'!$C$23)</f>
        <v/>
      </c>
      <c r="E121" s="163" t="str">
        <f>IF('RAW-TEx'!D121="","",'RAW-TEx'!D121*'SET-UP'!$C$24)</f>
        <v/>
      </c>
      <c r="F121" s="163" t="str">
        <f>IF('RAW-TEx'!E121="","",'RAW-TEx'!E121*'SET-UP'!$C$25)</f>
        <v/>
      </c>
      <c r="G121" s="163" t="str">
        <f t="shared" si="0"/>
        <v/>
      </c>
      <c r="H121" s="169" t="str">
        <f>IF('RAW-TEx'!F121="","",'RAW-TEx'!F121-'RAW-TEx'!G121)</f>
        <v/>
      </c>
      <c r="I121" s="170" t="str">
        <f>IF(H121="","",H121*VLOOKUP(C121,'SET-UP'!A$30:B$34,2,FALSE))</f>
        <v/>
      </c>
      <c r="J121" s="169" t="str">
        <f>IF(I121="","",I121/MAX(I$4:I$203)*'SET-UP'!$C$8)</f>
        <v/>
      </c>
      <c r="K121" s="169" t="str">
        <f>IF('RAW-TEx'!H121="","",'RAW-TEx'!H121-'RAW-TEx'!I121)</f>
        <v/>
      </c>
      <c r="L121" s="169" t="str">
        <f>IF(K121="","",K121*VLOOKUP(C121,'SET-UP'!A$30:B$34,2,FALSE))</f>
        <v/>
      </c>
      <c r="M121" s="169" t="str">
        <f>IF(L121="","",L121/MAX(L$4:L$203)*'SET-UP'!$C$8)</f>
        <v/>
      </c>
      <c r="N121" s="169" t="str">
        <f>IF('RAW-TEx'!J121="","",'RAW-TEx'!J121-'RAW-TEx'!K121)</f>
        <v/>
      </c>
      <c r="O121" s="169" t="str">
        <f>IF(N121="","",N121*VLOOKUP(C121,'SET-UP'!A$30:B$34,2,FALSE))</f>
        <v/>
      </c>
      <c r="P121" s="169" t="str">
        <f>IF(O121="","",O121/MAX(O$4:O$203)*'SET-UP'!$C$8)</f>
        <v/>
      </c>
      <c r="Q121" s="169" t="str">
        <f>IF('RAW-TEx'!L121="","",'RAW-TEx'!L121-'RAW-TEx'!M121)</f>
        <v/>
      </c>
      <c r="R121" s="169" t="str">
        <f>IF(Q121="","",Q121*VLOOKUP(C121,'SET-UP'!A$30:B$34,2,FALSE))</f>
        <v/>
      </c>
      <c r="S121" s="169" t="str">
        <f>IF(R121="","",R121/MAX(R$4:R$203)*'SET-UP'!$C$8)</f>
        <v/>
      </c>
      <c r="T121" s="169" t="str">
        <f>IF('RAW-TEx'!N121="","",'RAW-TEx'!N121-'RAW-TEx'!O121)</f>
        <v/>
      </c>
      <c r="U121" s="169" t="str">
        <f>IF(T121="","",T121*VLOOKUP(C121,'SET-UP'!A$30:B$34,2,FALSE))</f>
        <v/>
      </c>
      <c r="V121" s="169" t="str">
        <f>IF(U121="","",U121/MAX(U$4:U$203)*'SET-UP'!$C$8)</f>
        <v/>
      </c>
      <c r="W121" s="169" t="str">
        <f>IF('RAW-TEx'!P121="","",'RAW-TEx'!P121-'RAW-TEx'!Q121)</f>
        <v/>
      </c>
      <c r="X121" s="169" t="str">
        <f>IF(W121="","",W121*VLOOKUP(C121,'SET-UP'!A$30:B$34,2,FALSE))</f>
        <v/>
      </c>
      <c r="Y121" s="169" t="str">
        <f>IF(X121="","",X121/MAX(X$4:X$203)*'SET-UP'!$C$8)</f>
        <v/>
      </c>
      <c r="Z121" s="165"/>
      <c r="AA121" s="77"/>
      <c r="AB121" s="77"/>
      <c r="AC121" s="77"/>
      <c r="AD121" s="77"/>
      <c r="AE121" s="77"/>
      <c r="AF121" s="77"/>
      <c r="AG121" s="77"/>
    </row>
    <row r="122" spans="1:33" ht="15.75" customHeight="1" x14ac:dyDescent="0.3">
      <c r="A122" s="163">
        <v>119</v>
      </c>
      <c r="B122" s="163" t="str">
        <f>IF(PLAYER!B122="","",PLAYER!B122)</f>
        <v/>
      </c>
      <c r="C122" s="163" t="str">
        <f>IF(PLAYER!C122="","",PLAYER!C122)</f>
        <v/>
      </c>
      <c r="D122" s="163" t="str">
        <f>IF('RAW-TEx'!C122="","",'RAW-TEx'!C122*'SET-UP'!$C$23)</f>
        <v/>
      </c>
      <c r="E122" s="163" t="str">
        <f>IF('RAW-TEx'!D122="","",'RAW-TEx'!D122*'SET-UP'!$C$24)</f>
        <v/>
      </c>
      <c r="F122" s="163" t="str">
        <f>IF('RAW-TEx'!E122="","",'RAW-TEx'!E122*'SET-UP'!$C$25)</f>
        <v/>
      </c>
      <c r="G122" s="163" t="str">
        <f t="shared" si="0"/>
        <v/>
      </c>
      <c r="H122" s="169" t="str">
        <f>IF('RAW-TEx'!F122="","",'RAW-TEx'!F122-'RAW-TEx'!G122)</f>
        <v/>
      </c>
      <c r="I122" s="170" t="str">
        <f>IF(H122="","",H122*VLOOKUP(C122,'SET-UP'!A$30:B$34,2,FALSE))</f>
        <v/>
      </c>
      <c r="J122" s="169" t="str">
        <f>IF(I122="","",I122/MAX(I$4:I$203)*'SET-UP'!$C$8)</f>
        <v/>
      </c>
      <c r="K122" s="169" t="str">
        <f>IF('RAW-TEx'!H122="","",'RAW-TEx'!H122-'RAW-TEx'!I122)</f>
        <v/>
      </c>
      <c r="L122" s="169" t="str">
        <f>IF(K122="","",K122*VLOOKUP(C122,'SET-UP'!A$30:B$34,2,FALSE))</f>
        <v/>
      </c>
      <c r="M122" s="169" t="str">
        <f>IF(L122="","",L122/MAX(L$4:L$203)*'SET-UP'!$C$8)</f>
        <v/>
      </c>
      <c r="N122" s="169" t="str">
        <f>IF('RAW-TEx'!J122="","",'RAW-TEx'!J122-'RAW-TEx'!K122)</f>
        <v/>
      </c>
      <c r="O122" s="169" t="str">
        <f>IF(N122="","",N122*VLOOKUP(C122,'SET-UP'!A$30:B$34,2,FALSE))</f>
        <v/>
      </c>
      <c r="P122" s="169" t="str">
        <f>IF(O122="","",O122/MAX(O$4:O$203)*'SET-UP'!$C$8)</f>
        <v/>
      </c>
      <c r="Q122" s="169" t="str">
        <f>IF('RAW-TEx'!L122="","",'RAW-TEx'!L122-'RAW-TEx'!M122)</f>
        <v/>
      </c>
      <c r="R122" s="169" t="str">
        <f>IF(Q122="","",Q122*VLOOKUP(C122,'SET-UP'!A$30:B$34,2,FALSE))</f>
        <v/>
      </c>
      <c r="S122" s="169" t="str">
        <f>IF(R122="","",R122/MAX(R$4:R$203)*'SET-UP'!$C$8)</f>
        <v/>
      </c>
      <c r="T122" s="169" t="str">
        <f>IF('RAW-TEx'!N122="","",'RAW-TEx'!N122-'RAW-TEx'!O122)</f>
        <v/>
      </c>
      <c r="U122" s="169" t="str">
        <f>IF(T122="","",T122*VLOOKUP(C122,'SET-UP'!A$30:B$34,2,FALSE))</f>
        <v/>
      </c>
      <c r="V122" s="169" t="str">
        <f>IF(U122="","",U122/MAX(U$4:U$203)*'SET-UP'!$C$8)</f>
        <v/>
      </c>
      <c r="W122" s="169" t="str">
        <f>IF('RAW-TEx'!P122="","",'RAW-TEx'!P122-'RAW-TEx'!Q122)</f>
        <v/>
      </c>
      <c r="X122" s="169" t="str">
        <f>IF(W122="","",W122*VLOOKUP(C122,'SET-UP'!A$30:B$34,2,FALSE))</f>
        <v/>
      </c>
      <c r="Y122" s="169" t="str">
        <f>IF(X122="","",X122/MAX(X$4:X$203)*'SET-UP'!$C$8)</f>
        <v/>
      </c>
      <c r="Z122" s="165"/>
      <c r="AA122" s="77"/>
      <c r="AB122" s="77"/>
      <c r="AC122" s="77"/>
      <c r="AD122" s="77"/>
      <c r="AE122" s="77"/>
      <c r="AF122" s="77"/>
      <c r="AG122" s="77"/>
    </row>
    <row r="123" spans="1:33" ht="15.75" customHeight="1" x14ac:dyDescent="0.3">
      <c r="A123" s="163">
        <v>120</v>
      </c>
      <c r="B123" s="163" t="str">
        <f>IF(PLAYER!B123="","",PLAYER!B123)</f>
        <v/>
      </c>
      <c r="C123" s="163" t="str">
        <f>IF(PLAYER!C123="","",PLAYER!C123)</f>
        <v/>
      </c>
      <c r="D123" s="163" t="str">
        <f>IF('RAW-TEx'!C123="","",'RAW-TEx'!C123*'SET-UP'!$C$23)</f>
        <v/>
      </c>
      <c r="E123" s="163" t="str">
        <f>IF('RAW-TEx'!D123="","",'RAW-TEx'!D123*'SET-UP'!$C$24)</f>
        <v/>
      </c>
      <c r="F123" s="163" t="str">
        <f>IF('RAW-TEx'!E123="","",'RAW-TEx'!E123*'SET-UP'!$C$25)</f>
        <v/>
      </c>
      <c r="G123" s="163" t="str">
        <f t="shared" si="0"/>
        <v/>
      </c>
      <c r="H123" s="169" t="str">
        <f>IF('RAW-TEx'!F123="","",'RAW-TEx'!F123-'RAW-TEx'!G123)</f>
        <v/>
      </c>
      <c r="I123" s="170" t="str">
        <f>IF(H123="","",H123*VLOOKUP(C123,'SET-UP'!A$30:B$34,2,FALSE))</f>
        <v/>
      </c>
      <c r="J123" s="169" t="str">
        <f>IF(I123="","",I123/MAX(I$4:I$203)*'SET-UP'!$C$8)</f>
        <v/>
      </c>
      <c r="K123" s="169" t="str">
        <f>IF('RAW-TEx'!H123="","",'RAW-TEx'!H123-'RAW-TEx'!I123)</f>
        <v/>
      </c>
      <c r="L123" s="169" t="str">
        <f>IF(K123="","",K123*VLOOKUP(C123,'SET-UP'!A$30:B$34,2,FALSE))</f>
        <v/>
      </c>
      <c r="M123" s="169" t="str">
        <f>IF(L123="","",L123/MAX(L$4:L$203)*'SET-UP'!$C$8)</f>
        <v/>
      </c>
      <c r="N123" s="169" t="str">
        <f>IF('RAW-TEx'!J123="","",'RAW-TEx'!J123-'RAW-TEx'!K123)</f>
        <v/>
      </c>
      <c r="O123" s="169" t="str">
        <f>IF(N123="","",N123*VLOOKUP(C123,'SET-UP'!A$30:B$34,2,FALSE))</f>
        <v/>
      </c>
      <c r="P123" s="169" t="str">
        <f>IF(O123="","",O123/MAX(O$4:O$203)*'SET-UP'!$C$8)</f>
        <v/>
      </c>
      <c r="Q123" s="169" t="str">
        <f>IF('RAW-TEx'!L123="","",'RAW-TEx'!L123-'RAW-TEx'!M123)</f>
        <v/>
      </c>
      <c r="R123" s="169" t="str">
        <f>IF(Q123="","",Q123*VLOOKUP(C123,'SET-UP'!A$30:B$34,2,FALSE))</f>
        <v/>
      </c>
      <c r="S123" s="169" t="str">
        <f>IF(R123="","",R123/MAX(R$4:R$203)*'SET-UP'!$C$8)</f>
        <v/>
      </c>
      <c r="T123" s="169" t="str">
        <f>IF('RAW-TEx'!N123="","",'RAW-TEx'!N123-'RAW-TEx'!O123)</f>
        <v/>
      </c>
      <c r="U123" s="169" t="str">
        <f>IF(T123="","",T123*VLOOKUP(C123,'SET-UP'!A$30:B$34,2,FALSE))</f>
        <v/>
      </c>
      <c r="V123" s="169" t="str">
        <f>IF(U123="","",U123/MAX(U$4:U$203)*'SET-UP'!$C$8)</f>
        <v/>
      </c>
      <c r="W123" s="169" t="str">
        <f>IF('RAW-TEx'!P123="","",'RAW-TEx'!P123-'RAW-TEx'!Q123)</f>
        <v/>
      </c>
      <c r="X123" s="169" t="str">
        <f>IF(W123="","",W123*VLOOKUP(C123,'SET-UP'!A$30:B$34,2,FALSE))</f>
        <v/>
      </c>
      <c r="Y123" s="169" t="str">
        <f>IF(X123="","",X123/MAX(X$4:X$203)*'SET-UP'!$C$8)</f>
        <v/>
      </c>
      <c r="Z123" s="165"/>
      <c r="AA123" s="77"/>
      <c r="AB123" s="77"/>
      <c r="AC123" s="77"/>
      <c r="AD123" s="77"/>
      <c r="AE123" s="77"/>
      <c r="AF123" s="77"/>
      <c r="AG123" s="77"/>
    </row>
    <row r="124" spans="1:33" ht="15.75" customHeight="1" x14ac:dyDescent="0.3">
      <c r="A124" s="163">
        <v>121</v>
      </c>
      <c r="B124" s="163" t="str">
        <f>IF(PLAYER!B124="","",PLAYER!B124)</f>
        <v/>
      </c>
      <c r="C124" s="163" t="str">
        <f>IF(PLAYER!C124="","",PLAYER!C124)</f>
        <v/>
      </c>
      <c r="D124" s="163" t="str">
        <f>IF('RAW-TEx'!C124="","",'RAW-TEx'!C124*'SET-UP'!$C$23)</f>
        <v/>
      </c>
      <c r="E124" s="163" t="str">
        <f>IF('RAW-TEx'!D124="","",'RAW-TEx'!D124*'SET-UP'!$C$24)</f>
        <v/>
      </c>
      <c r="F124" s="163" t="str">
        <f>IF('RAW-TEx'!E124="","",'RAW-TEx'!E124*'SET-UP'!$C$25)</f>
        <v/>
      </c>
      <c r="G124" s="163" t="str">
        <f t="shared" si="0"/>
        <v/>
      </c>
      <c r="H124" s="169" t="str">
        <f>IF('RAW-TEx'!F124="","",'RAW-TEx'!F124-'RAW-TEx'!G124)</f>
        <v/>
      </c>
      <c r="I124" s="170" t="str">
        <f>IF(H124="","",H124*VLOOKUP(C124,'SET-UP'!A$30:B$34,2,FALSE))</f>
        <v/>
      </c>
      <c r="J124" s="169" t="str">
        <f>IF(I124="","",I124/MAX(I$4:I$203)*'SET-UP'!$C$8)</f>
        <v/>
      </c>
      <c r="K124" s="169" t="str">
        <f>IF('RAW-TEx'!H124="","",'RAW-TEx'!H124-'RAW-TEx'!I124)</f>
        <v/>
      </c>
      <c r="L124" s="169" t="str">
        <f>IF(K124="","",K124*VLOOKUP(C124,'SET-UP'!A$30:B$34,2,FALSE))</f>
        <v/>
      </c>
      <c r="M124" s="169" t="str">
        <f>IF(L124="","",L124/MAX(L$4:L$203)*'SET-UP'!$C$8)</f>
        <v/>
      </c>
      <c r="N124" s="169" t="str">
        <f>IF('RAW-TEx'!J124="","",'RAW-TEx'!J124-'RAW-TEx'!K124)</f>
        <v/>
      </c>
      <c r="O124" s="169" t="str">
        <f>IF(N124="","",N124*VLOOKUP(C124,'SET-UP'!A$30:B$34,2,FALSE))</f>
        <v/>
      </c>
      <c r="P124" s="169" t="str">
        <f>IF(O124="","",O124/MAX(O$4:O$203)*'SET-UP'!$C$8)</f>
        <v/>
      </c>
      <c r="Q124" s="169" t="str">
        <f>IF('RAW-TEx'!L124="","",'RAW-TEx'!L124-'RAW-TEx'!M124)</f>
        <v/>
      </c>
      <c r="R124" s="169" t="str">
        <f>IF(Q124="","",Q124*VLOOKUP(C124,'SET-UP'!A$30:B$34,2,FALSE))</f>
        <v/>
      </c>
      <c r="S124" s="169" t="str">
        <f>IF(R124="","",R124/MAX(R$4:R$203)*'SET-UP'!$C$8)</f>
        <v/>
      </c>
      <c r="T124" s="169" t="str">
        <f>IF('RAW-TEx'!N124="","",'RAW-TEx'!N124-'RAW-TEx'!O124)</f>
        <v/>
      </c>
      <c r="U124" s="169" t="str">
        <f>IF(T124="","",T124*VLOOKUP(C124,'SET-UP'!A$30:B$34,2,FALSE))</f>
        <v/>
      </c>
      <c r="V124" s="169" t="str">
        <f>IF(U124="","",U124/MAX(U$4:U$203)*'SET-UP'!$C$8)</f>
        <v/>
      </c>
      <c r="W124" s="169" t="str">
        <f>IF('RAW-TEx'!P124="","",'RAW-TEx'!P124-'RAW-TEx'!Q124)</f>
        <v/>
      </c>
      <c r="X124" s="169" t="str">
        <f>IF(W124="","",W124*VLOOKUP(C124,'SET-UP'!A$30:B$34,2,FALSE))</f>
        <v/>
      </c>
      <c r="Y124" s="169" t="str">
        <f>IF(X124="","",X124/MAX(X$4:X$203)*'SET-UP'!$C$8)</f>
        <v/>
      </c>
      <c r="Z124" s="165"/>
      <c r="AA124" s="77"/>
      <c r="AB124" s="77"/>
      <c r="AC124" s="77"/>
      <c r="AD124" s="77"/>
      <c r="AE124" s="77"/>
      <c r="AF124" s="77"/>
      <c r="AG124" s="77"/>
    </row>
    <row r="125" spans="1:33" ht="15.75" customHeight="1" x14ac:dyDescent="0.3">
      <c r="A125" s="163">
        <v>122</v>
      </c>
      <c r="B125" s="163" t="str">
        <f>IF(PLAYER!B125="","",PLAYER!B125)</f>
        <v/>
      </c>
      <c r="C125" s="163" t="str">
        <f>IF(PLAYER!C125="","",PLAYER!C125)</f>
        <v/>
      </c>
      <c r="D125" s="163" t="str">
        <f>IF('RAW-TEx'!C125="","",'RAW-TEx'!C125*'SET-UP'!$C$23)</f>
        <v/>
      </c>
      <c r="E125" s="163" t="str">
        <f>IF('RAW-TEx'!D125="","",'RAW-TEx'!D125*'SET-UP'!$C$24)</f>
        <v/>
      </c>
      <c r="F125" s="163" t="str">
        <f>IF('RAW-TEx'!E125="","",'RAW-TEx'!E125*'SET-UP'!$C$25)</f>
        <v/>
      </c>
      <c r="G125" s="163" t="str">
        <f t="shared" si="0"/>
        <v/>
      </c>
      <c r="H125" s="169" t="str">
        <f>IF('RAW-TEx'!F125="","",'RAW-TEx'!F125-'RAW-TEx'!G125)</f>
        <v/>
      </c>
      <c r="I125" s="170" t="str">
        <f>IF(H125="","",H125*VLOOKUP(C125,'SET-UP'!A$30:B$34,2,FALSE))</f>
        <v/>
      </c>
      <c r="J125" s="169" t="str">
        <f>IF(I125="","",I125/MAX(I$4:I$203)*'SET-UP'!$C$8)</f>
        <v/>
      </c>
      <c r="K125" s="169" t="str">
        <f>IF('RAW-TEx'!H125="","",'RAW-TEx'!H125-'RAW-TEx'!I125)</f>
        <v/>
      </c>
      <c r="L125" s="169" t="str">
        <f>IF(K125="","",K125*VLOOKUP(C125,'SET-UP'!A$30:B$34,2,FALSE))</f>
        <v/>
      </c>
      <c r="M125" s="169" t="str">
        <f>IF(L125="","",L125/MAX(L$4:L$203)*'SET-UP'!$C$8)</f>
        <v/>
      </c>
      <c r="N125" s="169" t="str">
        <f>IF('RAW-TEx'!J125="","",'RAW-TEx'!J125-'RAW-TEx'!K125)</f>
        <v/>
      </c>
      <c r="O125" s="169" t="str">
        <f>IF(N125="","",N125*VLOOKUP(C125,'SET-UP'!A$30:B$34,2,FALSE))</f>
        <v/>
      </c>
      <c r="P125" s="169" t="str">
        <f>IF(O125="","",O125/MAX(O$4:O$203)*'SET-UP'!$C$8)</f>
        <v/>
      </c>
      <c r="Q125" s="169" t="str">
        <f>IF('RAW-TEx'!L125="","",'RAW-TEx'!L125-'RAW-TEx'!M125)</f>
        <v/>
      </c>
      <c r="R125" s="169" t="str">
        <f>IF(Q125="","",Q125*VLOOKUP(C125,'SET-UP'!A$30:B$34,2,FALSE))</f>
        <v/>
      </c>
      <c r="S125" s="169" t="str">
        <f>IF(R125="","",R125/MAX(R$4:R$203)*'SET-UP'!$C$8)</f>
        <v/>
      </c>
      <c r="T125" s="169" t="str">
        <f>IF('RAW-TEx'!N125="","",'RAW-TEx'!N125-'RAW-TEx'!O125)</f>
        <v/>
      </c>
      <c r="U125" s="169" t="str">
        <f>IF(T125="","",T125*VLOOKUP(C125,'SET-UP'!A$30:B$34,2,FALSE))</f>
        <v/>
      </c>
      <c r="V125" s="169" t="str">
        <f>IF(U125="","",U125/MAX(U$4:U$203)*'SET-UP'!$C$8)</f>
        <v/>
      </c>
      <c r="W125" s="169" t="str">
        <f>IF('RAW-TEx'!P125="","",'RAW-TEx'!P125-'RAW-TEx'!Q125)</f>
        <v/>
      </c>
      <c r="X125" s="169" t="str">
        <f>IF(W125="","",W125*VLOOKUP(C125,'SET-UP'!A$30:B$34,2,FALSE))</f>
        <v/>
      </c>
      <c r="Y125" s="169" t="str">
        <f>IF(X125="","",X125/MAX(X$4:X$203)*'SET-UP'!$C$8)</f>
        <v/>
      </c>
      <c r="Z125" s="165"/>
      <c r="AA125" s="77"/>
      <c r="AB125" s="77"/>
      <c r="AC125" s="77"/>
      <c r="AD125" s="77"/>
      <c r="AE125" s="77"/>
      <c r="AF125" s="77"/>
      <c r="AG125" s="77"/>
    </row>
    <row r="126" spans="1:33" ht="15.75" customHeight="1" x14ac:dyDescent="0.3">
      <c r="A126" s="163">
        <v>123</v>
      </c>
      <c r="B126" s="163" t="str">
        <f>IF(PLAYER!B126="","",PLAYER!B126)</f>
        <v/>
      </c>
      <c r="C126" s="163" t="str">
        <f>IF(PLAYER!C126="","",PLAYER!C126)</f>
        <v/>
      </c>
      <c r="D126" s="163" t="str">
        <f>IF('RAW-TEx'!C126="","",'RAW-TEx'!C126*'SET-UP'!$C$23)</f>
        <v/>
      </c>
      <c r="E126" s="163" t="str">
        <f>IF('RAW-TEx'!D126="","",'RAW-TEx'!D126*'SET-UP'!$C$24)</f>
        <v/>
      </c>
      <c r="F126" s="163" t="str">
        <f>IF('RAW-TEx'!E126="","",'RAW-TEx'!E126*'SET-UP'!$C$25)</f>
        <v/>
      </c>
      <c r="G126" s="163" t="str">
        <f t="shared" si="0"/>
        <v/>
      </c>
      <c r="H126" s="169" t="str">
        <f>IF('RAW-TEx'!F126="","",'RAW-TEx'!F126-'RAW-TEx'!G126)</f>
        <v/>
      </c>
      <c r="I126" s="170" t="str">
        <f>IF(H126="","",H126*VLOOKUP(C126,'SET-UP'!A$30:B$34,2,FALSE))</f>
        <v/>
      </c>
      <c r="J126" s="169" t="str">
        <f>IF(I126="","",I126/MAX(I$4:I$203)*'SET-UP'!$C$8)</f>
        <v/>
      </c>
      <c r="K126" s="169" t="str">
        <f>IF('RAW-TEx'!H126="","",'RAW-TEx'!H126-'RAW-TEx'!I126)</f>
        <v/>
      </c>
      <c r="L126" s="169" t="str">
        <f>IF(K126="","",K126*VLOOKUP(C126,'SET-UP'!A$30:B$34,2,FALSE))</f>
        <v/>
      </c>
      <c r="M126" s="169" t="str">
        <f>IF(L126="","",L126/MAX(L$4:L$203)*'SET-UP'!$C$8)</f>
        <v/>
      </c>
      <c r="N126" s="169" t="str">
        <f>IF('RAW-TEx'!J126="","",'RAW-TEx'!J126-'RAW-TEx'!K126)</f>
        <v/>
      </c>
      <c r="O126" s="169" t="str">
        <f>IF(N126="","",N126*VLOOKUP(C126,'SET-UP'!A$30:B$34,2,FALSE))</f>
        <v/>
      </c>
      <c r="P126" s="169" t="str">
        <f>IF(O126="","",O126/MAX(O$4:O$203)*'SET-UP'!$C$8)</f>
        <v/>
      </c>
      <c r="Q126" s="169" t="str">
        <f>IF('RAW-TEx'!L126="","",'RAW-TEx'!L126-'RAW-TEx'!M126)</f>
        <v/>
      </c>
      <c r="R126" s="169" t="str">
        <f>IF(Q126="","",Q126*VLOOKUP(C126,'SET-UP'!A$30:B$34,2,FALSE))</f>
        <v/>
      </c>
      <c r="S126" s="169" t="str">
        <f>IF(R126="","",R126/MAX(R$4:R$203)*'SET-UP'!$C$8)</f>
        <v/>
      </c>
      <c r="T126" s="169" t="str">
        <f>IF('RAW-TEx'!N126="","",'RAW-TEx'!N126-'RAW-TEx'!O126)</f>
        <v/>
      </c>
      <c r="U126" s="169" t="str">
        <f>IF(T126="","",T126*VLOOKUP(C126,'SET-UP'!A$30:B$34,2,FALSE))</f>
        <v/>
      </c>
      <c r="V126" s="169" t="str">
        <f>IF(U126="","",U126/MAX(U$4:U$203)*'SET-UP'!$C$8)</f>
        <v/>
      </c>
      <c r="W126" s="169" t="str">
        <f>IF('RAW-TEx'!P126="","",'RAW-TEx'!P126-'RAW-TEx'!Q126)</f>
        <v/>
      </c>
      <c r="X126" s="169" t="str">
        <f>IF(W126="","",W126*VLOOKUP(C126,'SET-UP'!A$30:B$34,2,FALSE))</f>
        <v/>
      </c>
      <c r="Y126" s="169" t="str">
        <f>IF(X126="","",X126/MAX(X$4:X$203)*'SET-UP'!$C$8)</f>
        <v/>
      </c>
      <c r="Z126" s="165"/>
      <c r="AA126" s="77"/>
      <c r="AB126" s="77"/>
      <c r="AC126" s="77"/>
      <c r="AD126" s="77"/>
      <c r="AE126" s="77"/>
      <c r="AF126" s="77"/>
      <c r="AG126" s="77"/>
    </row>
    <row r="127" spans="1:33" ht="15.75" customHeight="1" x14ac:dyDescent="0.3">
      <c r="A127" s="163">
        <v>124</v>
      </c>
      <c r="B127" s="163" t="str">
        <f>IF(PLAYER!B127="","",PLAYER!B127)</f>
        <v/>
      </c>
      <c r="C127" s="163" t="str">
        <f>IF(PLAYER!C127="","",PLAYER!C127)</f>
        <v/>
      </c>
      <c r="D127" s="163" t="str">
        <f>IF('RAW-TEx'!C127="","",'RAW-TEx'!C127*'SET-UP'!$C$23)</f>
        <v/>
      </c>
      <c r="E127" s="163" t="str">
        <f>IF('RAW-TEx'!D127="","",'RAW-TEx'!D127*'SET-UP'!$C$24)</f>
        <v/>
      </c>
      <c r="F127" s="163" t="str">
        <f>IF('RAW-TEx'!E127="","",'RAW-TEx'!E127*'SET-UP'!$C$25)</f>
        <v/>
      </c>
      <c r="G127" s="163" t="str">
        <f t="shared" si="0"/>
        <v/>
      </c>
      <c r="H127" s="169" t="str">
        <f>IF('RAW-TEx'!F127="","",'RAW-TEx'!F127-'RAW-TEx'!G127)</f>
        <v/>
      </c>
      <c r="I127" s="170" t="str">
        <f>IF(H127="","",H127*VLOOKUP(C127,'SET-UP'!A$30:B$34,2,FALSE))</f>
        <v/>
      </c>
      <c r="J127" s="169" t="str">
        <f>IF(I127="","",I127/MAX(I$4:I$203)*'SET-UP'!$C$8)</f>
        <v/>
      </c>
      <c r="K127" s="169" t="str">
        <f>IF('RAW-TEx'!H127="","",'RAW-TEx'!H127-'RAW-TEx'!I127)</f>
        <v/>
      </c>
      <c r="L127" s="169" t="str">
        <f>IF(K127="","",K127*VLOOKUP(C127,'SET-UP'!A$30:B$34,2,FALSE))</f>
        <v/>
      </c>
      <c r="M127" s="169" t="str">
        <f>IF(L127="","",L127/MAX(L$4:L$203)*'SET-UP'!$C$8)</f>
        <v/>
      </c>
      <c r="N127" s="169" t="str">
        <f>IF('RAW-TEx'!J127="","",'RAW-TEx'!J127-'RAW-TEx'!K127)</f>
        <v/>
      </c>
      <c r="O127" s="169" t="str">
        <f>IF(N127="","",N127*VLOOKUP(C127,'SET-UP'!A$30:B$34,2,FALSE))</f>
        <v/>
      </c>
      <c r="P127" s="169" t="str">
        <f>IF(O127="","",O127/MAX(O$4:O$203)*'SET-UP'!$C$8)</f>
        <v/>
      </c>
      <c r="Q127" s="169" t="str">
        <f>IF('RAW-TEx'!L127="","",'RAW-TEx'!L127-'RAW-TEx'!M127)</f>
        <v/>
      </c>
      <c r="R127" s="169" t="str">
        <f>IF(Q127="","",Q127*VLOOKUP(C127,'SET-UP'!A$30:B$34,2,FALSE))</f>
        <v/>
      </c>
      <c r="S127" s="169" t="str">
        <f>IF(R127="","",R127/MAX(R$4:R$203)*'SET-UP'!$C$8)</f>
        <v/>
      </c>
      <c r="T127" s="169" t="str">
        <f>IF('RAW-TEx'!N127="","",'RAW-TEx'!N127-'RAW-TEx'!O127)</f>
        <v/>
      </c>
      <c r="U127" s="169" t="str">
        <f>IF(T127="","",T127*VLOOKUP(C127,'SET-UP'!A$30:B$34,2,FALSE))</f>
        <v/>
      </c>
      <c r="V127" s="169" t="str">
        <f>IF(U127="","",U127/MAX(U$4:U$203)*'SET-UP'!$C$8)</f>
        <v/>
      </c>
      <c r="W127" s="169" t="str">
        <f>IF('RAW-TEx'!P127="","",'RAW-TEx'!P127-'RAW-TEx'!Q127)</f>
        <v/>
      </c>
      <c r="X127" s="169" t="str">
        <f>IF(W127="","",W127*VLOOKUP(C127,'SET-UP'!A$30:B$34,2,FALSE))</f>
        <v/>
      </c>
      <c r="Y127" s="169" t="str">
        <f>IF(X127="","",X127/MAX(X$4:X$203)*'SET-UP'!$C$8)</f>
        <v/>
      </c>
      <c r="Z127" s="165"/>
      <c r="AA127" s="77"/>
      <c r="AB127" s="77"/>
      <c r="AC127" s="77"/>
      <c r="AD127" s="77"/>
      <c r="AE127" s="77"/>
      <c r="AF127" s="77"/>
      <c r="AG127" s="77"/>
    </row>
    <row r="128" spans="1:33" ht="15.75" customHeight="1" x14ac:dyDescent="0.3">
      <c r="A128" s="163">
        <v>125</v>
      </c>
      <c r="B128" s="163" t="str">
        <f>IF(PLAYER!B128="","",PLAYER!B128)</f>
        <v/>
      </c>
      <c r="C128" s="163" t="str">
        <f>IF(PLAYER!C128="","",PLAYER!C128)</f>
        <v/>
      </c>
      <c r="D128" s="163" t="str">
        <f>IF('RAW-TEx'!C128="","",'RAW-TEx'!C128*'SET-UP'!$C$23)</f>
        <v/>
      </c>
      <c r="E128" s="163" t="str">
        <f>IF('RAW-TEx'!D128="","",'RAW-TEx'!D128*'SET-UP'!$C$24)</f>
        <v/>
      </c>
      <c r="F128" s="163" t="str">
        <f>IF('RAW-TEx'!E128="","",'RAW-TEx'!E128*'SET-UP'!$C$25)</f>
        <v/>
      </c>
      <c r="G128" s="163" t="str">
        <f t="shared" si="0"/>
        <v/>
      </c>
      <c r="H128" s="169" t="str">
        <f>IF('RAW-TEx'!F128="","",'RAW-TEx'!F128-'RAW-TEx'!G128)</f>
        <v/>
      </c>
      <c r="I128" s="170" t="str">
        <f>IF(H128="","",H128*VLOOKUP(C128,'SET-UP'!A$30:B$34,2,FALSE))</f>
        <v/>
      </c>
      <c r="J128" s="169" t="str">
        <f>IF(I128="","",I128/MAX(I$4:I$203)*'SET-UP'!$C$8)</f>
        <v/>
      </c>
      <c r="K128" s="169" t="str">
        <f>IF('RAW-TEx'!H128="","",'RAW-TEx'!H128-'RAW-TEx'!I128)</f>
        <v/>
      </c>
      <c r="L128" s="169" t="str">
        <f>IF(K128="","",K128*VLOOKUP(C128,'SET-UP'!A$30:B$34,2,FALSE))</f>
        <v/>
      </c>
      <c r="M128" s="169" t="str">
        <f>IF(L128="","",L128/MAX(L$4:L$203)*'SET-UP'!$C$8)</f>
        <v/>
      </c>
      <c r="N128" s="169" t="str">
        <f>IF('RAW-TEx'!J128="","",'RAW-TEx'!J128-'RAW-TEx'!K128)</f>
        <v/>
      </c>
      <c r="O128" s="169" t="str">
        <f>IF(N128="","",N128*VLOOKUP(C128,'SET-UP'!A$30:B$34,2,FALSE))</f>
        <v/>
      </c>
      <c r="P128" s="169" t="str">
        <f>IF(O128="","",O128/MAX(O$4:O$203)*'SET-UP'!$C$8)</f>
        <v/>
      </c>
      <c r="Q128" s="169" t="str">
        <f>IF('RAW-TEx'!L128="","",'RAW-TEx'!L128-'RAW-TEx'!M128)</f>
        <v/>
      </c>
      <c r="R128" s="169" t="str">
        <f>IF(Q128="","",Q128*VLOOKUP(C128,'SET-UP'!A$30:B$34,2,FALSE))</f>
        <v/>
      </c>
      <c r="S128" s="169" t="str">
        <f>IF(R128="","",R128/MAX(R$4:R$203)*'SET-UP'!$C$8)</f>
        <v/>
      </c>
      <c r="T128" s="169" t="str">
        <f>IF('RAW-TEx'!N128="","",'RAW-TEx'!N128-'RAW-TEx'!O128)</f>
        <v/>
      </c>
      <c r="U128" s="169" t="str">
        <f>IF(T128="","",T128*VLOOKUP(C128,'SET-UP'!A$30:B$34,2,FALSE))</f>
        <v/>
      </c>
      <c r="V128" s="169" t="str">
        <f>IF(U128="","",U128/MAX(U$4:U$203)*'SET-UP'!$C$8)</f>
        <v/>
      </c>
      <c r="W128" s="169" t="str">
        <f>IF('RAW-TEx'!P128="","",'RAW-TEx'!P128-'RAW-TEx'!Q128)</f>
        <v/>
      </c>
      <c r="X128" s="169" t="str">
        <f>IF(W128="","",W128*VLOOKUP(C128,'SET-UP'!A$30:B$34,2,FALSE))</f>
        <v/>
      </c>
      <c r="Y128" s="169" t="str">
        <f>IF(X128="","",X128/MAX(X$4:X$203)*'SET-UP'!$C$8)</f>
        <v/>
      </c>
      <c r="Z128" s="165"/>
      <c r="AA128" s="77"/>
      <c r="AB128" s="77"/>
      <c r="AC128" s="77"/>
      <c r="AD128" s="77"/>
      <c r="AE128" s="77"/>
      <c r="AF128" s="77"/>
      <c r="AG128" s="77"/>
    </row>
    <row r="129" spans="1:33" ht="15.75" customHeight="1" x14ac:dyDescent="0.3">
      <c r="A129" s="163">
        <v>126</v>
      </c>
      <c r="B129" s="163" t="str">
        <f>IF(PLAYER!B129="","",PLAYER!B129)</f>
        <v/>
      </c>
      <c r="C129" s="163" t="str">
        <f>IF(PLAYER!C129="","",PLAYER!C129)</f>
        <v/>
      </c>
      <c r="D129" s="163" t="str">
        <f>IF('RAW-TEx'!C129="","",'RAW-TEx'!C129*'SET-UP'!$C$23)</f>
        <v/>
      </c>
      <c r="E129" s="163" t="str">
        <f>IF('RAW-TEx'!D129="","",'RAW-TEx'!D129*'SET-UP'!$C$24)</f>
        <v/>
      </c>
      <c r="F129" s="163" t="str">
        <f>IF('RAW-TEx'!E129="","",'RAW-TEx'!E129*'SET-UP'!$C$25)</f>
        <v/>
      </c>
      <c r="G129" s="163" t="str">
        <f t="shared" si="0"/>
        <v/>
      </c>
      <c r="H129" s="169" t="str">
        <f>IF('RAW-TEx'!F129="","",'RAW-TEx'!F129-'RAW-TEx'!G129)</f>
        <v/>
      </c>
      <c r="I129" s="170" t="str">
        <f>IF(H129="","",H129*VLOOKUP(C129,'SET-UP'!A$30:B$34,2,FALSE))</f>
        <v/>
      </c>
      <c r="J129" s="169" t="str">
        <f>IF(I129="","",I129/MAX(I$4:I$203)*'SET-UP'!$C$8)</f>
        <v/>
      </c>
      <c r="K129" s="169" t="str">
        <f>IF('RAW-TEx'!H129="","",'RAW-TEx'!H129-'RAW-TEx'!I129)</f>
        <v/>
      </c>
      <c r="L129" s="169" t="str">
        <f>IF(K129="","",K129*VLOOKUP(C129,'SET-UP'!A$30:B$34,2,FALSE))</f>
        <v/>
      </c>
      <c r="M129" s="169" t="str">
        <f>IF(L129="","",L129/MAX(L$4:L$203)*'SET-UP'!$C$8)</f>
        <v/>
      </c>
      <c r="N129" s="169" t="str">
        <f>IF('RAW-TEx'!J129="","",'RAW-TEx'!J129-'RAW-TEx'!K129)</f>
        <v/>
      </c>
      <c r="O129" s="169" t="str">
        <f>IF(N129="","",N129*VLOOKUP(C129,'SET-UP'!A$30:B$34,2,FALSE))</f>
        <v/>
      </c>
      <c r="P129" s="169" t="str">
        <f>IF(O129="","",O129/MAX(O$4:O$203)*'SET-UP'!$C$8)</f>
        <v/>
      </c>
      <c r="Q129" s="169" t="str">
        <f>IF('RAW-TEx'!L129="","",'RAW-TEx'!L129-'RAW-TEx'!M129)</f>
        <v/>
      </c>
      <c r="R129" s="169" t="str">
        <f>IF(Q129="","",Q129*VLOOKUP(C129,'SET-UP'!A$30:B$34,2,FALSE))</f>
        <v/>
      </c>
      <c r="S129" s="169" t="str">
        <f>IF(R129="","",R129/MAX(R$4:R$203)*'SET-UP'!$C$8)</f>
        <v/>
      </c>
      <c r="T129" s="169" t="str">
        <f>IF('RAW-TEx'!N129="","",'RAW-TEx'!N129-'RAW-TEx'!O129)</f>
        <v/>
      </c>
      <c r="U129" s="169" t="str">
        <f>IF(T129="","",T129*VLOOKUP(C129,'SET-UP'!A$30:B$34,2,FALSE))</f>
        <v/>
      </c>
      <c r="V129" s="169" t="str">
        <f>IF(U129="","",U129/MAX(U$4:U$203)*'SET-UP'!$C$8)</f>
        <v/>
      </c>
      <c r="W129" s="169" t="str">
        <f>IF('RAW-TEx'!P129="","",'RAW-TEx'!P129-'RAW-TEx'!Q129)</f>
        <v/>
      </c>
      <c r="X129" s="169" t="str">
        <f>IF(W129="","",W129*VLOOKUP(C129,'SET-UP'!A$30:B$34,2,FALSE))</f>
        <v/>
      </c>
      <c r="Y129" s="169" t="str">
        <f>IF(X129="","",X129/MAX(X$4:X$203)*'SET-UP'!$C$8)</f>
        <v/>
      </c>
      <c r="Z129" s="165"/>
      <c r="AA129" s="77"/>
      <c r="AB129" s="77"/>
      <c r="AC129" s="77"/>
      <c r="AD129" s="77"/>
      <c r="AE129" s="77"/>
      <c r="AF129" s="77"/>
      <c r="AG129" s="77"/>
    </row>
    <row r="130" spans="1:33" ht="15.75" customHeight="1" x14ac:dyDescent="0.3">
      <c r="A130" s="163">
        <v>127</v>
      </c>
      <c r="B130" s="163" t="str">
        <f>IF(PLAYER!B130="","",PLAYER!B130)</f>
        <v/>
      </c>
      <c r="C130" s="163" t="str">
        <f>IF(PLAYER!C130="","",PLAYER!C130)</f>
        <v/>
      </c>
      <c r="D130" s="163" t="str">
        <f>IF('RAW-TEx'!C130="","",'RAW-TEx'!C130*'SET-UP'!$C$23)</f>
        <v/>
      </c>
      <c r="E130" s="163" t="str">
        <f>IF('RAW-TEx'!D130="","",'RAW-TEx'!D130*'SET-UP'!$C$24)</f>
        <v/>
      </c>
      <c r="F130" s="163" t="str">
        <f>IF('RAW-TEx'!E130="","",'RAW-TEx'!E130*'SET-UP'!$C$25)</f>
        <v/>
      </c>
      <c r="G130" s="163" t="str">
        <f t="shared" si="0"/>
        <v/>
      </c>
      <c r="H130" s="169" t="str">
        <f>IF('RAW-TEx'!F130="","",'RAW-TEx'!F130-'RAW-TEx'!G130)</f>
        <v/>
      </c>
      <c r="I130" s="170" t="str">
        <f>IF(H130="","",H130*VLOOKUP(C130,'SET-UP'!A$30:B$34,2,FALSE))</f>
        <v/>
      </c>
      <c r="J130" s="169" t="str">
        <f>IF(I130="","",I130/MAX(I$4:I$203)*'SET-UP'!$C$8)</f>
        <v/>
      </c>
      <c r="K130" s="169" t="str">
        <f>IF('RAW-TEx'!H130="","",'RAW-TEx'!H130-'RAW-TEx'!I130)</f>
        <v/>
      </c>
      <c r="L130" s="169" t="str">
        <f>IF(K130="","",K130*VLOOKUP(C130,'SET-UP'!A$30:B$34,2,FALSE))</f>
        <v/>
      </c>
      <c r="M130" s="169" t="str">
        <f>IF(L130="","",L130/MAX(L$4:L$203)*'SET-UP'!$C$8)</f>
        <v/>
      </c>
      <c r="N130" s="169" t="str">
        <f>IF('RAW-TEx'!J130="","",'RAW-TEx'!J130-'RAW-TEx'!K130)</f>
        <v/>
      </c>
      <c r="O130" s="169" t="str">
        <f>IF(N130="","",N130*VLOOKUP(C130,'SET-UP'!A$30:B$34,2,FALSE))</f>
        <v/>
      </c>
      <c r="P130" s="169" t="str">
        <f>IF(O130="","",O130/MAX(O$4:O$203)*'SET-UP'!$C$8)</f>
        <v/>
      </c>
      <c r="Q130" s="169" t="str">
        <f>IF('RAW-TEx'!L130="","",'RAW-TEx'!L130-'RAW-TEx'!M130)</f>
        <v/>
      </c>
      <c r="R130" s="169" t="str">
        <f>IF(Q130="","",Q130*VLOOKUP(C130,'SET-UP'!A$30:B$34,2,FALSE))</f>
        <v/>
      </c>
      <c r="S130" s="169" t="str">
        <f>IF(R130="","",R130/MAX(R$4:R$203)*'SET-UP'!$C$8)</f>
        <v/>
      </c>
      <c r="T130" s="169" t="str">
        <f>IF('RAW-TEx'!N130="","",'RAW-TEx'!N130-'RAW-TEx'!O130)</f>
        <v/>
      </c>
      <c r="U130" s="169" t="str">
        <f>IF(T130="","",T130*VLOOKUP(C130,'SET-UP'!A$30:B$34,2,FALSE))</f>
        <v/>
      </c>
      <c r="V130" s="169" t="str">
        <f>IF(U130="","",U130/MAX(U$4:U$203)*'SET-UP'!$C$8)</f>
        <v/>
      </c>
      <c r="W130" s="169" t="str">
        <f>IF('RAW-TEx'!P130="","",'RAW-TEx'!P130-'RAW-TEx'!Q130)</f>
        <v/>
      </c>
      <c r="X130" s="169" t="str">
        <f>IF(W130="","",W130*VLOOKUP(C130,'SET-UP'!A$30:B$34,2,FALSE))</f>
        <v/>
      </c>
      <c r="Y130" s="169" t="str">
        <f>IF(X130="","",X130/MAX(X$4:X$203)*'SET-UP'!$C$8)</f>
        <v/>
      </c>
      <c r="Z130" s="165"/>
      <c r="AA130" s="77"/>
      <c r="AB130" s="77"/>
      <c r="AC130" s="77"/>
      <c r="AD130" s="77"/>
      <c r="AE130" s="77"/>
      <c r="AF130" s="77"/>
      <c r="AG130" s="77"/>
    </row>
    <row r="131" spans="1:33" ht="15.75" customHeight="1" x14ac:dyDescent="0.3">
      <c r="A131" s="163">
        <v>128</v>
      </c>
      <c r="B131" s="163" t="str">
        <f>IF(PLAYER!B131="","",PLAYER!B131)</f>
        <v/>
      </c>
      <c r="C131" s="163" t="str">
        <f>IF(PLAYER!C131="","",PLAYER!C131)</f>
        <v/>
      </c>
      <c r="D131" s="163" t="str">
        <f>IF('RAW-TEx'!C131="","",'RAW-TEx'!C131*'SET-UP'!$C$23)</f>
        <v/>
      </c>
      <c r="E131" s="163" t="str">
        <f>IF('RAW-TEx'!D131="","",'RAW-TEx'!D131*'SET-UP'!$C$24)</f>
        <v/>
      </c>
      <c r="F131" s="163" t="str">
        <f>IF('RAW-TEx'!E131="","",'RAW-TEx'!E131*'SET-UP'!$C$25)</f>
        <v/>
      </c>
      <c r="G131" s="163" t="str">
        <f t="shared" si="0"/>
        <v/>
      </c>
      <c r="H131" s="169" t="str">
        <f>IF('RAW-TEx'!F131="","",'RAW-TEx'!F131-'RAW-TEx'!G131)</f>
        <v/>
      </c>
      <c r="I131" s="170" t="str">
        <f>IF(H131="","",H131*VLOOKUP(C131,'SET-UP'!A$30:B$34,2,FALSE))</f>
        <v/>
      </c>
      <c r="J131" s="169" t="str">
        <f>IF(I131="","",I131/MAX(I$4:I$203)*'SET-UP'!$C$8)</f>
        <v/>
      </c>
      <c r="K131" s="169" t="str">
        <f>IF('RAW-TEx'!H131="","",'RAW-TEx'!H131-'RAW-TEx'!I131)</f>
        <v/>
      </c>
      <c r="L131" s="169" t="str">
        <f>IF(K131="","",K131*VLOOKUP(C131,'SET-UP'!A$30:B$34,2,FALSE))</f>
        <v/>
      </c>
      <c r="M131" s="169" t="str">
        <f>IF(L131="","",L131/MAX(L$4:L$203)*'SET-UP'!$C$8)</f>
        <v/>
      </c>
      <c r="N131" s="169" t="str">
        <f>IF('RAW-TEx'!J131="","",'RAW-TEx'!J131-'RAW-TEx'!K131)</f>
        <v/>
      </c>
      <c r="O131" s="169" t="str">
        <f>IF(N131="","",N131*VLOOKUP(C131,'SET-UP'!A$30:B$34,2,FALSE))</f>
        <v/>
      </c>
      <c r="P131" s="169" t="str">
        <f>IF(O131="","",O131/MAX(O$4:O$203)*'SET-UP'!$C$8)</f>
        <v/>
      </c>
      <c r="Q131" s="169" t="str">
        <f>IF('RAW-TEx'!L131="","",'RAW-TEx'!L131-'RAW-TEx'!M131)</f>
        <v/>
      </c>
      <c r="R131" s="169" t="str">
        <f>IF(Q131="","",Q131*VLOOKUP(C131,'SET-UP'!A$30:B$34,2,FALSE))</f>
        <v/>
      </c>
      <c r="S131" s="169" t="str">
        <f>IF(R131="","",R131/MAX(R$4:R$203)*'SET-UP'!$C$8)</f>
        <v/>
      </c>
      <c r="T131" s="169" t="str">
        <f>IF('RAW-TEx'!N131="","",'RAW-TEx'!N131-'RAW-TEx'!O131)</f>
        <v/>
      </c>
      <c r="U131" s="169" t="str">
        <f>IF(T131="","",T131*VLOOKUP(C131,'SET-UP'!A$30:B$34,2,FALSE))</f>
        <v/>
      </c>
      <c r="V131" s="169" t="str">
        <f>IF(U131="","",U131/MAX(U$4:U$203)*'SET-UP'!$C$8)</f>
        <v/>
      </c>
      <c r="W131" s="169" t="str">
        <f>IF('RAW-TEx'!P131="","",'RAW-TEx'!P131-'RAW-TEx'!Q131)</f>
        <v/>
      </c>
      <c r="X131" s="169" t="str">
        <f>IF(W131="","",W131*VLOOKUP(C131,'SET-UP'!A$30:B$34,2,FALSE))</f>
        <v/>
      </c>
      <c r="Y131" s="169" t="str">
        <f>IF(X131="","",X131/MAX(X$4:X$203)*'SET-UP'!$C$8)</f>
        <v/>
      </c>
      <c r="Z131" s="165"/>
      <c r="AA131" s="77"/>
      <c r="AB131" s="77"/>
      <c r="AC131" s="77"/>
      <c r="AD131" s="77"/>
      <c r="AE131" s="77"/>
      <c r="AF131" s="77"/>
      <c r="AG131" s="77"/>
    </row>
    <row r="132" spans="1:33" ht="15.75" customHeight="1" x14ac:dyDescent="0.3">
      <c r="A132" s="163">
        <v>129</v>
      </c>
      <c r="B132" s="163" t="str">
        <f>IF(PLAYER!B132="","",PLAYER!B132)</f>
        <v/>
      </c>
      <c r="C132" s="163" t="str">
        <f>IF(PLAYER!C132="","",PLAYER!C132)</f>
        <v/>
      </c>
      <c r="D132" s="163" t="str">
        <f>IF('RAW-TEx'!C132="","",'RAW-TEx'!C132*'SET-UP'!$C$23)</f>
        <v/>
      </c>
      <c r="E132" s="163" t="str">
        <f>IF('RAW-TEx'!D132="","",'RAW-TEx'!D132*'SET-UP'!$C$24)</f>
        <v/>
      </c>
      <c r="F132" s="163" t="str">
        <f>IF('RAW-TEx'!E132="","",'RAW-TEx'!E132*'SET-UP'!$C$25)</f>
        <v/>
      </c>
      <c r="G132" s="163" t="str">
        <f t="shared" si="0"/>
        <v/>
      </c>
      <c r="H132" s="169" t="str">
        <f>IF('RAW-TEx'!F132="","",'RAW-TEx'!F132-'RAW-TEx'!G132)</f>
        <v/>
      </c>
      <c r="I132" s="170" t="str">
        <f>IF(H132="","",H132*VLOOKUP(C132,'SET-UP'!A$30:B$34,2,FALSE))</f>
        <v/>
      </c>
      <c r="J132" s="169" t="str">
        <f>IF(I132="","",I132/MAX(I$4:I$203)*'SET-UP'!$C$8)</f>
        <v/>
      </c>
      <c r="K132" s="169" t="str">
        <f>IF('RAW-TEx'!H132="","",'RAW-TEx'!H132-'RAW-TEx'!I132)</f>
        <v/>
      </c>
      <c r="L132" s="169" t="str">
        <f>IF(K132="","",K132*VLOOKUP(C132,'SET-UP'!A$30:B$34,2,FALSE))</f>
        <v/>
      </c>
      <c r="M132" s="169" t="str">
        <f>IF(L132="","",L132/MAX(L$4:L$203)*'SET-UP'!$C$8)</f>
        <v/>
      </c>
      <c r="N132" s="169" t="str">
        <f>IF('RAW-TEx'!J132="","",'RAW-TEx'!J132-'RAW-TEx'!K132)</f>
        <v/>
      </c>
      <c r="O132" s="169" t="str">
        <f>IF(N132="","",N132*VLOOKUP(C132,'SET-UP'!A$30:B$34,2,FALSE))</f>
        <v/>
      </c>
      <c r="P132" s="169" t="str">
        <f>IF(O132="","",O132/MAX(O$4:O$203)*'SET-UP'!$C$8)</f>
        <v/>
      </c>
      <c r="Q132" s="169" t="str">
        <f>IF('RAW-TEx'!L132="","",'RAW-TEx'!L132-'RAW-TEx'!M132)</f>
        <v/>
      </c>
      <c r="R132" s="169" t="str">
        <f>IF(Q132="","",Q132*VLOOKUP(C132,'SET-UP'!A$30:B$34,2,FALSE))</f>
        <v/>
      </c>
      <c r="S132" s="169" t="str">
        <f>IF(R132="","",R132/MAX(R$4:R$203)*'SET-UP'!$C$8)</f>
        <v/>
      </c>
      <c r="T132" s="169" t="str">
        <f>IF('RAW-TEx'!N132="","",'RAW-TEx'!N132-'RAW-TEx'!O132)</f>
        <v/>
      </c>
      <c r="U132" s="169" t="str">
        <f>IF(T132="","",T132*VLOOKUP(C132,'SET-UP'!A$30:B$34,2,FALSE))</f>
        <v/>
      </c>
      <c r="V132" s="169" t="str">
        <f>IF(U132="","",U132/MAX(U$4:U$203)*'SET-UP'!$C$8)</f>
        <v/>
      </c>
      <c r="W132" s="169" t="str">
        <f>IF('RAW-TEx'!P132="","",'RAW-TEx'!P132-'RAW-TEx'!Q132)</f>
        <v/>
      </c>
      <c r="X132" s="169" t="str">
        <f>IF(W132="","",W132*VLOOKUP(C132,'SET-UP'!A$30:B$34,2,FALSE))</f>
        <v/>
      </c>
      <c r="Y132" s="169" t="str">
        <f>IF(X132="","",X132/MAX(X$4:X$203)*'SET-UP'!$C$8)</f>
        <v/>
      </c>
      <c r="Z132" s="165"/>
      <c r="AA132" s="77"/>
      <c r="AB132" s="77"/>
      <c r="AC132" s="77"/>
      <c r="AD132" s="77"/>
      <c r="AE132" s="77"/>
      <c r="AF132" s="77"/>
      <c r="AG132" s="77"/>
    </row>
    <row r="133" spans="1:33" ht="15.75" customHeight="1" x14ac:dyDescent="0.3">
      <c r="A133" s="163">
        <v>130</v>
      </c>
      <c r="B133" s="163" t="str">
        <f>IF(PLAYER!B133="","",PLAYER!B133)</f>
        <v/>
      </c>
      <c r="C133" s="163" t="str">
        <f>IF(PLAYER!C133="","",PLAYER!C133)</f>
        <v/>
      </c>
      <c r="D133" s="163" t="str">
        <f>IF('RAW-TEx'!C133="","",'RAW-TEx'!C133*'SET-UP'!$C$23)</f>
        <v/>
      </c>
      <c r="E133" s="163" t="str">
        <f>IF('RAW-TEx'!D133="","",'RAW-TEx'!D133*'SET-UP'!$C$24)</f>
        <v/>
      </c>
      <c r="F133" s="163" t="str">
        <f>IF('RAW-TEx'!E133="","",'RAW-TEx'!E133*'SET-UP'!$C$25)</f>
        <v/>
      </c>
      <c r="G133" s="163" t="str">
        <f t="shared" si="0"/>
        <v/>
      </c>
      <c r="H133" s="169" t="str">
        <f>IF('RAW-TEx'!F133="","",'RAW-TEx'!F133-'RAW-TEx'!G133)</f>
        <v/>
      </c>
      <c r="I133" s="170" t="str">
        <f>IF(H133="","",H133*VLOOKUP(C133,'SET-UP'!A$30:B$34,2,FALSE))</f>
        <v/>
      </c>
      <c r="J133" s="169" t="str">
        <f>IF(I133="","",I133/MAX(I$4:I$203)*'SET-UP'!$C$8)</f>
        <v/>
      </c>
      <c r="K133" s="169" t="str">
        <f>IF('RAW-TEx'!H133="","",'RAW-TEx'!H133-'RAW-TEx'!I133)</f>
        <v/>
      </c>
      <c r="L133" s="169" t="str">
        <f>IF(K133="","",K133*VLOOKUP(C133,'SET-UP'!A$30:B$34,2,FALSE))</f>
        <v/>
      </c>
      <c r="M133" s="169" t="str">
        <f>IF(L133="","",L133/MAX(L$4:L$203)*'SET-UP'!$C$8)</f>
        <v/>
      </c>
      <c r="N133" s="169" t="str">
        <f>IF('RAW-TEx'!J133="","",'RAW-TEx'!J133-'RAW-TEx'!K133)</f>
        <v/>
      </c>
      <c r="O133" s="169" t="str">
        <f>IF(N133="","",N133*VLOOKUP(C133,'SET-UP'!A$30:B$34,2,FALSE))</f>
        <v/>
      </c>
      <c r="P133" s="169" t="str">
        <f>IF(O133="","",O133/MAX(O$4:O$203)*'SET-UP'!$C$8)</f>
        <v/>
      </c>
      <c r="Q133" s="169" t="str">
        <f>IF('RAW-TEx'!L133="","",'RAW-TEx'!L133-'RAW-TEx'!M133)</f>
        <v/>
      </c>
      <c r="R133" s="169" t="str">
        <f>IF(Q133="","",Q133*VLOOKUP(C133,'SET-UP'!A$30:B$34,2,FALSE))</f>
        <v/>
      </c>
      <c r="S133" s="169" t="str">
        <f>IF(R133="","",R133/MAX(R$4:R$203)*'SET-UP'!$C$8)</f>
        <v/>
      </c>
      <c r="T133" s="169" t="str">
        <f>IF('RAW-TEx'!N133="","",'RAW-TEx'!N133-'RAW-TEx'!O133)</f>
        <v/>
      </c>
      <c r="U133" s="169" t="str">
        <f>IF(T133="","",T133*VLOOKUP(C133,'SET-UP'!A$30:B$34,2,FALSE))</f>
        <v/>
      </c>
      <c r="V133" s="169" t="str">
        <f>IF(U133="","",U133/MAX(U$4:U$203)*'SET-UP'!$C$8)</f>
        <v/>
      </c>
      <c r="W133" s="169" t="str">
        <f>IF('RAW-TEx'!P133="","",'RAW-TEx'!P133-'RAW-TEx'!Q133)</f>
        <v/>
      </c>
      <c r="X133" s="169" t="str">
        <f>IF(W133="","",W133*VLOOKUP(C133,'SET-UP'!A$30:B$34,2,FALSE))</f>
        <v/>
      </c>
      <c r="Y133" s="169" t="str">
        <f>IF(X133="","",X133/MAX(X$4:X$203)*'SET-UP'!$C$8)</f>
        <v/>
      </c>
      <c r="Z133" s="165"/>
      <c r="AA133" s="77"/>
      <c r="AB133" s="77"/>
      <c r="AC133" s="77"/>
      <c r="AD133" s="77"/>
      <c r="AE133" s="77"/>
      <c r="AF133" s="77"/>
      <c r="AG133" s="77"/>
    </row>
    <row r="134" spans="1:33" ht="15.75" customHeight="1" x14ac:dyDescent="0.3">
      <c r="A134" s="163">
        <v>131</v>
      </c>
      <c r="B134" s="163" t="str">
        <f>IF(PLAYER!B134="","",PLAYER!B134)</f>
        <v/>
      </c>
      <c r="C134" s="163" t="str">
        <f>IF(PLAYER!C134="","",PLAYER!C134)</f>
        <v/>
      </c>
      <c r="D134" s="163" t="str">
        <f>IF('RAW-TEx'!C134="","",'RAW-TEx'!C134*'SET-UP'!$C$23)</f>
        <v/>
      </c>
      <c r="E134" s="163" t="str">
        <f>IF('RAW-TEx'!D134="","",'RAW-TEx'!D134*'SET-UP'!$C$24)</f>
        <v/>
      </c>
      <c r="F134" s="163" t="str">
        <f>IF('RAW-TEx'!E134="","",'RAW-TEx'!E134*'SET-UP'!$C$25)</f>
        <v/>
      </c>
      <c r="G134" s="163" t="str">
        <f t="shared" si="0"/>
        <v/>
      </c>
      <c r="H134" s="169" t="str">
        <f>IF('RAW-TEx'!F134="","",'RAW-TEx'!F134-'RAW-TEx'!G134)</f>
        <v/>
      </c>
      <c r="I134" s="170" t="str">
        <f>IF(H134="","",H134*VLOOKUP(C134,'SET-UP'!A$30:B$34,2,FALSE))</f>
        <v/>
      </c>
      <c r="J134" s="169" t="str">
        <f>IF(I134="","",I134/MAX(I$4:I$203)*'SET-UP'!$C$8)</f>
        <v/>
      </c>
      <c r="K134" s="169" t="str">
        <f>IF('RAW-TEx'!H134="","",'RAW-TEx'!H134-'RAW-TEx'!I134)</f>
        <v/>
      </c>
      <c r="L134" s="169" t="str">
        <f>IF(K134="","",K134*VLOOKUP(C134,'SET-UP'!A$30:B$34,2,FALSE))</f>
        <v/>
      </c>
      <c r="M134" s="169" t="str">
        <f>IF(L134="","",L134/MAX(L$4:L$203)*'SET-UP'!$C$8)</f>
        <v/>
      </c>
      <c r="N134" s="169" t="str">
        <f>IF('RAW-TEx'!J134="","",'RAW-TEx'!J134-'RAW-TEx'!K134)</f>
        <v/>
      </c>
      <c r="O134" s="169" t="str">
        <f>IF(N134="","",N134*VLOOKUP(C134,'SET-UP'!A$30:B$34,2,FALSE))</f>
        <v/>
      </c>
      <c r="P134" s="169" t="str">
        <f>IF(O134="","",O134/MAX(O$4:O$203)*'SET-UP'!$C$8)</f>
        <v/>
      </c>
      <c r="Q134" s="169" t="str">
        <f>IF('RAW-TEx'!L134="","",'RAW-TEx'!L134-'RAW-TEx'!M134)</f>
        <v/>
      </c>
      <c r="R134" s="169" t="str">
        <f>IF(Q134="","",Q134*VLOOKUP(C134,'SET-UP'!A$30:B$34,2,FALSE))</f>
        <v/>
      </c>
      <c r="S134" s="169" t="str">
        <f>IF(R134="","",R134/MAX(R$4:R$203)*'SET-UP'!$C$8)</f>
        <v/>
      </c>
      <c r="T134" s="169" t="str">
        <f>IF('RAW-TEx'!N134="","",'RAW-TEx'!N134-'RAW-TEx'!O134)</f>
        <v/>
      </c>
      <c r="U134" s="169" t="str">
        <f>IF(T134="","",T134*VLOOKUP(C134,'SET-UP'!A$30:B$34,2,FALSE))</f>
        <v/>
      </c>
      <c r="V134" s="169" t="str">
        <f>IF(U134="","",U134/MAX(U$4:U$203)*'SET-UP'!$C$8)</f>
        <v/>
      </c>
      <c r="W134" s="169" t="str">
        <f>IF('RAW-TEx'!P134="","",'RAW-TEx'!P134-'RAW-TEx'!Q134)</f>
        <v/>
      </c>
      <c r="X134" s="169" t="str">
        <f>IF(W134="","",W134*VLOOKUP(C134,'SET-UP'!A$30:B$34,2,FALSE))</f>
        <v/>
      </c>
      <c r="Y134" s="169" t="str">
        <f>IF(X134="","",X134/MAX(X$4:X$203)*'SET-UP'!$C$8)</f>
        <v/>
      </c>
      <c r="Z134" s="165"/>
      <c r="AA134" s="77"/>
      <c r="AB134" s="77"/>
      <c r="AC134" s="77"/>
      <c r="AD134" s="77"/>
      <c r="AE134" s="77"/>
      <c r="AF134" s="77"/>
      <c r="AG134" s="77"/>
    </row>
    <row r="135" spans="1:33" ht="15.75" customHeight="1" x14ac:dyDescent="0.3">
      <c r="A135" s="163">
        <v>132</v>
      </c>
      <c r="B135" s="163" t="str">
        <f>IF(PLAYER!B135="","",PLAYER!B135)</f>
        <v/>
      </c>
      <c r="C135" s="163" t="str">
        <f>IF(PLAYER!C135="","",PLAYER!C135)</f>
        <v/>
      </c>
      <c r="D135" s="163" t="str">
        <f>IF('RAW-TEx'!C135="","",'RAW-TEx'!C135*'SET-UP'!$C$23)</f>
        <v/>
      </c>
      <c r="E135" s="163" t="str">
        <f>IF('RAW-TEx'!D135="","",'RAW-TEx'!D135*'SET-UP'!$C$24)</f>
        <v/>
      </c>
      <c r="F135" s="163" t="str">
        <f>IF('RAW-TEx'!E135="","",'RAW-TEx'!E135*'SET-UP'!$C$25)</f>
        <v/>
      </c>
      <c r="G135" s="163" t="str">
        <f t="shared" si="0"/>
        <v/>
      </c>
      <c r="H135" s="169" t="str">
        <f>IF('RAW-TEx'!F135="","",'RAW-TEx'!F135-'RAW-TEx'!G135)</f>
        <v/>
      </c>
      <c r="I135" s="170" t="str">
        <f>IF(H135="","",H135*VLOOKUP(C135,'SET-UP'!A$30:B$34,2,FALSE))</f>
        <v/>
      </c>
      <c r="J135" s="169" t="str">
        <f>IF(I135="","",I135/MAX(I$4:I$203)*'SET-UP'!$C$8)</f>
        <v/>
      </c>
      <c r="K135" s="169" t="str">
        <f>IF('RAW-TEx'!H135="","",'RAW-TEx'!H135-'RAW-TEx'!I135)</f>
        <v/>
      </c>
      <c r="L135" s="169" t="str">
        <f>IF(K135="","",K135*VLOOKUP(C135,'SET-UP'!A$30:B$34,2,FALSE))</f>
        <v/>
      </c>
      <c r="M135" s="169" t="str">
        <f>IF(L135="","",L135/MAX(L$4:L$203)*'SET-UP'!$C$8)</f>
        <v/>
      </c>
      <c r="N135" s="169" t="str">
        <f>IF('RAW-TEx'!J135="","",'RAW-TEx'!J135-'RAW-TEx'!K135)</f>
        <v/>
      </c>
      <c r="O135" s="169" t="str">
        <f>IF(N135="","",N135*VLOOKUP(C135,'SET-UP'!A$30:B$34,2,FALSE))</f>
        <v/>
      </c>
      <c r="P135" s="169" t="str">
        <f>IF(O135="","",O135/MAX(O$4:O$203)*'SET-UP'!$C$8)</f>
        <v/>
      </c>
      <c r="Q135" s="169" t="str">
        <f>IF('RAW-TEx'!L135="","",'RAW-TEx'!L135-'RAW-TEx'!M135)</f>
        <v/>
      </c>
      <c r="R135" s="169" t="str">
        <f>IF(Q135="","",Q135*VLOOKUP(C135,'SET-UP'!A$30:B$34,2,FALSE))</f>
        <v/>
      </c>
      <c r="S135" s="169" t="str">
        <f>IF(R135="","",R135/MAX(R$4:R$203)*'SET-UP'!$C$8)</f>
        <v/>
      </c>
      <c r="T135" s="169" t="str">
        <f>IF('RAW-TEx'!N135="","",'RAW-TEx'!N135-'RAW-TEx'!O135)</f>
        <v/>
      </c>
      <c r="U135" s="169" t="str">
        <f>IF(T135="","",T135*VLOOKUP(C135,'SET-UP'!A$30:B$34,2,FALSE))</f>
        <v/>
      </c>
      <c r="V135" s="169" t="str">
        <f>IF(U135="","",U135/MAX(U$4:U$203)*'SET-UP'!$C$8)</f>
        <v/>
      </c>
      <c r="W135" s="169" t="str">
        <f>IF('RAW-TEx'!P135="","",'RAW-TEx'!P135-'RAW-TEx'!Q135)</f>
        <v/>
      </c>
      <c r="X135" s="169" t="str">
        <f>IF(W135="","",W135*VLOOKUP(C135,'SET-UP'!A$30:B$34,2,FALSE))</f>
        <v/>
      </c>
      <c r="Y135" s="169" t="str">
        <f>IF(X135="","",X135/MAX(X$4:X$203)*'SET-UP'!$C$8)</f>
        <v/>
      </c>
      <c r="Z135" s="165"/>
      <c r="AA135" s="77"/>
      <c r="AB135" s="77"/>
      <c r="AC135" s="77"/>
      <c r="AD135" s="77"/>
      <c r="AE135" s="77"/>
      <c r="AF135" s="77"/>
      <c r="AG135" s="77"/>
    </row>
    <row r="136" spans="1:33" ht="15.75" customHeight="1" x14ac:dyDescent="0.3">
      <c r="A136" s="163">
        <v>133</v>
      </c>
      <c r="B136" s="163" t="str">
        <f>IF(PLAYER!B136="","",PLAYER!B136)</f>
        <v/>
      </c>
      <c r="C136" s="163" t="str">
        <f>IF(PLAYER!C136="","",PLAYER!C136)</f>
        <v/>
      </c>
      <c r="D136" s="163" t="str">
        <f>IF('RAW-TEx'!C136="","",'RAW-TEx'!C136*'SET-UP'!$C$23)</f>
        <v/>
      </c>
      <c r="E136" s="163" t="str">
        <f>IF('RAW-TEx'!D136="","",'RAW-TEx'!D136*'SET-UP'!$C$24)</f>
        <v/>
      </c>
      <c r="F136" s="163" t="str">
        <f>IF('RAW-TEx'!E136="","",'RAW-TEx'!E136*'SET-UP'!$C$25)</f>
        <v/>
      </c>
      <c r="G136" s="163" t="str">
        <f t="shared" si="0"/>
        <v/>
      </c>
      <c r="H136" s="169" t="str">
        <f>IF('RAW-TEx'!F136="","",'RAW-TEx'!F136-'RAW-TEx'!G136)</f>
        <v/>
      </c>
      <c r="I136" s="170" t="str">
        <f>IF(H136="","",H136*VLOOKUP(C136,'SET-UP'!A$30:B$34,2,FALSE))</f>
        <v/>
      </c>
      <c r="J136" s="169" t="str">
        <f>IF(I136="","",I136/MAX(I$4:I$203)*'SET-UP'!$C$8)</f>
        <v/>
      </c>
      <c r="K136" s="169" t="str">
        <f>IF('RAW-TEx'!H136="","",'RAW-TEx'!H136-'RAW-TEx'!I136)</f>
        <v/>
      </c>
      <c r="L136" s="169" t="str">
        <f>IF(K136="","",K136*VLOOKUP(C136,'SET-UP'!A$30:B$34,2,FALSE))</f>
        <v/>
      </c>
      <c r="M136" s="169" t="str">
        <f>IF(L136="","",L136/MAX(L$4:L$203)*'SET-UP'!$C$8)</f>
        <v/>
      </c>
      <c r="N136" s="169" t="str">
        <f>IF('RAW-TEx'!J136="","",'RAW-TEx'!J136-'RAW-TEx'!K136)</f>
        <v/>
      </c>
      <c r="O136" s="169" t="str">
        <f>IF(N136="","",N136*VLOOKUP(C136,'SET-UP'!A$30:B$34,2,FALSE))</f>
        <v/>
      </c>
      <c r="P136" s="169" t="str">
        <f>IF(O136="","",O136/MAX(O$4:O$203)*'SET-UP'!$C$8)</f>
        <v/>
      </c>
      <c r="Q136" s="169" t="str">
        <f>IF('RAW-TEx'!L136="","",'RAW-TEx'!L136-'RAW-TEx'!M136)</f>
        <v/>
      </c>
      <c r="R136" s="169" t="str">
        <f>IF(Q136="","",Q136*VLOOKUP(C136,'SET-UP'!A$30:B$34,2,FALSE))</f>
        <v/>
      </c>
      <c r="S136" s="169" t="str">
        <f>IF(R136="","",R136/MAX(R$4:R$203)*'SET-UP'!$C$8)</f>
        <v/>
      </c>
      <c r="T136" s="169" t="str">
        <f>IF('RAW-TEx'!N136="","",'RAW-TEx'!N136-'RAW-TEx'!O136)</f>
        <v/>
      </c>
      <c r="U136" s="169" t="str">
        <f>IF(T136="","",T136*VLOOKUP(C136,'SET-UP'!A$30:B$34,2,FALSE))</f>
        <v/>
      </c>
      <c r="V136" s="169" t="str">
        <f>IF(U136="","",U136/MAX(U$4:U$203)*'SET-UP'!$C$8)</f>
        <v/>
      </c>
      <c r="W136" s="169" t="str">
        <f>IF('RAW-TEx'!P136="","",'RAW-TEx'!P136-'RAW-TEx'!Q136)</f>
        <v/>
      </c>
      <c r="X136" s="169" t="str">
        <f>IF(W136="","",W136*VLOOKUP(C136,'SET-UP'!A$30:B$34,2,FALSE))</f>
        <v/>
      </c>
      <c r="Y136" s="169" t="str">
        <f>IF(X136="","",X136/MAX(X$4:X$203)*'SET-UP'!$C$8)</f>
        <v/>
      </c>
      <c r="Z136" s="165"/>
      <c r="AA136" s="77"/>
      <c r="AB136" s="77"/>
      <c r="AC136" s="77"/>
      <c r="AD136" s="77"/>
      <c r="AE136" s="77"/>
      <c r="AF136" s="77"/>
      <c r="AG136" s="77"/>
    </row>
    <row r="137" spans="1:33" ht="15.75" customHeight="1" x14ac:dyDescent="0.3">
      <c r="A137" s="163">
        <v>134</v>
      </c>
      <c r="B137" s="163" t="str">
        <f>IF(PLAYER!B137="","",PLAYER!B137)</f>
        <v/>
      </c>
      <c r="C137" s="163" t="str">
        <f>IF(PLAYER!C137="","",PLAYER!C137)</f>
        <v/>
      </c>
      <c r="D137" s="163" t="str">
        <f>IF('RAW-TEx'!C137="","",'RAW-TEx'!C137*'SET-UP'!$C$23)</f>
        <v/>
      </c>
      <c r="E137" s="163" t="str">
        <f>IF('RAW-TEx'!D137="","",'RAW-TEx'!D137*'SET-UP'!$C$24)</f>
        <v/>
      </c>
      <c r="F137" s="163" t="str">
        <f>IF('RAW-TEx'!E137="","",'RAW-TEx'!E137*'SET-UP'!$C$25)</f>
        <v/>
      </c>
      <c r="G137" s="163" t="str">
        <f t="shared" si="0"/>
        <v/>
      </c>
      <c r="H137" s="169" t="str">
        <f>IF('RAW-TEx'!F137="","",'RAW-TEx'!F137-'RAW-TEx'!G137)</f>
        <v/>
      </c>
      <c r="I137" s="170" t="str">
        <f>IF(H137="","",H137*VLOOKUP(C137,'SET-UP'!A$30:B$34,2,FALSE))</f>
        <v/>
      </c>
      <c r="J137" s="169" t="str">
        <f>IF(I137="","",I137/MAX(I$4:I$203)*'SET-UP'!$C$8)</f>
        <v/>
      </c>
      <c r="K137" s="169" t="str">
        <f>IF('RAW-TEx'!H137="","",'RAW-TEx'!H137-'RAW-TEx'!I137)</f>
        <v/>
      </c>
      <c r="L137" s="169" t="str">
        <f>IF(K137="","",K137*VLOOKUP(C137,'SET-UP'!A$30:B$34,2,FALSE))</f>
        <v/>
      </c>
      <c r="M137" s="169" t="str">
        <f>IF(L137="","",L137/MAX(L$4:L$203)*'SET-UP'!$C$8)</f>
        <v/>
      </c>
      <c r="N137" s="169" t="str">
        <f>IF('RAW-TEx'!J137="","",'RAW-TEx'!J137-'RAW-TEx'!K137)</f>
        <v/>
      </c>
      <c r="O137" s="169" t="str">
        <f>IF(N137="","",N137*VLOOKUP(C137,'SET-UP'!A$30:B$34,2,FALSE))</f>
        <v/>
      </c>
      <c r="P137" s="169" t="str">
        <f>IF(O137="","",O137/MAX(O$4:O$203)*'SET-UP'!$C$8)</f>
        <v/>
      </c>
      <c r="Q137" s="169" t="str">
        <f>IF('RAW-TEx'!L137="","",'RAW-TEx'!L137-'RAW-TEx'!M137)</f>
        <v/>
      </c>
      <c r="R137" s="169" t="str">
        <f>IF(Q137="","",Q137*VLOOKUP(C137,'SET-UP'!A$30:B$34,2,FALSE))</f>
        <v/>
      </c>
      <c r="S137" s="169" t="str">
        <f>IF(R137="","",R137/MAX(R$4:R$203)*'SET-UP'!$C$8)</f>
        <v/>
      </c>
      <c r="T137" s="169" t="str">
        <f>IF('RAW-TEx'!N137="","",'RAW-TEx'!N137-'RAW-TEx'!O137)</f>
        <v/>
      </c>
      <c r="U137" s="169" t="str">
        <f>IF(T137="","",T137*VLOOKUP(C137,'SET-UP'!A$30:B$34,2,FALSE))</f>
        <v/>
      </c>
      <c r="V137" s="169" t="str">
        <f>IF(U137="","",U137/MAX(U$4:U$203)*'SET-UP'!$C$8)</f>
        <v/>
      </c>
      <c r="W137" s="169" t="str">
        <f>IF('RAW-TEx'!P137="","",'RAW-TEx'!P137-'RAW-TEx'!Q137)</f>
        <v/>
      </c>
      <c r="X137" s="169" t="str">
        <f>IF(W137="","",W137*VLOOKUP(C137,'SET-UP'!A$30:B$34,2,FALSE))</f>
        <v/>
      </c>
      <c r="Y137" s="169" t="str">
        <f>IF(X137="","",X137/MAX(X$4:X$203)*'SET-UP'!$C$8)</f>
        <v/>
      </c>
      <c r="Z137" s="165"/>
      <c r="AA137" s="77"/>
      <c r="AB137" s="77"/>
      <c r="AC137" s="77"/>
      <c r="AD137" s="77"/>
      <c r="AE137" s="77"/>
      <c r="AF137" s="77"/>
      <c r="AG137" s="77"/>
    </row>
    <row r="138" spans="1:33" ht="15.75" customHeight="1" x14ac:dyDescent="0.3">
      <c r="A138" s="163">
        <v>135</v>
      </c>
      <c r="B138" s="163" t="str">
        <f>IF(PLAYER!B138="","",PLAYER!B138)</f>
        <v/>
      </c>
      <c r="C138" s="163" t="str">
        <f>IF(PLAYER!C138="","",PLAYER!C138)</f>
        <v/>
      </c>
      <c r="D138" s="163" t="str">
        <f>IF('RAW-TEx'!C138="","",'RAW-TEx'!C138*'SET-UP'!$C$23)</f>
        <v/>
      </c>
      <c r="E138" s="163" t="str">
        <f>IF('RAW-TEx'!D138="","",'RAW-TEx'!D138*'SET-UP'!$C$24)</f>
        <v/>
      </c>
      <c r="F138" s="163" t="str">
        <f>IF('RAW-TEx'!E138="","",'RAW-TEx'!E138*'SET-UP'!$C$25)</f>
        <v/>
      </c>
      <c r="G138" s="163" t="str">
        <f t="shared" si="0"/>
        <v/>
      </c>
      <c r="H138" s="169" t="str">
        <f>IF('RAW-TEx'!F138="","",'RAW-TEx'!F138-'RAW-TEx'!G138)</f>
        <v/>
      </c>
      <c r="I138" s="170" t="str">
        <f>IF(H138="","",H138*VLOOKUP(C138,'SET-UP'!A$30:B$34,2,FALSE))</f>
        <v/>
      </c>
      <c r="J138" s="169" t="str">
        <f>IF(I138="","",I138/MAX(I$4:I$203)*'SET-UP'!$C$8)</f>
        <v/>
      </c>
      <c r="K138" s="169" t="str">
        <f>IF('RAW-TEx'!H138="","",'RAW-TEx'!H138-'RAW-TEx'!I138)</f>
        <v/>
      </c>
      <c r="L138" s="169" t="str">
        <f>IF(K138="","",K138*VLOOKUP(C138,'SET-UP'!A$30:B$34,2,FALSE))</f>
        <v/>
      </c>
      <c r="M138" s="169" t="str">
        <f>IF(L138="","",L138/MAX(L$4:L$203)*'SET-UP'!$C$8)</f>
        <v/>
      </c>
      <c r="N138" s="169" t="str">
        <f>IF('RAW-TEx'!J138="","",'RAW-TEx'!J138-'RAW-TEx'!K138)</f>
        <v/>
      </c>
      <c r="O138" s="169" t="str">
        <f>IF(N138="","",N138*VLOOKUP(C138,'SET-UP'!A$30:B$34,2,FALSE))</f>
        <v/>
      </c>
      <c r="P138" s="169" t="str">
        <f>IF(O138="","",O138/MAX(O$4:O$203)*'SET-UP'!$C$8)</f>
        <v/>
      </c>
      <c r="Q138" s="169" t="str">
        <f>IF('RAW-TEx'!L138="","",'RAW-TEx'!L138-'RAW-TEx'!M138)</f>
        <v/>
      </c>
      <c r="R138" s="169" t="str">
        <f>IF(Q138="","",Q138*VLOOKUP(C138,'SET-UP'!A$30:B$34,2,FALSE))</f>
        <v/>
      </c>
      <c r="S138" s="169" t="str">
        <f>IF(R138="","",R138/MAX(R$4:R$203)*'SET-UP'!$C$8)</f>
        <v/>
      </c>
      <c r="T138" s="169" t="str">
        <f>IF('RAW-TEx'!N138="","",'RAW-TEx'!N138-'RAW-TEx'!O138)</f>
        <v/>
      </c>
      <c r="U138" s="169" t="str">
        <f>IF(T138="","",T138*VLOOKUP(C138,'SET-UP'!A$30:B$34,2,FALSE))</f>
        <v/>
      </c>
      <c r="V138" s="169" t="str">
        <f>IF(U138="","",U138/MAX(U$4:U$203)*'SET-UP'!$C$8)</f>
        <v/>
      </c>
      <c r="W138" s="169" t="str">
        <f>IF('RAW-TEx'!P138="","",'RAW-TEx'!P138-'RAW-TEx'!Q138)</f>
        <v/>
      </c>
      <c r="X138" s="169" t="str">
        <f>IF(W138="","",W138*VLOOKUP(C138,'SET-UP'!A$30:B$34,2,FALSE))</f>
        <v/>
      </c>
      <c r="Y138" s="169" t="str">
        <f>IF(X138="","",X138/MAX(X$4:X$203)*'SET-UP'!$C$8)</f>
        <v/>
      </c>
      <c r="Z138" s="165"/>
      <c r="AA138" s="77"/>
      <c r="AB138" s="77"/>
      <c r="AC138" s="77"/>
      <c r="AD138" s="77"/>
      <c r="AE138" s="77"/>
      <c r="AF138" s="77"/>
      <c r="AG138" s="77"/>
    </row>
    <row r="139" spans="1:33" ht="15.75" customHeight="1" x14ac:dyDescent="0.3">
      <c r="A139" s="163">
        <v>136</v>
      </c>
      <c r="B139" s="163" t="str">
        <f>IF(PLAYER!B139="","",PLAYER!B139)</f>
        <v/>
      </c>
      <c r="C139" s="163" t="str">
        <f>IF(PLAYER!C139="","",PLAYER!C139)</f>
        <v/>
      </c>
      <c r="D139" s="163" t="str">
        <f>IF('RAW-TEx'!C139="","",'RAW-TEx'!C139*'SET-UP'!$C$23)</f>
        <v/>
      </c>
      <c r="E139" s="163" t="str">
        <f>IF('RAW-TEx'!D139="","",'RAW-TEx'!D139*'SET-UP'!$C$24)</f>
        <v/>
      </c>
      <c r="F139" s="163" t="str">
        <f>IF('RAW-TEx'!E139="","",'RAW-TEx'!E139*'SET-UP'!$C$25)</f>
        <v/>
      </c>
      <c r="G139" s="163" t="str">
        <f t="shared" si="0"/>
        <v/>
      </c>
      <c r="H139" s="169" t="str">
        <f>IF('RAW-TEx'!F139="","",'RAW-TEx'!F139-'RAW-TEx'!G139)</f>
        <v/>
      </c>
      <c r="I139" s="170" t="str">
        <f>IF(H139="","",H139*VLOOKUP(C139,'SET-UP'!A$30:B$34,2,FALSE))</f>
        <v/>
      </c>
      <c r="J139" s="169" t="str">
        <f>IF(I139="","",I139/MAX(I$4:I$203)*'SET-UP'!$C$8)</f>
        <v/>
      </c>
      <c r="K139" s="169" t="str">
        <f>IF('RAW-TEx'!H139="","",'RAW-TEx'!H139-'RAW-TEx'!I139)</f>
        <v/>
      </c>
      <c r="L139" s="169" t="str">
        <f>IF(K139="","",K139*VLOOKUP(C139,'SET-UP'!A$30:B$34,2,FALSE))</f>
        <v/>
      </c>
      <c r="M139" s="169" t="str">
        <f>IF(L139="","",L139/MAX(L$4:L$203)*'SET-UP'!$C$8)</f>
        <v/>
      </c>
      <c r="N139" s="169" t="str">
        <f>IF('RAW-TEx'!J139="","",'RAW-TEx'!J139-'RAW-TEx'!K139)</f>
        <v/>
      </c>
      <c r="O139" s="169" t="str">
        <f>IF(N139="","",N139*VLOOKUP(C139,'SET-UP'!A$30:B$34,2,FALSE))</f>
        <v/>
      </c>
      <c r="P139" s="169" t="str">
        <f>IF(O139="","",O139/MAX(O$4:O$203)*'SET-UP'!$C$8)</f>
        <v/>
      </c>
      <c r="Q139" s="169" t="str">
        <f>IF('RAW-TEx'!L139="","",'RAW-TEx'!L139-'RAW-TEx'!M139)</f>
        <v/>
      </c>
      <c r="R139" s="169" t="str">
        <f>IF(Q139="","",Q139*VLOOKUP(C139,'SET-UP'!A$30:B$34,2,FALSE))</f>
        <v/>
      </c>
      <c r="S139" s="169" t="str">
        <f>IF(R139="","",R139/MAX(R$4:R$203)*'SET-UP'!$C$8)</f>
        <v/>
      </c>
      <c r="T139" s="169" t="str">
        <f>IF('RAW-TEx'!N139="","",'RAW-TEx'!N139-'RAW-TEx'!O139)</f>
        <v/>
      </c>
      <c r="U139" s="169" t="str">
        <f>IF(T139="","",T139*VLOOKUP(C139,'SET-UP'!A$30:B$34,2,FALSE))</f>
        <v/>
      </c>
      <c r="V139" s="169" t="str">
        <f>IF(U139="","",U139/MAX(U$4:U$203)*'SET-UP'!$C$8)</f>
        <v/>
      </c>
      <c r="W139" s="169" t="str">
        <f>IF('RAW-TEx'!P139="","",'RAW-TEx'!P139-'RAW-TEx'!Q139)</f>
        <v/>
      </c>
      <c r="X139" s="169" t="str">
        <f>IF(W139="","",W139*VLOOKUP(C139,'SET-UP'!A$30:B$34,2,FALSE))</f>
        <v/>
      </c>
      <c r="Y139" s="169" t="str">
        <f>IF(X139="","",X139/MAX(X$4:X$203)*'SET-UP'!$C$8)</f>
        <v/>
      </c>
      <c r="Z139" s="165"/>
      <c r="AA139" s="77"/>
      <c r="AB139" s="77"/>
      <c r="AC139" s="77"/>
      <c r="AD139" s="77"/>
      <c r="AE139" s="77"/>
      <c r="AF139" s="77"/>
      <c r="AG139" s="77"/>
    </row>
    <row r="140" spans="1:33" ht="15.75" customHeight="1" x14ac:dyDescent="0.3">
      <c r="A140" s="163">
        <v>137</v>
      </c>
      <c r="B140" s="163" t="str">
        <f>IF(PLAYER!B140="","",PLAYER!B140)</f>
        <v/>
      </c>
      <c r="C140" s="163" t="str">
        <f>IF(PLAYER!C140="","",PLAYER!C140)</f>
        <v/>
      </c>
      <c r="D140" s="163" t="str">
        <f>IF('RAW-TEx'!C140="","",'RAW-TEx'!C140*'SET-UP'!$C$23)</f>
        <v/>
      </c>
      <c r="E140" s="163" t="str">
        <f>IF('RAW-TEx'!D140="","",'RAW-TEx'!D140*'SET-UP'!$C$24)</f>
        <v/>
      </c>
      <c r="F140" s="163" t="str">
        <f>IF('RAW-TEx'!E140="","",'RAW-TEx'!E140*'SET-UP'!$C$25)</f>
        <v/>
      </c>
      <c r="G140" s="163" t="str">
        <f t="shared" si="0"/>
        <v/>
      </c>
      <c r="H140" s="169" t="str">
        <f>IF('RAW-TEx'!F140="","",'RAW-TEx'!F140-'RAW-TEx'!G140)</f>
        <v/>
      </c>
      <c r="I140" s="170" t="str">
        <f>IF(H140="","",H140*VLOOKUP(C140,'SET-UP'!A$30:B$34,2,FALSE))</f>
        <v/>
      </c>
      <c r="J140" s="169" t="str">
        <f>IF(I140="","",I140/MAX(I$4:I$203)*'SET-UP'!$C$8)</f>
        <v/>
      </c>
      <c r="K140" s="169" t="str">
        <f>IF('RAW-TEx'!H140="","",'RAW-TEx'!H140-'RAW-TEx'!I140)</f>
        <v/>
      </c>
      <c r="L140" s="169" t="str">
        <f>IF(K140="","",K140*VLOOKUP(C140,'SET-UP'!A$30:B$34,2,FALSE))</f>
        <v/>
      </c>
      <c r="M140" s="169" t="str">
        <f>IF(L140="","",L140/MAX(L$4:L$203)*'SET-UP'!$C$8)</f>
        <v/>
      </c>
      <c r="N140" s="169" t="str">
        <f>IF('RAW-TEx'!J140="","",'RAW-TEx'!J140-'RAW-TEx'!K140)</f>
        <v/>
      </c>
      <c r="O140" s="169" t="str">
        <f>IF(N140="","",N140*VLOOKUP(C140,'SET-UP'!A$30:B$34,2,FALSE))</f>
        <v/>
      </c>
      <c r="P140" s="169" t="str">
        <f>IF(O140="","",O140/MAX(O$4:O$203)*'SET-UP'!$C$8)</f>
        <v/>
      </c>
      <c r="Q140" s="169" t="str">
        <f>IF('RAW-TEx'!L140="","",'RAW-TEx'!L140-'RAW-TEx'!M140)</f>
        <v/>
      </c>
      <c r="R140" s="169" t="str">
        <f>IF(Q140="","",Q140*VLOOKUP(C140,'SET-UP'!A$30:B$34,2,FALSE))</f>
        <v/>
      </c>
      <c r="S140" s="169" t="str">
        <f>IF(R140="","",R140/MAX(R$4:R$203)*'SET-UP'!$C$8)</f>
        <v/>
      </c>
      <c r="T140" s="169" t="str">
        <f>IF('RAW-TEx'!N140="","",'RAW-TEx'!N140-'RAW-TEx'!O140)</f>
        <v/>
      </c>
      <c r="U140" s="169" t="str">
        <f>IF(T140="","",T140*VLOOKUP(C140,'SET-UP'!A$30:B$34,2,FALSE))</f>
        <v/>
      </c>
      <c r="V140" s="169" t="str">
        <f>IF(U140="","",U140/MAX(U$4:U$203)*'SET-UP'!$C$8)</f>
        <v/>
      </c>
      <c r="W140" s="169" t="str">
        <f>IF('RAW-TEx'!P140="","",'RAW-TEx'!P140-'RAW-TEx'!Q140)</f>
        <v/>
      </c>
      <c r="X140" s="169" t="str">
        <f>IF(W140="","",W140*VLOOKUP(C140,'SET-UP'!A$30:B$34,2,FALSE))</f>
        <v/>
      </c>
      <c r="Y140" s="169" t="str">
        <f>IF(X140="","",X140/MAX(X$4:X$203)*'SET-UP'!$C$8)</f>
        <v/>
      </c>
      <c r="Z140" s="165"/>
      <c r="AA140" s="77"/>
      <c r="AB140" s="77"/>
      <c r="AC140" s="77"/>
      <c r="AD140" s="77"/>
      <c r="AE140" s="77"/>
      <c r="AF140" s="77"/>
      <c r="AG140" s="77"/>
    </row>
    <row r="141" spans="1:33" ht="15.75" customHeight="1" x14ac:dyDescent="0.3">
      <c r="A141" s="163">
        <v>138</v>
      </c>
      <c r="B141" s="163" t="str">
        <f>IF(PLAYER!B141="","",PLAYER!B141)</f>
        <v/>
      </c>
      <c r="C141" s="163" t="str">
        <f>IF(PLAYER!C141="","",PLAYER!C141)</f>
        <v/>
      </c>
      <c r="D141" s="163" t="str">
        <f>IF('RAW-TEx'!C141="","",'RAW-TEx'!C141*'SET-UP'!$C$23)</f>
        <v/>
      </c>
      <c r="E141" s="163" t="str">
        <f>IF('RAW-TEx'!D141="","",'RAW-TEx'!D141*'SET-UP'!$C$24)</f>
        <v/>
      </c>
      <c r="F141" s="163" t="str">
        <f>IF('RAW-TEx'!E141="","",'RAW-TEx'!E141*'SET-UP'!$C$25)</f>
        <v/>
      </c>
      <c r="G141" s="163" t="str">
        <f t="shared" si="0"/>
        <v/>
      </c>
      <c r="H141" s="169" t="str">
        <f>IF('RAW-TEx'!F141="","",'RAW-TEx'!F141-'RAW-TEx'!G141)</f>
        <v/>
      </c>
      <c r="I141" s="170" t="str">
        <f>IF(H141="","",H141*VLOOKUP(C141,'SET-UP'!A$30:B$34,2,FALSE))</f>
        <v/>
      </c>
      <c r="J141" s="169" t="str">
        <f>IF(I141="","",I141/MAX(I$4:I$203)*'SET-UP'!$C$8)</f>
        <v/>
      </c>
      <c r="K141" s="169" t="str">
        <f>IF('RAW-TEx'!H141="","",'RAW-TEx'!H141-'RAW-TEx'!I141)</f>
        <v/>
      </c>
      <c r="L141" s="169" t="str">
        <f>IF(K141="","",K141*VLOOKUP(C141,'SET-UP'!A$30:B$34,2,FALSE))</f>
        <v/>
      </c>
      <c r="M141" s="169" t="str">
        <f>IF(L141="","",L141/MAX(L$4:L$203)*'SET-UP'!$C$8)</f>
        <v/>
      </c>
      <c r="N141" s="169" t="str">
        <f>IF('RAW-TEx'!J141="","",'RAW-TEx'!J141-'RAW-TEx'!K141)</f>
        <v/>
      </c>
      <c r="O141" s="169" t="str">
        <f>IF(N141="","",N141*VLOOKUP(C141,'SET-UP'!A$30:B$34,2,FALSE))</f>
        <v/>
      </c>
      <c r="P141" s="169" t="str">
        <f>IF(O141="","",O141/MAX(O$4:O$203)*'SET-UP'!$C$8)</f>
        <v/>
      </c>
      <c r="Q141" s="169" t="str">
        <f>IF('RAW-TEx'!L141="","",'RAW-TEx'!L141-'RAW-TEx'!M141)</f>
        <v/>
      </c>
      <c r="R141" s="169" t="str">
        <f>IF(Q141="","",Q141*VLOOKUP(C141,'SET-UP'!A$30:B$34,2,FALSE))</f>
        <v/>
      </c>
      <c r="S141" s="169" t="str">
        <f>IF(R141="","",R141/MAX(R$4:R$203)*'SET-UP'!$C$8)</f>
        <v/>
      </c>
      <c r="T141" s="169" t="str">
        <f>IF('RAW-TEx'!N141="","",'RAW-TEx'!N141-'RAW-TEx'!O141)</f>
        <v/>
      </c>
      <c r="U141" s="169" t="str">
        <f>IF(T141="","",T141*VLOOKUP(C141,'SET-UP'!A$30:B$34,2,FALSE))</f>
        <v/>
      </c>
      <c r="V141" s="169" t="str">
        <f>IF(U141="","",U141/MAX(U$4:U$203)*'SET-UP'!$C$8)</f>
        <v/>
      </c>
      <c r="W141" s="169" t="str">
        <f>IF('RAW-TEx'!P141="","",'RAW-TEx'!P141-'RAW-TEx'!Q141)</f>
        <v/>
      </c>
      <c r="X141" s="169" t="str">
        <f>IF(W141="","",W141*VLOOKUP(C141,'SET-UP'!A$30:B$34,2,FALSE))</f>
        <v/>
      </c>
      <c r="Y141" s="169" t="str">
        <f>IF(X141="","",X141/MAX(X$4:X$203)*'SET-UP'!$C$8)</f>
        <v/>
      </c>
      <c r="Z141" s="165"/>
      <c r="AA141" s="77"/>
      <c r="AB141" s="77"/>
      <c r="AC141" s="77"/>
      <c r="AD141" s="77"/>
      <c r="AE141" s="77"/>
      <c r="AF141" s="77"/>
      <c r="AG141" s="77"/>
    </row>
    <row r="142" spans="1:33" ht="15.75" customHeight="1" x14ac:dyDescent="0.3">
      <c r="A142" s="163">
        <v>139</v>
      </c>
      <c r="B142" s="163" t="str">
        <f>IF(PLAYER!B142="","",PLAYER!B142)</f>
        <v/>
      </c>
      <c r="C142" s="163" t="str">
        <f>IF(PLAYER!C142="","",PLAYER!C142)</f>
        <v/>
      </c>
      <c r="D142" s="163" t="str">
        <f>IF('RAW-TEx'!C142="","",'RAW-TEx'!C142*'SET-UP'!$C$23)</f>
        <v/>
      </c>
      <c r="E142" s="163" t="str">
        <f>IF('RAW-TEx'!D142="","",'RAW-TEx'!D142*'SET-UP'!$C$24)</f>
        <v/>
      </c>
      <c r="F142" s="163" t="str">
        <f>IF('RAW-TEx'!E142="","",'RAW-TEx'!E142*'SET-UP'!$C$25)</f>
        <v/>
      </c>
      <c r="G142" s="163" t="str">
        <f t="shared" si="0"/>
        <v/>
      </c>
      <c r="H142" s="169" t="str">
        <f>IF('RAW-TEx'!F142="","",'RAW-TEx'!F142-'RAW-TEx'!G142)</f>
        <v/>
      </c>
      <c r="I142" s="170" t="str">
        <f>IF(H142="","",H142*VLOOKUP(C142,'SET-UP'!A$30:B$34,2,FALSE))</f>
        <v/>
      </c>
      <c r="J142" s="169" t="str">
        <f>IF(I142="","",I142/MAX(I$4:I$203)*'SET-UP'!$C$8)</f>
        <v/>
      </c>
      <c r="K142" s="169" t="str">
        <f>IF('RAW-TEx'!H142="","",'RAW-TEx'!H142-'RAW-TEx'!I142)</f>
        <v/>
      </c>
      <c r="L142" s="169" t="str">
        <f>IF(K142="","",K142*VLOOKUP(C142,'SET-UP'!A$30:B$34,2,FALSE))</f>
        <v/>
      </c>
      <c r="M142" s="169" t="str">
        <f>IF(L142="","",L142/MAX(L$4:L$203)*'SET-UP'!$C$8)</f>
        <v/>
      </c>
      <c r="N142" s="169" t="str">
        <f>IF('RAW-TEx'!J142="","",'RAW-TEx'!J142-'RAW-TEx'!K142)</f>
        <v/>
      </c>
      <c r="O142" s="169" t="str">
        <f>IF(N142="","",N142*VLOOKUP(C142,'SET-UP'!A$30:B$34,2,FALSE))</f>
        <v/>
      </c>
      <c r="P142" s="169" t="str">
        <f>IF(O142="","",O142/MAX(O$4:O$203)*'SET-UP'!$C$8)</f>
        <v/>
      </c>
      <c r="Q142" s="169" t="str">
        <f>IF('RAW-TEx'!L142="","",'RAW-TEx'!L142-'RAW-TEx'!M142)</f>
        <v/>
      </c>
      <c r="R142" s="169" t="str">
        <f>IF(Q142="","",Q142*VLOOKUP(C142,'SET-UP'!A$30:B$34,2,FALSE))</f>
        <v/>
      </c>
      <c r="S142" s="169" t="str">
        <f>IF(R142="","",R142/MAX(R$4:R$203)*'SET-UP'!$C$8)</f>
        <v/>
      </c>
      <c r="T142" s="169" t="str">
        <f>IF('RAW-TEx'!N142="","",'RAW-TEx'!N142-'RAW-TEx'!O142)</f>
        <v/>
      </c>
      <c r="U142" s="169" t="str">
        <f>IF(T142="","",T142*VLOOKUP(C142,'SET-UP'!A$30:B$34,2,FALSE))</f>
        <v/>
      </c>
      <c r="V142" s="169" t="str">
        <f>IF(U142="","",U142/MAX(U$4:U$203)*'SET-UP'!$C$8)</f>
        <v/>
      </c>
      <c r="W142" s="169" t="str">
        <f>IF('RAW-TEx'!P142="","",'RAW-TEx'!P142-'RAW-TEx'!Q142)</f>
        <v/>
      </c>
      <c r="X142" s="169" t="str">
        <f>IF(W142="","",W142*VLOOKUP(C142,'SET-UP'!A$30:B$34,2,FALSE))</f>
        <v/>
      </c>
      <c r="Y142" s="169" t="str">
        <f>IF(X142="","",X142/MAX(X$4:X$203)*'SET-UP'!$C$8)</f>
        <v/>
      </c>
      <c r="Z142" s="165"/>
      <c r="AA142" s="77"/>
      <c r="AB142" s="77"/>
      <c r="AC142" s="77"/>
      <c r="AD142" s="77"/>
      <c r="AE142" s="77"/>
      <c r="AF142" s="77"/>
      <c r="AG142" s="77"/>
    </row>
    <row r="143" spans="1:33" ht="15.75" customHeight="1" x14ac:dyDescent="0.3">
      <c r="A143" s="163">
        <v>140</v>
      </c>
      <c r="B143" s="163" t="str">
        <f>IF(PLAYER!B143="","",PLAYER!B143)</f>
        <v/>
      </c>
      <c r="C143" s="163" t="str">
        <f>IF(PLAYER!C143="","",PLAYER!C143)</f>
        <v/>
      </c>
      <c r="D143" s="163" t="str">
        <f>IF('RAW-TEx'!C143="","",'RAW-TEx'!C143*'SET-UP'!$C$23)</f>
        <v/>
      </c>
      <c r="E143" s="163" t="str">
        <f>IF('RAW-TEx'!D143="","",'RAW-TEx'!D143*'SET-UP'!$C$24)</f>
        <v/>
      </c>
      <c r="F143" s="163" t="str">
        <f>IF('RAW-TEx'!E143="","",'RAW-TEx'!E143*'SET-UP'!$C$25)</f>
        <v/>
      </c>
      <c r="G143" s="163" t="str">
        <f t="shared" si="0"/>
        <v/>
      </c>
      <c r="H143" s="169" t="str">
        <f>IF('RAW-TEx'!F143="","",'RAW-TEx'!F143-'RAW-TEx'!G143)</f>
        <v/>
      </c>
      <c r="I143" s="170" t="str">
        <f>IF(H143="","",H143*VLOOKUP(C143,'SET-UP'!A$30:B$34,2,FALSE))</f>
        <v/>
      </c>
      <c r="J143" s="169" t="str">
        <f>IF(I143="","",I143/MAX(I$4:I$203)*'SET-UP'!$C$8)</f>
        <v/>
      </c>
      <c r="K143" s="169" t="str">
        <f>IF('RAW-TEx'!H143="","",'RAW-TEx'!H143-'RAW-TEx'!I143)</f>
        <v/>
      </c>
      <c r="L143" s="169" t="str">
        <f>IF(K143="","",K143*VLOOKUP(C143,'SET-UP'!A$30:B$34,2,FALSE))</f>
        <v/>
      </c>
      <c r="M143" s="169" t="str">
        <f>IF(L143="","",L143/MAX(L$4:L$203)*'SET-UP'!$C$8)</f>
        <v/>
      </c>
      <c r="N143" s="169" t="str">
        <f>IF('RAW-TEx'!J143="","",'RAW-TEx'!J143-'RAW-TEx'!K143)</f>
        <v/>
      </c>
      <c r="O143" s="169" t="str">
        <f>IF(N143="","",N143*VLOOKUP(C143,'SET-UP'!A$30:B$34,2,FALSE))</f>
        <v/>
      </c>
      <c r="P143" s="169" t="str">
        <f>IF(O143="","",O143/MAX(O$4:O$203)*'SET-UP'!$C$8)</f>
        <v/>
      </c>
      <c r="Q143" s="169" t="str">
        <f>IF('RAW-TEx'!L143="","",'RAW-TEx'!L143-'RAW-TEx'!M143)</f>
        <v/>
      </c>
      <c r="R143" s="169" t="str">
        <f>IF(Q143="","",Q143*VLOOKUP(C143,'SET-UP'!A$30:B$34,2,FALSE))</f>
        <v/>
      </c>
      <c r="S143" s="169" t="str">
        <f>IF(R143="","",R143/MAX(R$4:R$203)*'SET-UP'!$C$8)</f>
        <v/>
      </c>
      <c r="T143" s="169" t="str">
        <f>IF('RAW-TEx'!N143="","",'RAW-TEx'!N143-'RAW-TEx'!O143)</f>
        <v/>
      </c>
      <c r="U143" s="169" t="str">
        <f>IF(T143="","",T143*VLOOKUP(C143,'SET-UP'!A$30:B$34,2,FALSE))</f>
        <v/>
      </c>
      <c r="V143" s="169" t="str">
        <f>IF(U143="","",U143/MAX(U$4:U$203)*'SET-UP'!$C$8)</f>
        <v/>
      </c>
      <c r="W143" s="169" t="str">
        <f>IF('RAW-TEx'!P143="","",'RAW-TEx'!P143-'RAW-TEx'!Q143)</f>
        <v/>
      </c>
      <c r="X143" s="169" t="str">
        <f>IF(W143="","",W143*VLOOKUP(C143,'SET-UP'!A$30:B$34,2,FALSE))</f>
        <v/>
      </c>
      <c r="Y143" s="169" t="str">
        <f>IF(X143="","",X143/MAX(X$4:X$203)*'SET-UP'!$C$8)</f>
        <v/>
      </c>
      <c r="Z143" s="165"/>
      <c r="AA143" s="77"/>
      <c r="AB143" s="77"/>
      <c r="AC143" s="77"/>
      <c r="AD143" s="77"/>
      <c r="AE143" s="77"/>
      <c r="AF143" s="77"/>
      <c r="AG143" s="77"/>
    </row>
    <row r="144" spans="1:33" ht="15.75" customHeight="1" x14ac:dyDescent="0.3">
      <c r="A144" s="163">
        <v>141</v>
      </c>
      <c r="B144" s="163" t="str">
        <f>IF(PLAYER!B144="","",PLAYER!B144)</f>
        <v/>
      </c>
      <c r="C144" s="163" t="str">
        <f>IF(PLAYER!C144="","",PLAYER!C144)</f>
        <v/>
      </c>
      <c r="D144" s="163" t="str">
        <f>IF('RAW-TEx'!C144="","",'RAW-TEx'!C144*'SET-UP'!$C$23)</f>
        <v/>
      </c>
      <c r="E144" s="163" t="str">
        <f>IF('RAW-TEx'!D144="","",'RAW-TEx'!D144*'SET-UP'!$C$24)</f>
        <v/>
      </c>
      <c r="F144" s="163" t="str">
        <f>IF('RAW-TEx'!E144="","",'RAW-TEx'!E144*'SET-UP'!$C$25)</f>
        <v/>
      </c>
      <c r="G144" s="163" t="str">
        <f t="shared" si="0"/>
        <v/>
      </c>
      <c r="H144" s="169" t="str">
        <f>IF('RAW-TEx'!F144="","",'RAW-TEx'!F144-'RAW-TEx'!G144)</f>
        <v/>
      </c>
      <c r="I144" s="170" t="str">
        <f>IF(H144="","",H144*VLOOKUP(C144,'SET-UP'!A$30:B$34,2,FALSE))</f>
        <v/>
      </c>
      <c r="J144" s="169" t="str">
        <f>IF(I144="","",I144/MAX(I$4:I$203)*'SET-UP'!$C$8)</f>
        <v/>
      </c>
      <c r="K144" s="169" t="str">
        <f>IF('RAW-TEx'!H144="","",'RAW-TEx'!H144-'RAW-TEx'!I144)</f>
        <v/>
      </c>
      <c r="L144" s="169" t="str">
        <f>IF(K144="","",K144*VLOOKUP(C144,'SET-UP'!A$30:B$34,2,FALSE))</f>
        <v/>
      </c>
      <c r="M144" s="169" t="str">
        <f>IF(L144="","",L144/MAX(L$4:L$203)*'SET-UP'!$C$8)</f>
        <v/>
      </c>
      <c r="N144" s="169" t="str">
        <f>IF('RAW-TEx'!J144="","",'RAW-TEx'!J144-'RAW-TEx'!K144)</f>
        <v/>
      </c>
      <c r="O144" s="169" t="str">
        <f>IF(N144="","",N144*VLOOKUP(C144,'SET-UP'!A$30:B$34,2,FALSE))</f>
        <v/>
      </c>
      <c r="P144" s="169" t="str">
        <f>IF(O144="","",O144/MAX(O$4:O$203)*'SET-UP'!$C$8)</f>
        <v/>
      </c>
      <c r="Q144" s="169" t="str">
        <f>IF('RAW-TEx'!L144="","",'RAW-TEx'!L144-'RAW-TEx'!M144)</f>
        <v/>
      </c>
      <c r="R144" s="169" t="str">
        <f>IF(Q144="","",Q144*VLOOKUP(C144,'SET-UP'!A$30:B$34,2,FALSE))</f>
        <v/>
      </c>
      <c r="S144" s="169" t="str">
        <f>IF(R144="","",R144/MAX(R$4:R$203)*'SET-UP'!$C$8)</f>
        <v/>
      </c>
      <c r="T144" s="169" t="str">
        <f>IF('RAW-TEx'!N144="","",'RAW-TEx'!N144-'RAW-TEx'!O144)</f>
        <v/>
      </c>
      <c r="U144" s="169" t="str">
        <f>IF(T144="","",T144*VLOOKUP(C144,'SET-UP'!A$30:B$34,2,FALSE))</f>
        <v/>
      </c>
      <c r="V144" s="169" t="str">
        <f>IF(U144="","",U144/MAX(U$4:U$203)*'SET-UP'!$C$8)</f>
        <v/>
      </c>
      <c r="W144" s="169" t="str">
        <f>IF('RAW-TEx'!P144="","",'RAW-TEx'!P144-'RAW-TEx'!Q144)</f>
        <v/>
      </c>
      <c r="X144" s="169" t="str">
        <f>IF(W144="","",W144*VLOOKUP(C144,'SET-UP'!A$30:B$34,2,FALSE))</f>
        <v/>
      </c>
      <c r="Y144" s="169" t="str">
        <f>IF(X144="","",X144/MAX(X$4:X$203)*'SET-UP'!$C$8)</f>
        <v/>
      </c>
      <c r="Z144" s="165"/>
      <c r="AA144" s="77"/>
      <c r="AB144" s="77"/>
      <c r="AC144" s="77"/>
      <c r="AD144" s="77"/>
      <c r="AE144" s="77"/>
      <c r="AF144" s="77"/>
      <c r="AG144" s="77"/>
    </row>
    <row r="145" spans="1:33" ht="15.75" customHeight="1" x14ac:dyDescent="0.3">
      <c r="A145" s="163">
        <v>142</v>
      </c>
      <c r="B145" s="163" t="str">
        <f>IF(PLAYER!B145="","",PLAYER!B145)</f>
        <v/>
      </c>
      <c r="C145" s="163" t="str">
        <f>IF(PLAYER!C145="","",PLAYER!C145)</f>
        <v/>
      </c>
      <c r="D145" s="163" t="str">
        <f>IF('RAW-TEx'!C145="","",'RAW-TEx'!C145*'SET-UP'!$C$23)</f>
        <v/>
      </c>
      <c r="E145" s="163" t="str">
        <f>IF('RAW-TEx'!D145="","",'RAW-TEx'!D145*'SET-UP'!$C$24)</f>
        <v/>
      </c>
      <c r="F145" s="163" t="str">
        <f>IF('RAW-TEx'!E145="","",'RAW-TEx'!E145*'SET-UP'!$C$25)</f>
        <v/>
      </c>
      <c r="G145" s="163" t="str">
        <f t="shared" si="0"/>
        <v/>
      </c>
      <c r="H145" s="169" t="str">
        <f>IF('RAW-TEx'!F145="","",'RAW-TEx'!F145-'RAW-TEx'!G145)</f>
        <v/>
      </c>
      <c r="I145" s="170" t="str">
        <f>IF(H145="","",H145*VLOOKUP(C145,'SET-UP'!A$30:B$34,2,FALSE))</f>
        <v/>
      </c>
      <c r="J145" s="169" t="str">
        <f>IF(I145="","",I145/MAX(I$4:I$203)*'SET-UP'!$C$8)</f>
        <v/>
      </c>
      <c r="K145" s="169" t="str">
        <f>IF('RAW-TEx'!H145="","",'RAW-TEx'!H145-'RAW-TEx'!I145)</f>
        <v/>
      </c>
      <c r="L145" s="169" t="str">
        <f>IF(K145="","",K145*VLOOKUP(C145,'SET-UP'!A$30:B$34,2,FALSE))</f>
        <v/>
      </c>
      <c r="M145" s="169" t="str">
        <f>IF(L145="","",L145/MAX(L$4:L$203)*'SET-UP'!$C$8)</f>
        <v/>
      </c>
      <c r="N145" s="169" t="str">
        <f>IF('RAW-TEx'!J145="","",'RAW-TEx'!J145-'RAW-TEx'!K145)</f>
        <v/>
      </c>
      <c r="O145" s="169" t="str">
        <f>IF(N145="","",N145*VLOOKUP(C145,'SET-UP'!A$30:B$34,2,FALSE))</f>
        <v/>
      </c>
      <c r="P145" s="169" t="str">
        <f>IF(O145="","",O145/MAX(O$4:O$203)*'SET-UP'!$C$8)</f>
        <v/>
      </c>
      <c r="Q145" s="169" t="str">
        <f>IF('RAW-TEx'!L145="","",'RAW-TEx'!L145-'RAW-TEx'!M145)</f>
        <v/>
      </c>
      <c r="R145" s="169" t="str">
        <f>IF(Q145="","",Q145*VLOOKUP(C145,'SET-UP'!A$30:B$34,2,FALSE))</f>
        <v/>
      </c>
      <c r="S145" s="169" t="str">
        <f>IF(R145="","",R145/MAX(R$4:R$203)*'SET-UP'!$C$8)</f>
        <v/>
      </c>
      <c r="T145" s="169" t="str">
        <f>IF('RAW-TEx'!N145="","",'RAW-TEx'!N145-'RAW-TEx'!O145)</f>
        <v/>
      </c>
      <c r="U145" s="169" t="str">
        <f>IF(T145="","",T145*VLOOKUP(C145,'SET-UP'!A$30:B$34,2,FALSE))</f>
        <v/>
      </c>
      <c r="V145" s="169" t="str">
        <f>IF(U145="","",U145/MAX(U$4:U$203)*'SET-UP'!$C$8)</f>
        <v/>
      </c>
      <c r="W145" s="169" t="str">
        <f>IF('RAW-TEx'!P145="","",'RAW-TEx'!P145-'RAW-TEx'!Q145)</f>
        <v/>
      </c>
      <c r="X145" s="169" t="str">
        <f>IF(W145="","",W145*VLOOKUP(C145,'SET-UP'!A$30:B$34,2,FALSE))</f>
        <v/>
      </c>
      <c r="Y145" s="169" t="str">
        <f>IF(X145="","",X145/MAX(X$4:X$203)*'SET-UP'!$C$8)</f>
        <v/>
      </c>
      <c r="Z145" s="165"/>
      <c r="AA145" s="77"/>
      <c r="AB145" s="77"/>
      <c r="AC145" s="77"/>
      <c r="AD145" s="77"/>
      <c r="AE145" s="77"/>
      <c r="AF145" s="77"/>
      <c r="AG145" s="77"/>
    </row>
    <row r="146" spans="1:33" ht="15.75" customHeight="1" x14ac:dyDescent="0.3">
      <c r="A146" s="163">
        <v>143</v>
      </c>
      <c r="B146" s="163" t="str">
        <f>IF(PLAYER!B146="","",PLAYER!B146)</f>
        <v/>
      </c>
      <c r="C146" s="163" t="str">
        <f>IF(PLAYER!C146="","",PLAYER!C146)</f>
        <v/>
      </c>
      <c r="D146" s="163" t="str">
        <f>IF('RAW-TEx'!C146="","",'RAW-TEx'!C146*'SET-UP'!$C$23)</f>
        <v/>
      </c>
      <c r="E146" s="163" t="str">
        <f>IF('RAW-TEx'!D146="","",'RAW-TEx'!D146*'SET-UP'!$C$24)</f>
        <v/>
      </c>
      <c r="F146" s="163" t="str">
        <f>IF('RAW-TEx'!E146="","",'RAW-TEx'!E146*'SET-UP'!$C$25)</f>
        <v/>
      </c>
      <c r="G146" s="163" t="str">
        <f t="shared" si="0"/>
        <v/>
      </c>
      <c r="H146" s="169" t="str">
        <f>IF('RAW-TEx'!F146="","",'RAW-TEx'!F146-'RAW-TEx'!G146)</f>
        <v/>
      </c>
      <c r="I146" s="170" t="str">
        <f>IF(H146="","",H146*VLOOKUP(C146,'SET-UP'!A$30:B$34,2,FALSE))</f>
        <v/>
      </c>
      <c r="J146" s="169" t="str">
        <f>IF(I146="","",I146/MAX(I$4:I$203)*'SET-UP'!$C$8)</f>
        <v/>
      </c>
      <c r="K146" s="169" t="str">
        <f>IF('RAW-TEx'!H146="","",'RAW-TEx'!H146-'RAW-TEx'!I146)</f>
        <v/>
      </c>
      <c r="L146" s="169" t="str">
        <f>IF(K146="","",K146*VLOOKUP(C146,'SET-UP'!A$30:B$34,2,FALSE))</f>
        <v/>
      </c>
      <c r="M146" s="169" t="str">
        <f>IF(L146="","",L146/MAX(L$4:L$203)*'SET-UP'!$C$8)</f>
        <v/>
      </c>
      <c r="N146" s="169" t="str">
        <f>IF('RAW-TEx'!J146="","",'RAW-TEx'!J146-'RAW-TEx'!K146)</f>
        <v/>
      </c>
      <c r="O146" s="169" t="str">
        <f>IF(N146="","",N146*VLOOKUP(C146,'SET-UP'!A$30:B$34,2,FALSE))</f>
        <v/>
      </c>
      <c r="P146" s="169" t="str">
        <f>IF(O146="","",O146/MAX(O$4:O$203)*'SET-UP'!$C$8)</f>
        <v/>
      </c>
      <c r="Q146" s="169" t="str">
        <f>IF('RAW-TEx'!L146="","",'RAW-TEx'!L146-'RAW-TEx'!M146)</f>
        <v/>
      </c>
      <c r="R146" s="169" t="str">
        <f>IF(Q146="","",Q146*VLOOKUP(C146,'SET-UP'!A$30:B$34,2,FALSE))</f>
        <v/>
      </c>
      <c r="S146" s="169" t="str">
        <f>IF(R146="","",R146/MAX(R$4:R$203)*'SET-UP'!$C$8)</f>
        <v/>
      </c>
      <c r="T146" s="169" t="str">
        <f>IF('RAW-TEx'!N146="","",'RAW-TEx'!N146-'RAW-TEx'!O146)</f>
        <v/>
      </c>
      <c r="U146" s="169" t="str">
        <f>IF(T146="","",T146*VLOOKUP(C146,'SET-UP'!A$30:B$34,2,FALSE))</f>
        <v/>
      </c>
      <c r="V146" s="169" t="str">
        <f>IF(U146="","",U146/MAX(U$4:U$203)*'SET-UP'!$C$8)</f>
        <v/>
      </c>
      <c r="W146" s="169" t="str">
        <f>IF('RAW-TEx'!P146="","",'RAW-TEx'!P146-'RAW-TEx'!Q146)</f>
        <v/>
      </c>
      <c r="X146" s="169" t="str">
        <f>IF(W146="","",W146*VLOOKUP(C146,'SET-UP'!A$30:B$34,2,FALSE))</f>
        <v/>
      </c>
      <c r="Y146" s="169" t="str">
        <f>IF(X146="","",X146/MAX(X$4:X$203)*'SET-UP'!$C$8)</f>
        <v/>
      </c>
      <c r="Z146" s="165"/>
      <c r="AA146" s="77"/>
      <c r="AB146" s="77"/>
      <c r="AC146" s="77"/>
      <c r="AD146" s="77"/>
      <c r="AE146" s="77"/>
      <c r="AF146" s="77"/>
      <c r="AG146" s="77"/>
    </row>
    <row r="147" spans="1:33" ht="15.75" customHeight="1" x14ac:dyDescent="0.3">
      <c r="A147" s="163">
        <v>144</v>
      </c>
      <c r="B147" s="163" t="str">
        <f>IF(PLAYER!B147="","",PLAYER!B147)</f>
        <v/>
      </c>
      <c r="C147" s="163" t="str">
        <f>IF(PLAYER!C147="","",PLAYER!C147)</f>
        <v/>
      </c>
      <c r="D147" s="163" t="str">
        <f>IF('RAW-TEx'!C147="","",'RAW-TEx'!C147*'SET-UP'!$C$23)</f>
        <v/>
      </c>
      <c r="E147" s="163" t="str">
        <f>IF('RAW-TEx'!D147="","",'RAW-TEx'!D147*'SET-UP'!$C$24)</f>
        <v/>
      </c>
      <c r="F147" s="163" t="str">
        <f>IF('RAW-TEx'!E147="","",'RAW-TEx'!E147*'SET-UP'!$C$25)</f>
        <v/>
      </c>
      <c r="G147" s="163" t="str">
        <f t="shared" si="0"/>
        <v/>
      </c>
      <c r="H147" s="169" t="str">
        <f>IF('RAW-TEx'!F147="","",'RAW-TEx'!F147-'RAW-TEx'!G147)</f>
        <v/>
      </c>
      <c r="I147" s="170" t="str">
        <f>IF(H147="","",H147*VLOOKUP(C147,'SET-UP'!A$30:B$34,2,FALSE))</f>
        <v/>
      </c>
      <c r="J147" s="169" t="str">
        <f>IF(I147="","",I147/MAX(I$4:I$203)*'SET-UP'!$C$8)</f>
        <v/>
      </c>
      <c r="K147" s="169" t="str">
        <f>IF('RAW-TEx'!H147="","",'RAW-TEx'!H147-'RAW-TEx'!I147)</f>
        <v/>
      </c>
      <c r="L147" s="169" t="str">
        <f>IF(K147="","",K147*VLOOKUP(C147,'SET-UP'!A$30:B$34,2,FALSE))</f>
        <v/>
      </c>
      <c r="M147" s="169" t="str">
        <f>IF(L147="","",L147/MAX(L$4:L$203)*'SET-UP'!$C$8)</f>
        <v/>
      </c>
      <c r="N147" s="169" t="str">
        <f>IF('RAW-TEx'!J147="","",'RAW-TEx'!J147-'RAW-TEx'!K147)</f>
        <v/>
      </c>
      <c r="O147" s="169" t="str">
        <f>IF(N147="","",N147*VLOOKUP(C147,'SET-UP'!A$30:B$34,2,FALSE))</f>
        <v/>
      </c>
      <c r="P147" s="169" t="str">
        <f>IF(O147="","",O147/MAX(O$4:O$203)*'SET-UP'!$C$8)</f>
        <v/>
      </c>
      <c r="Q147" s="169" t="str">
        <f>IF('RAW-TEx'!L147="","",'RAW-TEx'!L147-'RAW-TEx'!M147)</f>
        <v/>
      </c>
      <c r="R147" s="169" t="str">
        <f>IF(Q147="","",Q147*VLOOKUP(C147,'SET-UP'!A$30:B$34,2,FALSE))</f>
        <v/>
      </c>
      <c r="S147" s="169" t="str">
        <f>IF(R147="","",R147/MAX(R$4:R$203)*'SET-UP'!$C$8)</f>
        <v/>
      </c>
      <c r="T147" s="169" t="str">
        <f>IF('RAW-TEx'!N147="","",'RAW-TEx'!N147-'RAW-TEx'!O147)</f>
        <v/>
      </c>
      <c r="U147" s="169" t="str">
        <f>IF(T147="","",T147*VLOOKUP(C147,'SET-UP'!A$30:B$34,2,FALSE))</f>
        <v/>
      </c>
      <c r="V147" s="169" t="str">
        <f>IF(U147="","",U147/MAX(U$4:U$203)*'SET-UP'!$C$8)</f>
        <v/>
      </c>
      <c r="W147" s="169" t="str">
        <f>IF('RAW-TEx'!P147="","",'RAW-TEx'!P147-'RAW-TEx'!Q147)</f>
        <v/>
      </c>
      <c r="X147" s="169" t="str">
        <f>IF(W147="","",W147*VLOOKUP(C147,'SET-UP'!A$30:B$34,2,FALSE))</f>
        <v/>
      </c>
      <c r="Y147" s="169" t="str">
        <f>IF(X147="","",X147/MAX(X$4:X$203)*'SET-UP'!$C$8)</f>
        <v/>
      </c>
      <c r="Z147" s="165"/>
      <c r="AA147" s="77"/>
      <c r="AB147" s="77"/>
      <c r="AC147" s="77"/>
      <c r="AD147" s="77"/>
      <c r="AE147" s="77"/>
      <c r="AF147" s="77"/>
      <c r="AG147" s="77"/>
    </row>
    <row r="148" spans="1:33" ht="15.75" customHeight="1" x14ac:dyDescent="0.3">
      <c r="A148" s="163">
        <v>145</v>
      </c>
      <c r="B148" s="163" t="str">
        <f>IF(PLAYER!B148="","",PLAYER!B148)</f>
        <v/>
      </c>
      <c r="C148" s="163" t="str">
        <f>IF(PLAYER!C148="","",PLAYER!C148)</f>
        <v/>
      </c>
      <c r="D148" s="163" t="str">
        <f>IF('RAW-TEx'!C148="","",'RAW-TEx'!C148*'SET-UP'!$C$23)</f>
        <v/>
      </c>
      <c r="E148" s="163" t="str">
        <f>IF('RAW-TEx'!D148="","",'RAW-TEx'!D148*'SET-UP'!$C$24)</f>
        <v/>
      </c>
      <c r="F148" s="163" t="str">
        <f>IF('RAW-TEx'!E148="","",'RAW-TEx'!E148*'SET-UP'!$C$25)</f>
        <v/>
      </c>
      <c r="G148" s="163" t="str">
        <f t="shared" si="0"/>
        <v/>
      </c>
      <c r="H148" s="169" t="str">
        <f>IF('RAW-TEx'!F148="","",'RAW-TEx'!F148-'RAW-TEx'!G148)</f>
        <v/>
      </c>
      <c r="I148" s="170" t="str">
        <f>IF(H148="","",H148*VLOOKUP(C148,'SET-UP'!A$30:B$34,2,FALSE))</f>
        <v/>
      </c>
      <c r="J148" s="169" t="str">
        <f>IF(I148="","",I148/MAX(I$4:I$203)*'SET-UP'!$C$8)</f>
        <v/>
      </c>
      <c r="K148" s="169" t="str">
        <f>IF('RAW-TEx'!H148="","",'RAW-TEx'!H148-'RAW-TEx'!I148)</f>
        <v/>
      </c>
      <c r="L148" s="169" t="str">
        <f>IF(K148="","",K148*VLOOKUP(C148,'SET-UP'!A$30:B$34,2,FALSE))</f>
        <v/>
      </c>
      <c r="M148" s="169" t="str">
        <f>IF(L148="","",L148/MAX(L$4:L$203)*'SET-UP'!$C$8)</f>
        <v/>
      </c>
      <c r="N148" s="169" t="str">
        <f>IF('RAW-TEx'!J148="","",'RAW-TEx'!J148-'RAW-TEx'!K148)</f>
        <v/>
      </c>
      <c r="O148" s="169" t="str">
        <f>IF(N148="","",N148*VLOOKUP(C148,'SET-UP'!A$30:B$34,2,FALSE))</f>
        <v/>
      </c>
      <c r="P148" s="169" t="str">
        <f>IF(O148="","",O148/MAX(O$4:O$203)*'SET-UP'!$C$8)</f>
        <v/>
      </c>
      <c r="Q148" s="169" t="str">
        <f>IF('RAW-TEx'!L148="","",'RAW-TEx'!L148-'RAW-TEx'!M148)</f>
        <v/>
      </c>
      <c r="R148" s="169" t="str">
        <f>IF(Q148="","",Q148*VLOOKUP(C148,'SET-UP'!A$30:B$34,2,FALSE))</f>
        <v/>
      </c>
      <c r="S148" s="169" t="str">
        <f>IF(R148="","",R148/MAX(R$4:R$203)*'SET-UP'!$C$8)</f>
        <v/>
      </c>
      <c r="T148" s="169" t="str">
        <f>IF('RAW-TEx'!N148="","",'RAW-TEx'!N148-'RAW-TEx'!O148)</f>
        <v/>
      </c>
      <c r="U148" s="169" t="str">
        <f>IF(T148="","",T148*VLOOKUP(C148,'SET-UP'!A$30:B$34,2,FALSE))</f>
        <v/>
      </c>
      <c r="V148" s="169" t="str">
        <f>IF(U148="","",U148/MAX(U$4:U$203)*'SET-UP'!$C$8)</f>
        <v/>
      </c>
      <c r="W148" s="169" t="str">
        <f>IF('RAW-TEx'!P148="","",'RAW-TEx'!P148-'RAW-TEx'!Q148)</f>
        <v/>
      </c>
      <c r="X148" s="169" t="str">
        <f>IF(W148="","",W148*VLOOKUP(C148,'SET-UP'!A$30:B$34,2,FALSE))</f>
        <v/>
      </c>
      <c r="Y148" s="169" t="str">
        <f>IF(X148="","",X148/MAX(X$4:X$203)*'SET-UP'!$C$8)</f>
        <v/>
      </c>
      <c r="Z148" s="165"/>
      <c r="AA148" s="77"/>
      <c r="AB148" s="77"/>
      <c r="AC148" s="77"/>
      <c r="AD148" s="77"/>
      <c r="AE148" s="77"/>
      <c r="AF148" s="77"/>
      <c r="AG148" s="77"/>
    </row>
    <row r="149" spans="1:33" ht="15.75" customHeight="1" x14ac:dyDescent="0.3">
      <c r="A149" s="163">
        <v>146</v>
      </c>
      <c r="B149" s="163" t="str">
        <f>IF(PLAYER!B149="","",PLAYER!B149)</f>
        <v/>
      </c>
      <c r="C149" s="163" t="str">
        <f>IF(PLAYER!C149="","",PLAYER!C149)</f>
        <v/>
      </c>
      <c r="D149" s="163" t="str">
        <f>IF('RAW-TEx'!C149="","",'RAW-TEx'!C149*'SET-UP'!$C$23)</f>
        <v/>
      </c>
      <c r="E149" s="163" t="str">
        <f>IF('RAW-TEx'!D149="","",'RAW-TEx'!D149*'SET-UP'!$C$24)</f>
        <v/>
      </c>
      <c r="F149" s="163" t="str">
        <f>IF('RAW-TEx'!E149="","",'RAW-TEx'!E149*'SET-UP'!$C$25)</f>
        <v/>
      </c>
      <c r="G149" s="163" t="str">
        <f t="shared" si="0"/>
        <v/>
      </c>
      <c r="H149" s="169" t="str">
        <f>IF('RAW-TEx'!F149="","",'RAW-TEx'!F149-'RAW-TEx'!G149)</f>
        <v/>
      </c>
      <c r="I149" s="170" t="str">
        <f>IF(H149="","",H149*VLOOKUP(C149,'SET-UP'!A$30:B$34,2,FALSE))</f>
        <v/>
      </c>
      <c r="J149" s="169" t="str">
        <f>IF(I149="","",I149/MAX(I$4:I$203)*'SET-UP'!$C$8)</f>
        <v/>
      </c>
      <c r="K149" s="169" t="str">
        <f>IF('RAW-TEx'!H149="","",'RAW-TEx'!H149-'RAW-TEx'!I149)</f>
        <v/>
      </c>
      <c r="L149" s="169" t="str">
        <f>IF(K149="","",K149*VLOOKUP(C149,'SET-UP'!A$30:B$34,2,FALSE))</f>
        <v/>
      </c>
      <c r="M149" s="169" t="str">
        <f>IF(L149="","",L149/MAX(L$4:L$203)*'SET-UP'!$C$8)</f>
        <v/>
      </c>
      <c r="N149" s="169" t="str">
        <f>IF('RAW-TEx'!J149="","",'RAW-TEx'!J149-'RAW-TEx'!K149)</f>
        <v/>
      </c>
      <c r="O149" s="169" t="str">
        <f>IF(N149="","",N149*VLOOKUP(C149,'SET-UP'!A$30:B$34,2,FALSE))</f>
        <v/>
      </c>
      <c r="P149" s="169" t="str">
        <f>IF(O149="","",O149/MAX(O$4:O$203)*'SET-UP'!$C$8)</f>
        <v/>
      </c>
      <c r="Q149" s="169" t="str">
        <f>IF('RAW-TEx'!L149="","",'RAW-TEx'!L149-'RAW-TEx'!M149)</f>
        <v/>
      </c>
      <c r="R149" s="169" t="str">
        <f>IF(Q149="","",Q149*VLOOKUP(C149,'SET-UP'!A$30:B$34,2,FALSE))</f>
        <v/>
      </c>
      <c r="S149" s="169" t="str">
        <f>IF(R149="","",R149/MAX(R$4:R$203)*'SET-UP'!$C$8)</f>
        <v/>
      </c>
      <c r="T149" s="169" t="str">
        <f>IF('RAW-TEx'!N149="","",'RAW-TEx'!N149-'RAW-TEx'!O149)</f>
        <v/>
      </c>
      <c r="U149" s="169" t="str">
        <f>IF(T149="","",T149*VLOOKUP(C149,'SET-UP'!A$30:B$34,2,FALSE))</f>
        <v/>
      </c>
      <c r="V149" s="169" t="str">
        <f>IF(U149="","",U149/MAX(U$4:U$203)*'SET-UP'!$C$8)</f>
        <v/>
      </c>
      <c r="W149" s="169" t="str">
        <f>IF('RAW-TEx'!P149="","",'RAW-TEx'!P149-'RAW-TEx'!Q149)</f>
        <v/>
      </c>
      <c r="X149" s="169" t="str">
        <f>IF(W149="","",W149*VLOOKUP(C149,'SET-UP'!A$30:B$34,2,FALSE))</f>
        <v/>
      </c>
      <c r="Y149" s="169" t="str">
        <f>IF(X149="","",X149/MAX(X$4:X$203)*'SET-UP'!$C$8)</f>
        <v/>
      </c>
      <c r="Z149" s="165"/>
      <c r="AA149" s="77"/>
      <c r="AB149" s="77"/>
      <c r="AC149" s="77"/>
      <c r="AD149" s="77"/>
      <c r="AE149" s="77"/>
      <c r="AF149" s="77"/>
      <c r="AG149" s="77"/>
    </row>
    <row r="150" spans="1:33" ht="15.75" customHeight="1" x14ac:dyDescent="0.3">
      <c r="A150" s="163">
        <v>147</v>
      </c>
      <c r="B150" s="163" t="str">
        <f>IF(PLAYER!B150="","",PLAYER!B150)</f>
        <v/>
      </c>
      <c r="C150" s="163" t="str">
        <f>IF(PLAYER!C150="","",PLAYER!C150)</f>
        <v/>
      </c>
      <c r="D150" s="163" t="str">
        <f>IF('RAW-TEx'!C150="","",'RAW-TEx'!C150*'SET-UP'!$C$23)</f>
        <v/>
      </c>
      <c r="E150" s="163" t="str">
        <f>IF('RAW-TEx'!D150="","",'RAW-TEx'!D150*'SET-UP'!$C$24)</f>
        <v/>
      </c>
      <c r="F150" s="163" t="str">
        <f>IF('RAW-TEx'!E150="","",'RAW-TEx'!E150*'SET-UP'!$C$25)</f>
        <v/>
      </c>
      <c r="G150" s="163" t="str">
        <f t="shared" si="0"/>
        <v/>
      </c>
      <c r="H150" s="169" t="str">
        <f>IF('RAW-TEx'!F150="","",'RAW-TEx'!F150-'RAW-TEx'!G150)</f>
        <v/>
      </c>
      <c r="I150" s="170" t="str">
        <f>IF(H150="","",H150*VLOOKUP(C150,'SET-UP'!A$30:B$34,2,FALSE))</f>
        <v/>
      </c>
      <c r="J150" s="169" t="str">
        <f>IF(I150="","",I150/MAX(I$4:I$203)*'SET-UP'!$C$8)</f>
        <v/>
      </c>
      <c r="K150" s="169" t="str">
        <f>IF('RAW-TEx'!H150="","",'RAW-TEx'!H150-'RAW-TEx'!I150)</f>
        <v/>
      </c>
      <c r="L150" s="169" t="str">
        <f>IF(K150="","",K150*VLOOKUP(C150,'SET-UP'!A$30:B$34,2,FALSE))</f>
        <v/>
      </c>
      <c r="M150" s="169" t="str">
        <f>IF(L150="","",L150/MAX(L$4:L$203)*'SET-UP'!$C$8)</f>
        <v/>
      </c>
      <c r="N150" s="169" t="str">
        <f>IF('RAW-TEx'!J150="","",'RAW-TEx'!J150-'RAW-TEx'!K150)</f>
        <v/>
      </c>
      <c r="O150" s="169" t="str">
        <f>IF(N150="","",N150*VLOOKUP(C150,'SET-UP'!A$30:B$34,2,FALSE))</f>
        <v/>
      </c>
      <c r="P150" s="169" t="str">
        <f>IF(O150="","",O150/MAX(O$4:O$203)*'SET-UP'!$C$8)</f>
        <v/>
      </c>
      <c r="Q150" s="169" t="str">
        <f>IF('RAW-TEx'!L150="","",'RAW-TEx'!L150-'RAW-TEx'!M150)</f>
        <v/>
      </c>
      <c r="R150" s="169" t="str">
        <f>IF(Q150="","",Q150*VLOOKUP(C150,'SET-UP'!A$30:B$34,2,FALSE))</f>
        <v/>
      </c>
      <c r="S150" s="169" t="str">
        <f>IF(R150="","",R150/MAX(R$4:R$203)*'SET-UP'!$C$8)</f>
        <v/>
      </c>
      <c r="T150" s="169" t="str">
        <f>IF('RAW-TEx'!N150="","",'RAW-TEx'!N150-'RAW-TEx'!O150)</f>
        <v/>
      </c>
      <c r="U150" s="169" t="str">
        <f>IF(T150="","",T150*VLOOKUP(C150,'SET-UP'!A$30:B$34,2,FALSE))</f>
        <v/>
      </c>
      <c r="V150" s="169" t="str">
        <f>IF(U150="","",U150/MAX(U$4:U$203)*'SET-UP'!$C$8)</f>
        <v/>
      </c>
      <c r="W150" s="169" t="str">
        <f>IF('RAW-TEx'!P150="","",'RAW-TEx'!P150-'RAW-TEx'!Q150)</f>
        <v/>
      </c>
      <c r="X150" s="169" t="str">
        <f>IF(W150="","",W150*VLOOKUP(C150,'SET-UP'!A$30:B$34,2,FALSE))</f>
        <v/>
      </c>
      <c r="Y150" s="169" t="str">
        <f>IF(X150="","",X150/MAX(X$4:X$203)*'SET-UP'!$C$8)</f>
        <v/>
      </c>
      <c r="Z150" s="165"/>
      <c r="AA150" s="77"/>
      <c r="AB150" s="77"/>
      <c r="AC150" s="77"/>
      <c r="AD150" s="77"/>
      <c r="AE150" s="77"/>
      <c r="AF150" s="77"/>
      <c r="AG150" s="77"/>
    </row>
    <row r="151" spans="1:33" ht="15.75" customHeight="1" x14ac:dyDescent="0.3">
      <c r="A151" s="163">
        <v>148</v>
      </c>
      <c r="B151" s="163" t="str">
        <f>IF(PLAYER!B151="","",PLAYER!B151)</f>
        <v/>
      </c>
      <c r="C151" s="163" t="str">
        <f>IF(PLAYER!C151="","",PLAYER!C151)</f>
        <v/>
      </c>
      <c r="D151" s="163" t="str">
        <f>IF('RAW-TEx'!C151="","",'RAW-TEx'!C151*'SET-UP'!$C$23)</f>
        <v/>
      </c>
      <c r="E151" s="163" t="str">
        <f>IF('RAW-TEx'!D151="","",'RAW-TEx'!D151*'SET-UP'!$C$24)</f>
        <v/>
      </c>
      <c r="F151" s="163" t="str">
        <f>IF('RAW-TEx'!E151="","",'RAW-TEx'!E151*'SET-UP'!$C$25)</f>
        <v/>
      </c>
      <c r="G151" s="163" t="str">
        <f t="shared" si="0"/>
        <v/>
      </c>
      <c r="H151" s="169" t="str">
        <f>IF('RAW-TEx'!F151="","",'RAW-TEx'!F151-'RAW-TEx'!G151)</f>
        <v/>
      </c>
      <c r="I151" s="170" t="str">
        <f>IF(H151="","",H151*VLOOKUP(C151,'SET-UP'!A$30:B$34,2,FALSE))</f>
        <v/>
      </c>
      <c r="J151" s="169" t="str">
        <f>IF(I151="","",I151/MAX(I$4:I$203)*'SET-UP'!$C$8)</f>
        <v/>
      </c>
      <c r="K151" s="169" t="str">
        <f>IF('RAW-TEx'!H151="","",'RAW-TEx'!H151-'RAW-TEx'!I151)</f>
        <v/>
      </c>
      <c r="L151" s="169" t="str">
        <f>IF(K151="","",K151*VLOOKUP(C151,'SET-UP'!A$30:B$34,2,FALSE))</f>
        <v/>
      </c>
      <c r="M151" s="169" t="str">
        <f>IF(L151="","",L151/MAX(L$4:L$203)*'SET-UP'!$C$8)</f>
        <v/>
      </c>
      <c r="N151" s="169" t="str">
        <f>IF('RAW-TEx'!J151="","",'RAW-TEx'!J151-'RAW-TEx'!K151)</f>
        <v/>
      </c>
      <c r="O151" s="169" t="str">
        <f>IF(N151="","",N151*VLOOKUP(C151,'SET-UP'!A$30:B$34,2,FALSE))</f>
        <v/>
      </c>
      <c r="P151" s="169" t="str">
        <f>IF(O151="","",O151/MAX(O$4:O$203)*'SET-UP'!$C$8)</f>
        <v/>
      </c>
      <c r="Q151" s="169" t="str">
        <f>IF('RAW-TEx'!L151="","",'RAW-TEx'!L151-'RAW-TEx'!M151)</f>
        <v/>
      </c>
      <c r="R151" s="169" t="str">
        <f>IF(Q151="","",Q151*VLOOKUP(C151,'SET-UP'!A$30:B$34,2,FALSE))</f>
        <v/>
      </c>
      <c r="S151" s="169" t="str">
        <f>IF(R151="","",R151/MAX(R$4:R$203)*'SET-UP'!$C$8)</f>
        <v/>
      </c>
      <c r="T151" s="169" t="str">
        <f>IF('RAW-TEx'!N151="","",'RAW-TEx'!N151-'RAW-TEx'!O151)</f>
        <v/>
      </c>
      <c r="U151" s="169" t="str">
        <f>IF(T151="","",T151*VLOOKUP(C151,'SET-UP'!A$30:B$34,2,FALSE))</f>
        <v/>
      </c>
      <c r="V151" s="169" t="str">
        <f>IF(U151="","",U151/MAX(U$4:U$203)*'SET-UP'!$C$8)</f>
        <v/>
      </c>
      <c r="W151" s="169" t="str">
        <f>IF('RAW-TEx'!P151="","",'RAW-TEx'!P151-'RAW-TEx'!Q151)</f>
        <v/>
      </c>
      <c r="X151" s="169" t="str">
        <f>IF(W151="","",W151*VLOOKUP(C151,'SET-UP'!A$30:B$34,2,FALSE))</f>
        <v/>
      </c>
      <c r="Y151" s="169" t="str">
        <f>IF(X151="","",X151/MAX(X$4:X$203)*'SET-UP'!$C$8)</f>
        <v/>
      </c>
      <c r="Z151" s="165"/>
      <c r="AA151" s="77"/>
      <c r="AB151" s="77"/>
      <c r="AC151" s="77"/>
      <c r="AD151" s="77"/>
      <c r="AE151" s="77"/>
      <c r="AF151" s="77"/>
      <c r="AG151" s="77"/>
    </row>
    <row r="152" spans="1:33" ht="15.75" customHeight="1" x14ac:dyDescent="0.3">
      <c r="A152" s="163">
        <v>149</v>
      </c>
      <c r="B152" s="163" t="str">
        <f>IF(PLAYER!B152="","",PLAYER!B152)</f>
        <v/>
      </c>
      <c r="C152" s="163" t="str">
        <f>IF(PLAYER!C152="","",PLAYER!C152)</f>
        <v/>
      </c>
      <c r="D152" s="163" t="str">
        <f>IF('RAW-TEx'!C152="","",'RAW-TEx'!C152*'SET-UP'!$C$23)</f>
        <v/>
      </c>
      <c r="E152" s="163" t="str">
        <f>IF('RAW-TEx'!D152="","",'RAW-TEx'!D152*'SET-UP'!$C$24)</f>
        <v/>
      </c>
      <c r="F152" s="163" t="str">
        <f>IF('RAW-TEx'!E152="","",'RAW-TEx'!E152*'SET-UP'!$C$25)</f>
        <v/>
      </c>
      <c r="G152" s="163" t="str">
        <f t="shared" si="0"/>
        <v/>
      </c>
      <c r="H152" s="169" t="str">
        <f>IF('RAW-TEx'!F152="","",'RAW-TEx'!F152-'RAW-TEx'!G152)</f>
        <v/>
      </c>
      <c r="I152" s="170" t="str">
        <f>IF(H152="","",H152*VLOOKUP(C152,'SET-UP'!A$30:B$34,2,FALSE))</f>
        <v/>
      </c>
      <c r="J152" s="169" t="str">
        <f>IF(I152="","",I152/MAX(I$4:I$203)*'SET-UP'!$C$8)</f>
        <v/>
      </c>
      <c r="K152" s="169" t="str">
        <f>IF('RAW-TEx'!H152="","",'RAW-TEx'!H152-'RAW-TEx'!I152)</f>
        <v/>
      </c>
      <c r="L152" s="169" t="str">
        <f>IF(K152="","",K152*VLOOKUP(C152,'SET-UP'!A$30:B$34,2,FALSE))</f>
        <v/>
      </c>
      <c r="M152" s="169" t="str">
        <f>IF(L152="","",L152/MAX(L$4:L$203)*'SET-UP'!$C$8)</f>
        <v/>
      </c>
      <c r="N152" s="169" t="str">
        <f>IF('RAW-TEx'!J152="","",'RAW-TEx'!J152-'RAW-TEx'!K152)</f>
        <v/>
      </c>
      <c r="O152" s="169" t="str">
        <f>IF(N152="","",N152*VLOOKUP(C152,'SET-UP'!A$30:B$34,2,FALSE))</f>
        <v/>
      </c>
      <c r="P152" s="169" t="str">
        <f>IF(O152="","",O152/MAX(O$4:O$203)*'SET-UP'!$C$8)</f>
        <v/>
      </c>
      <c r="Q152" s="169" t="str">
        <f>IF('RAW-TEx'!L152="","",'RAW-TEx'!L152-'RAW-TEx'!M152)</f>
        <v/>
      </c>
      <c r="R152" s="169" t="str">
        <f>IF(Q152="","",Q152*VLOOKUP(C152,'SET-UP'!A$30:B$34,2,FALSE))</f>
        <v/>
      </c>
      <c r="S152" s="169" t="str">
        <f>IF(R152="","",R152/MAX(R$4:R$203)*'SET-UP'!$C$8)</f>
        <v/>
      </c>
      <c r="T152" s="169" t="str">
        <f>IF('RAW-TEx'!N152="","",'RAW-TEx'!N152-'RAW-TEx'!O152)</f>
        <v/>
      </c>
      <c r="U152" s="169" t="str">
        <f>IF(T152="","",T152*VLOOKUP(C152,'SET-UP'!A$30:B$34,2,FALSE))</f>
        <v/>
      </c>
      <c r="V152" s="169" t="str">
        <f>IF(U152="","",U152/MAX(U$4:U$203)*'SET-UP'!$C$8)</f>
        <v/>
      </c>
      <c r="W152" s="169" t="str">
        <f>IF('RAW-TEx'!P152="","",'RAW-TEx'!P152-'RAW-TEx'!Q152)</f>
        <v/>
      </c>
      <c r="X152" s="169" t="str">
        <f>IF(W152="","",W152*VLOOKUP(C152,'SET-UP'!A$30:B$34,2,FALSE))</f>
        <v/>
      </c>
      <c r="Y152" s="169" t="str">
        <f>IF(X152="","",X152/MAX(X$4:X$203)*'SET-UP'!$C$8)</f>
        <v/>
      </c>
      <c r="Z152" s="165"/>
      <c r="AA152" s="77"/>
      <c r="AB152" s="77"/>
      <c r="AC152" s="77"/>
      <c r="AD152" s="77"/>
      <c r="AE152" s="77"/>
      <c r="AF152" s="77"/>
      <c r="AG152" s="77"/>
    </row>
    <row r="153" spans="1:33" ht="15.75" customHeight="1" x14ac:dyDescent="0.3">
      <c r="A153" s="163">
        <v>150</v>
      </c>
      <c r="B153" s="163" t="str">
        <f>IF(PLAYER!B153="","",PLAYER!B153)</f>
        <v/>
      </c>
      <c r="C153" s="163" t="str">
        <f>IF(PLAYER!C153="","",PLAYER!C153)</f>
        <v/>
      </c>
      <c r="D153" s="163" t="str">
        <f>IF('RAW-TEx'!C153="","",'RAW-TEx'!C153*'SET-UP'!$C$23)</f>
        <v/>
      </c>
      <c r="E153" s="163" t="str">
        <f>IF('RAW-TEx'!D153="","",'RAW-TEx'!D153*'SET-UP'!$C$24)</f>
        <v/>
      </c>
      <c r="F153" s="163" t="str">
        <f>IF('RAW-TEx'!E153="","",'RAW-TEx'!E153*'SET-UP'!$C$25)</f>
        <v/>
      </c>
      <c r="G153" s="163" t="str">
        <f t="shared" si="0"/>
        <v/>
      </c>
      <c r="H153" s="169" t="str">
        <f>IF('RAW-TEx'!F153="","",'RAW-TEx'!F153-'RAW-TEx'!G153)</f>
        <v/>
      </c>
      <c r="I153" s="170" t="str">
        <f>IF(H153="","",H153*VLOOKUP(C153,'SET-UP'!A$30:B$34,2,FALSE))</f>
        <v/>
      </c>
      <c r="J153" s="169" t="str">
        <f>IF(I153="","",I153/MAX(I$4:I$203)*'SET-UP'!$C$8)</f>
        <v/>
      </c>
      <c r="K153" s="169" t="str">
        <f>IF('RAW-TEx'!H153="","",'RAW-TEx'!H153-'RAW-TEx'!I153)</f>
        <v/>
      </c>
      <c r="L153" s="169" t="str">
        <f>IF(K153="","",K153*VLOOKUP(C153,'SET-UP'!A$30:B$34,2,FALSE))</f>
        <v/>
      </c>
      <c r="M153" s="169" t="str">
        <f>IF(L153="","",L153/MAX(L$4:L$203)*'SET-UP'!$C$8)</f>
        <v/>
      </c>
      <c r="N153" s="169" t="str">
        <f>IF('RAW-TEx'!J153="","",'RAW-TEx'!J153-'RAW-TEx'!K153)</f>
        <v/>
      </c>
      <c r="O153" s="169" t="str">
        <f>IF(N153="","",N153*VLOOKUP(C153,'SET-UP'!A$30:B$34,2,FALSE))</f>
        <v/>
      </c>
      <c r="P153" s="169" t="str">
        <f>IF(O153="","",O153/MAX(O$4:O$203)*'SET-UP'!$C$8)</f>
        <v/>
      </c>
      <c r="Q153" s="169" t="str">
        <f>IF('RAW-TEx'!L153="","",'RAW-TEx'!L153-'RAW-TEx'!M153)</f>
        <v/>
      </c>
      <c r="R153" s="169" t="str">
        <f>IF(Q153="","",Q153*VLOOKUP(C153,'SET-UP'!A$30:B$34,2,FALSE))</f>
        <v/>
      </c>
      <c r="S153" s="169" t="str">
        <f>IF(R153="","",R153/MAX(R$4:R$203)*'SET-UP'!$C$8)</f>
        <v/>
      </c>
      <c r="T153" s="169" t="str">
        <f>IF('RAW-TEx'!N153="","",'RAW-TEx'!N153-'RAW-TEx'!O153)</f>
        <v/>
      </c>
      <c r="U153" s="169" t="str">
        <f>IF(T153="","",T153*VLOOKUP(C153,'SET-UP'!A$30:B$34,2,FALSE))</f>
        <v/>
      </c>
      <c r="V153" s="169" t="str">
        <f>IF(U153="","",U153/MAX(U$4:U$203)*'SET-UP'!$C$8)</f>
        <v/>
      </c>
      <c r="W153" s="169" t="str">
        <f>IF('RAW-TEx'!P153="","",'RAW-TEx'!P153-'RAW-TEx'!Q153)</f>
        <v/>
      </c>
      <c r="X153" s="169" t="str">
        <f>IF(W153="","",W153*VLOOKUP(C153,'SET-UP'!A$30:B$34,2,FALSE))</f>
        <v/>
      </c>
      <c r="Y153" s="169" t="str">
        <f>IF(X153="","",X153/MAX(X$4:X$203)*'SET-UP'!$C$8)</f>
        <v/>
      </c>
      <c r="Z153" s="165"/>
      <c r="AA153" s="77"/>
      <c r="AB153" s="77"/>
      <c r="AC153" s="77"/>
      <c r="AD153" s="77"/>
      <c r="AE153" s="77"/>
      <c r="AF153" s="77"/>
      <c r="AG153" s="77"/>
    </row>
    <row r="154" spans="1:33" ht="15.75" customHeight="1" x14ac:dyDescent="0.3">
      <c r="A154" s="163">
        <v>151</v>
      </c>
      <c r="B154" s="163" t="str">
        <f>IF(PLAYER!B154="","",PLAYER!B154)</f>
        <v/>
      </c>
      <c r="C154" s="163" t="str">
        <f>IF(PLAYER!C154="","",PLAYER!C154)</f>
        <v/>
      </c>
      <c r="D154" s="163" t="str">
        <f>IF('RAW-TEx'!C154="","",'RAW-TEx'!C154*'SET-UP'!$C$23)</f>
        <v/>
      </c>
      <c r="E154" s="163" t="str">
        <f>IF('RAW-TEx'!D154="","",'RAW-TEx'!D154*'SET-UP'!$C$24)</f>
        <v/>
      </c>
      <c r="F154" s="163" t="str">
        <f>IF('RAW-TEx'!E154="","",'RAW-TEx'!E154*'SET-UP'!$C$25)</f>
        <v/>
      </c>
      <c r="G154" s="163" t="str">
        <f t="shared" si="0"/>
        <v/>
      </c>
      <c r="H154" s="169" t="str">
        <f>IF('RAW-TEx'!F154="","",'RAW-TEx'!F154-'RAW-TEx'!G154)</f>
        <v/>
      </c>
      <c r="I154" s="170" t="str">
        <f>IF(H154="","",H154*VLOOKUP(C154,'SET-UP'!A$30:B$34,2,FALSE))</f>
        <v/>
      </c>
      <c r="J154" s="169" t="str">
        <f>IF(I154="","",I154/MAX(I$4:I$203)*'SET-UP'!$C$8)</f>
        <v/>
      </c>
      <c r="K154" s="169" t="str">
        <f>IF('RAW-TEx'!H154="","",'RAW-TEx'!H154-'RAW-TEx'!I154)</f>
        <v/>
      </c>
      <c r="L154" s="169" t="str">
        <f>IF(K154="","",K154*VLOOKUP(C154,'SET-UP'!A$30:B$34,2,FALSE))</f>
        <v/>
      </c>
      <c r="M154" s="169" t="str">
        <f>IF(L154="","",L154/MAX(L$4:L$203)*'SET-UP'!$C$8)</f>
        <v/>
      </c>
      <c r="N154" s="169" t="str">
        <f>IF('RAW-TEx'!J154="","",'RAW-TEx'!J154-'RAW-TEx'!K154)</f>
        <v/>
      </c>
      <c r="O154" s="169" t="str">
        <f>IF(N154="","",N154*VLOOKUP(C154,'SET-UP'!A$30:B$34,2,FALSE))</f>
        <v/>
      </c>
      <c r="P154" s="169" t="str">
        <f>IF(O154="","",O154/MAX(O$4:O$203)*'SET-UP'!$C$8)</f>
        <v/>
      </c>
      <c r="Q154" s="169" t="str">
        <f>IF('RAW-TEx'!L154="","",'RAW-TEx'!L154-'RAW-TEx'!M154)</f>
        <v/>
      </c>
      <c r="R154" s="169" t="str">
        <f>IF(Q154="","",Q154*VLOOKUP(C154,'SET-UP'!A$30:B$34,2,FALSE))</f>
        <v/>
      </c>
      <c r="S154" s="169" t="str">
        <f>IF(R154="","",R154/MAX(R$4:R$203)*'SET-UP'!$C$8)</f>
        <v/>
      </c>
      <c r="T154" s="169" t="str">
        <f>IF('RAW-TEx'!N154="","",'RAW-TEx'!N154-'RAW-TEx'!O154)</f>
        <v/>
      </c>
      <c r="U154" s="169" t="str">
        <f>IF(T154="","",T154*VLOOKUP(C154,'SET-UP'!A$30:B$34,2,FALSE))</f>
        <v/>
      </c>
      <c r="V154" s="169" t="str">
        <f>IF(U154="","",U154/MAX(U$4:U$203)*'SET-UP'!$C$8)</f>
        <v/>
      </c>
      <c r="W154" s="169" t="str">
        <f>IF('RAW-TEx'!P154="","",'RAW-TEx'!P154-'RAW-TEx'!Q154)</f>
        <v/>
      </c>
      <c r="X154" s="169" t="str">
        <f>IF(W154="","",W154*VLOOKUP(C154,'SET-UP'!A$30:B$34,2,FALSE))</f>
        <v/>
      </c>
      <c r="Y154" s="169" t="str">
        <f>IF(X154="","",X154/MAX(X$4:X$203)*'SET-UP'!$C$8)</f>
        <v/>
      </c>
      <c r="Z154" s="165"/>
      <c r="AA154" s="77"/>
      <c r="AB154" s="77"/>
      <c r="AC154" s="77"/>
      <c r="AD154" s="77"/>
      <c r="AE154" s="77"/>
      <c r="AF154" s="77"/>
      <c r="AG154" s="77"/>
    </row>
    <row r="155" spans="1:33" ht="15.75" customHeight="1" x14ac:dyDescent="0.3">
      <c r="A155" s="163">
        <v>152</v>
      </c>
      <c r="B155" s="163" t="str">
        <f>IF(PLAYER!B155="","",PLAYER!B155)</f>
        <v/>
      </c>
      <c r="C155" s="163" t="str">
        <f>IF(PLAYER!C155="","",PLAYER!C155)</f>
        <v/>
      </c>
      <c r="D155" s="163" t="str">
        <f>IF('RAW-TEx'!C155="","",'RAW-TEx'!C155*'SET-UP'!$C$23)</f>
        <v/>
      </c>
      <c r="E155" s="163" t="str">
        <f>IF('RAW-TEx'!D155="","",'RAW-TEx'!D155*'SET-UP'!$C$24)</f>
        <v/>
      </c>
      <c r="F155" s="163" t="str">
        <f>IF('RAW-TEx'!E155="","",'RAW-TEx'!E155*'SET-UP'!$C$25)</f>
        <v/>
      </c>
      <c r="G155" s="163" t="str">
        <f t="shared" si="0"/>
        <v/>
      </c>
      <c r="H155" s="169" t="str">
        <f>IF('RAW-TEx'!F155="","",'RAW-TEx'!F155-'RAW-TEx'!G155)</f>
        <v/>
      </c>
      <c r="I155" s="170" t="str">
        <f>IF(H155="","",H155*VLOOKUP(C155,'SET-UP'!A$30:B$34,2,FALSE))</f>
        <v/>
      </c>
      <c r="J155" s="169" t="str">
        <f>IF(I155="","",I155/MAX(I$4:I$203)*'SET-UP'!$C$8)</f>
        <v/>
      </c>
      <c r="K155" s="169" t="str">
        <f>IF('RAW-TEx'!H155="","",'RAW-TEx'!H155-'RAW-TEx'!I155)</f>
        <v/>
      </c>
      <c r="L155" s="169" t="str">
        <f>IF(K155="","",K155*VLOOKUP(C155,'SET-UP'!A$30:B$34,2,FALSE))</f>
        <v/>
      </c>
      <c r="M155" s="169" t="str">
        <f>IF(L155="","",L155/MAX(L$4:L$203)*'SET-UP'!$C$8)</f>
        <v/>
      </c>
      <c r="N155" s="169" t="str">
        <f>IF('RAW-TEx'!J155="","",'RAW-TEx'!J155-'RAW-TEx'!K155)</f>
        <v/>
      </c>
      <c r="O155" s="169" t="str">
        <f>IF(N155="","",N155*VLOOKUP(C155,'SET-UP'!A$30:B$34,2,FALSE))</f>
        <v/>
      </c>
      <c r="P155" s="169" t="str">
        <f>IF(O155="","",O155/MAX(O$4:O$203)*'SET-UP'!$C$8)</f>
        <v/>
      </c>
      <c r="Q155" s="169" t="str">
        <f>IF('RAW-TEx'!L155="","",'RAW-TEx'!L155-'RAW-TEx'!M155)</f>
        <v/>
      </c>
      <c r="R155" s="169" t="str">
        <f>IF(Q155="","",Q155*VLOOKUP(C155,'SET-UP'!A$30:B$34,2,FALSE))</f>
        <v/>
      </c>
      <c r="S155" s="169" t="str">
        <f>IF(R155="","",R155/MAX(R$4:R$203)*'SET-UP'!$C$8)</f>
        <v/>
      </c>
      <c r="T155" s="169" t="str">
        <f>IF('RAW-TEx'!N155="","",'RAW-TEx'!N155-'RAW-TEx'!O155)</f>
        <v/>
      </c>
      <c r="U155" s="169" t="str">
        <f>IF(T155="","",T155*VLOOKUP(C155,'SET-UP'!A$30:B$34,2,FALSE))</f>
        <v/>
      </c>
      <c r="V155" s="169" t="str">
        <f>IF(U155="","",U155/MAX(U$4:U$203)*'SET-UP'!$C$8)</f>
        <v/>
      </c>
      <c r="W155" s="169" t="str">
        <f>IF('RAW-TEx'!P155="","",'RAW-TEx'!P155-'RAW-TEx'!Q155)</f>
        <v/>
      </c>
      <c r="X155" s="169" t="str">
        <f>IF(W155="","",W155*VLOOKUP(C155,'SET-UP'!A$30:B$34,2,FALSE))</f>
        <v/>
      </c>
      <c r="Y155" s="169" t="str">
        <f>IF(X155="","",X155/MAX(X$4:X$203)*'SET-UP'!$C$8)</f>
        <v/>
      </c>
      <c r="Z155" s="165"/>
      <c r="AA155" s="77"/>
      <c r="AB155" s="77"/>
      <c r="AC155" s="77"/>
      <c r="AD155" s="77"/>
      <c r="AE155" s="77"/>
      <c r="AF155" s="77"/>
      <c r="AG155" s="77"/>
    </row>
    <row r="156" spans="1:33" ht="15.75" customHeight="1" x14ac:dyDescent="0.3">
      <c r="A156" s="163">
        <v>153</v>
      </c>
      <c r="B156" s="163" t="str">
        <f>IF(PLAYER!B156="","",PLAYER!B156)</f>
        <v/>
      </c>
      <c r="C156" s="163" t="str">
        <f>IF(PLAYER!C156="","",PLAYER!C156)</f>
        <v/>
      </c>
      <c r="D156" s="163" t="str">
        <f>IF('RAW-TEx'!C156="","",'RAW-TEx'!C156*'SET-UP'!$C$23)</f>
        <v/>
      </c>
      <c r="E156" s="163" t="str">
        <f>IF('RAW-TEx'!D156="","",'RAW-TEx'!D156*'SET-UP'!$C$24)</f>
        <v/>
      </c>
      <c r="F156" s="163" t="str">
        <f>IF('RAW-TEx'!E156="","",'RAW-TEx'!E156*'SET-UP'!$C$25)</f>
        <v/>
      </c>
      <c r="G156" s="163" t="str">
        <f t="shared" si="0"/>
        <v/>
      </c>
      <c r="H156" s="169" t="str">
        <f>IF('RAW-TEx'!F156="","",'RAW-TEx'!F156-'RAW-TEx'!G156)</f>
        <v/>
      </c>
      <c r="I156" s="170" t="str">
        <f>IF(H156="","",H156*VLOOKUP(C156,'SET-UP'!A$30:B$34,2,FALSE))</f>
        <v/>
      </c>
      <c r="J156" s="169" t="str">
        <f>IF(I156="","",I156/MAX(I$4:I$203)*'SET-UP'!$C$8)</f>
        <v/>
      </c>
      <c r="K156" s="169" t="str">
        <f>IF('RAW-TEx'!H156="","",'RAW-TEx'!H156-'RAW-TEx'!I156)</f>
        <v/>
      </c>
      <c r="L156" s="169" t="str">
        <f>IF(K156="","",K156*VLOOKUP(C156,'SET-UP'!A$30:B$34,2,FALSE))</f>
        <v/>
      </c>
      <c r="M156" s="169" t="str">
        <f>IF(L156="","",L156/MAX(L$4:L$203)*'SET-UP'!$C$8)</f>
        <v/>
      </c>
      <c r="N156" s="169" t="str">
        <f>IF('RAW-TEx'!J156="","",'RAW-TEx'!J156-'RAW-TEx'!K156)</f>
        <v/>
      </c>
      <c r="O156" s="169" t="str">
        <f>IF(N156="","",N156*VLOOKUP(C156,'SET-UP'!A$30:B$34,2,FALSE))</f>
        <v/>
      </c>
      <c r="P156" s="169" t="str">
        <f>IF(O156="","",O156/MAX(O$4:O$203)*'SET-UP'!$C$8)</f>
        <v/>
      </c>
      <c r="Q156" s="169" t="str">
        <f>IF('RAW-TEx'!L156="","",'RAW-TEx'!L156-'RAW-TEx'!M156)</f>
        <v/>
      </c>
      <c r="R156" s="169" t="str">
        <f>IF(Q156="","",Q156*VLOOKUP(C156,'SET-UP'!A$30:B$34,2,FALSE))</f>
        <v/>
      </c>
      <c r="S156" s="169" t="str">
        <f>IF(R156="","",R156/MAX(R$4:R$203)*'SET-UP'!$C$8)</f>
        <v/>
      </c>
      <c r="T156" s="169" t="str">
        <f>IF('RAW-TEx'!N156="","",'RAW-TEx'!N156-'RAW-TEx'!O156)</f>
        <v/>
      </c>
      <c r="U156" s="169" t="str">
        <f>IF(T156="","",T156*VLOOKUP(C156,'SET-UP'!A$30:B$34,2,FALSE))</f>
        <v/>
      </c>
      <c r="V156" s="169" t="str">
        <f>IF(U156="","",U156/MAX(U$4:U$203)*'SET-UP'!$C$8)</f>
        <v/>
      </c>
      <c r="W156" s="169" t="str">
        <f>IF('RAW-TEx'!P156="","",'RAW-TEx'!P156-'RAW-TEx'!Q156)</f>
        <v/>
      </c>
      <c r="X156" s="169" t="str">
        <f>IF(W156="","",W156*VLOOKUP(C156,'SET-UP'!A$30:B$34,2,FALSE))</f>
        <v/>
      </c>
      <c r="Y156" s="169" t="str">
        <f>IF(X156="","",X156/MAX(X$4:X$203)*'SET-UP'!$C$8)</f>
        <v/>
      </c>
      <c r="Z156" s="165"/>
      <c r="AA156" s="77"/>
      <c r="AB156" s="77"/>
      <c r="AC156" s="77"/>
      <c r="AD156" s="77"/>
      <c r="AE156" s="77"/>
      <c r="AF156" s="77"/>
      <c r="AG156" s="77"/>
    </row>
    <row r="157" spans="1:33" ht="15.75" customHeight="1" x14ac:dyDescent="0.3">
      <c r="A157" s="163">
        <v>154</v>
      </c>
      <c r="B157" s="163" t="str">
        <f>IF(PLAYER!B157="","",PLAYER!B157)</f>
        <v/>
      </c>
      <c r="C157" s="163" t="str">
        <f>IF(PLAYER!C157="","",PLAYER!C157)</f>
        <v/>
      </c>
      <c r="D157" s="163" t="str">
        <f>IF('RAW-TEx'!C157="","",'RAW-TEx'!C157*'SET-UP'!$C$23)</f>
        <v/>
      </c>
      <c r="E157" s="163" t="str">
        <f>IF('RAW-TEx'!D157="","",'RAW-TEx'!D157*'SET-UP'!$C$24)</f>
        <v/>
      </c>
      <c r="F157" s="163" t="str">
        <f>IF('RAW-TEx'!E157="","",'RAW-TEx'!E157*'SET-UP'!$C$25)</f>
        <v/>
      </c>
      <c r="G157" s="163" t="str">
        <f t="shared" si="0"/>
        <v/>
      </c>
      <c r="H157" s="169" t="str">
        <f>IF('RAW-TEx'!F157="","",'RAW-TEx'!F157-'RAW-TEx'!G157)</f>
        <v/>
      </c>
      <c r="I157" s="170" t="str">
        <f>IF(H157="","",H157*VLOOKUP(C157,'SET-UP'!A$30:B$34,2,FALSE))</f>
        <v/>
      </c>
      <c r="J157" s="169" t="str">
        <f>IF(I157="","",I157/MAX(I$4:I$203)*'SET-UP'!$C$8)</f>
        <v/>
      </c>
      <c r="K157" s="169" t="str">
        <f>IF('RAW-TEx'!H157="","",'RAW-TEx'!H157-'RAW-TEx'!I157)</f>
        <v/>
      </c>
      <c r="L157" s="169" t="str">
        <f>IF(K157="","",K157*VLOOKUP(C157,'SET-UP'!A$30:B$34,2,FALSE))</f>
        <v/>
      </c>
      <c r="M157" s="169" t="str">
        <f>IF(L157="","",L157/MAX(L$4:L$203)*'SET-UP'!$C$8)</f>
        <v/>
      </c>
      <c r="N157" s="169" t="str">
        <f>IF('RAW-TEx'!J157="","",'RAW-TEx'!J157-'RAW-TEx'!K157)</f>
        <v/>
      </c>
      <c r="O157" s="169" t="str">
        <f>IF(N157="","",N157*VLOOKUP(C157,'SET-UP'!A$30:B$34,2,FALSE))</f>
        <v/>
      </c>
      <c r="P157" s="169" t="str">
        <f>IF(O157="","",O157/MAX(O$4:O$203)*'SET-UP'!$C$8)</f>
        <v/>
      </c>
      <c r="Q157" s="169" t="str">
        <f>IF('RAW-TEx'!L157="","",'RAW-TEx'!L157-'RAW-TEx'!M157)</f>
        <v/>
      </c>
      <c r="R157" s="169" t="str">
        <f>IF(Q157="","",Q157*VLOOKUP(C157,'SET-UP'!A$30:B$34,2,FALSE))</f>
        <v/>
      </c>
      <c r="S157" s="169" t="str">
        <f>IF(R157="","",R157/MAX(R$4:R$203)*'SET-UP'!$C$8)</f>
        <v/>
      </c>
      <c r="T157" s="169" t="str">
        <f>IF('RAW-TEx'!N157="","",'RAW-TEx'!N157-'RAW-TEx'!O157)</f>
        <v/>
      </c>
      <c r="U157" s="169" t="str">
        <f>IF(T157="","",T157*VLOOKUP(C157,'SET-UP'!A$30:B$34,2,FALSE))</f>
        <v/>
      </c>
      <c r="V157" s="169" t="str">
        <f>IF(U157="","",U157/MAX(U$4:U$203)*'SET-UP'!$C$8)</f>
        <v/>
      </c>
      <c r="W157" s="169" t="str">
        <f>IF('RAW-TEx'!P157="","",'RAW-TEx'!P157-'RAW-TEx'!Q157)</f>
        <v/>
      </c>
      <c r="X157" s="169" t="str">
        <f>IF(W157="","",W157*VLOOKUP(C157,'SET-UP'!A$30:B$34,2,FALSE))</f>
        <v/>
      </c>
      <c r="Y157" s="169" t="str">
        <f>IF(X157="","",X157/MAX(X$4:X$203)*'SET-UP'!$C$8)</f>
        <v/>
      </c>
      <c r="Z157" s="165"/>
      <c r="AA157" s="77"/>
      <c r="AB157" s="77"/>
      <c r="AC157" s="77"/>
      <c r="AD157" s="77"/>
      <c r="AE157" s="77"/>
      <c r="AF157" s="77"/>
      <c r="AG157" s="77"/>
    </row>
    <row r="158" spans="1:33" ht="15.75" customHeight="1" x14ac:dyDescent="0.3">
      <c r="A158" s="163">
        <v>155</v>
      </c>
      <c r="B158" s="163" t="str">
        <f>IF(PLAYER!B158="","",PLAYER!B158)</f>
        <v/>
      </c>
      <c r="C158" s="163" t="str">
        <f>IF(PLAYER!C158="","",PLAYER!C158)</f>
        <v/>
      </c>
      <c r="D158" s="163" t="str">
        <f>IF('RAW-TEx'!C158="","",'RAW-TEx'!C158*'SET-UP'!$C$23)</f>
        <v/>
      </c>
      <c r="E158" s="163" t="str">
        <f>IF('RAW-TEx'!D158="","",'RAW-TEx'!D158*'SET-UP'!$C$24)</f>
        <v/>
      </c>
      <c r="F158" s="163" t="str">
        <f>IF('RAW-TEx'!E158="","",'RAW-TEx'!E158*'SET-UP'!$C$25)</f>
        <v/>
      </c>
      <c r="G158" s="163" t="str">
        <f t="shared" si="0"/>
        <v/>
      </c>
      <c r="H158" s="169" t="str">
        <f>IF('RAW-TEx'!F158="","",'RAW-TEx'!F158-'RAW-TEx'!G158)</f>
        <v/>
      </c>
      <c r="I158" s="170" t="str">
        <f>IF(H158="","",H158*VLOOKUP(C158,'SET-UP'!A$30:B$34,2,FALSE))</f>
        <v/>
      </c>
      <c r="J158" s="169" t="str">
        <f>IF(I158="","",I158/MAX(I$4:I$203)*'SET-UP'!$C$8)</f>
        <v/>
      </c>
      <c r="K158" s="169" t="str">
        <f>IF('RAW-TEx'!H158="","",'RAW-TEx'!H158-'RAW-TEx'!I158)</f>
        <v/>
      </c>
      <c r="L158" s="169" t="str">
        <f>IF(K158="","",K158*VLOOKUP(C158,'SET-UP'!A$30:B$34,2,FALSE))</f>
        <v/>
      </c>
      <c r="M158" s="169" t="str">
        <f>IF(L158="","",L158/MAX(L$4:L$203)*'SET-UP'!$C$8)</f>
        <v/>
      </c>
      <c r="N158" s="169" t="str">
        <f>IF('RAW-TEx'!J158="","",'RAW-TEx'!J158-'RAW-TEx'!K158)</f>
        <v/>
      </c>
      <c r="O158" s="169" t="str">
        <f>IF(N158="","",N158*VLOOKUP(C158,'SET-UP'!A$30:B$34,2,FALSE))</f>
        <v/>
      </c>
      <c r="P158" s="169" t="str">
        <f>IF(O158="","",O158/MAX(O$4:O$203)*'SET-UP'!$C$8)</f>
        <v/>
      </c>
      <c r="Q158" s="169" t="str">
        <f>IF('RAW-TEx'!L158="","",'RAW-TEx'!L158-'RAW-TEx'!M158)</f>
        <v/>
      </c>
      <c r="R158" s="169" t="str">
        <f>IF(Q158="","",Q158*VLOOKUP(C158,'SET-UP'!A$30:B$34,2,FALSE))</f>
        <v/>
      </c>
      <c r="S158" s="169" t="str">
        <f>IF(R158="","",R158/MAX(R$4:R$203)*'SET-UP'!$C$8)</f>
        <v/>
      </c>
      <c r="T158" s="169" t="str">
        <f>IF('RAW-TEx'!N158="","",'RAW-TEx'!N158-'RAW-TEx'!O158)</f>
        <v/>
      </c>
      <c r="U158" s="169" t="str">
        <f>IF(T158="","",T158*VLOOKUP(C158,'SET-UP'!A$30:B$34,2,FALSE))</f>
        <v/>
      </c>
      <c r="V158" s="169" t="str">
        <f>IF(U158="","",U158/MAX(U$4:U$203)*'SET-UP'!$C$8)</f>
        <v/>
      </c>
      <c r="W158" s="169" t="str">
        <f>IF('RAW-TEx'!P158="","",'RAW-TEx'!P158-'RAW-TEx'!Q158)</f>
        <v/>
      </c>
      <c r="X158" s="169" t="str">
        <f>IF(W158="","",W158*VLOOKUP(C158,'SET-UP'!A$30:B$34,2,FALSE))</f>
        <v/>
      </c>
      <c r="Y158" s="169" t="str">
        <f>IF(X158="","",X158/MAX(X$4:X$203)*'SET-UP'!$C$8)</f>
        <v/>
      </c>
      <c r="Z158" s="165"/>
      <c r="AA158" s="77"/>
      <c r="AB158" s="77"/>
      <c r="AC158" s="77"/>
      <c r="AD158" s="77"/>
      <c r="AE158" s="77"/>
      <c r="AF158" s="77"/>
      <c r="AG158" s="77"/>
    </row>
    <row r="159" spans="1:33" ht="15.75" customHeight="1" x14ac:dyDescent="0.3">
      <c r="A159" s="163">
        <v>156</v>
      </c>
      <c r="B159" s="163" t="str">
        <f>IF(PLAYER!B159="","",PLAYER!B159)</f>
        <v/>
      </c>
      <c r="C159" s="163" t="str">
        <f>IF(PLAYER!C159="","",PLAYER!C159)</f>
        <v/>
      </c>
      <c r="D159" s="163" t="str">
        <f>IF('RAW-TEx'!C159="","",'RAW-TEx'!C159*'SET-UP'!$C$23)</f>
        <v/>
      </c>
      <c r="E159" s="163" t="str">
        <f>IF('RAW-TEx'!D159="","",'RAW-TEx'!D159*'SET-UP'!$C$24)</f>
        <v/>
      </c>
      <c r="F159" s="163" t="str">
        <f>IF('RAW-TEx'!E159="","",'RAW-TEx'!E159*'SET-UP'!$C$25)</f>
        <v/>
      </c>
      <c r="G159" s="163" t="str">
        <f t="shared" si="0"/>
        <v/>
      </c>
      <c r="H159" s="169" t="str">
        <f>IF('RAW-TEx'!F159="","",'RAW-TEx'!F159-'RAW-TEx'!G159)</f>
        <v/>
      </c>
      <c r="I159" s="170" t="str">
        <f>IF(H159="","",H159*VLOOKUP(C159,'SET-UP'!A$30:B$34,2,FALSE))</f>
        <v/>
      </c>
      <c r="J159" s="169" t="str">
        <f>IF(I159="","",I159/MAX(I$4:I$203)*'SET-UP'!$C$8)</f>
        <v/>
      </c>
      <c r="K159" s="169" t="str">
        <f>IF('RAW-TEx'!H159="","",'RAW-TEx'!H159-'RAW-TEx'!I159)</f>
        <v/>
      </c>
      <c r="L159" s="169" t="str">
        <f>IF(K159="","",K159*VLOOKUP(C159,'SET-UP'!A$30:B$34,2,FALSE))</f>
        <v/>
      </c>
      <c r="M159" s="169" t="str">
        <f>IF(L159="","",L159/MAX(L$4:L$203)*'SET-UP'!$C$8)</f>
        <v/>
      </c>
      <c r="N159" s="169" t="str">
        <f>IF('RAW-TEx'!J159="","",'RAW-TEx'!J159-'RAW-TEx'!K159)</f>
        <v/>
      </c>
      <c r="O159" s="169" t="str">
        <f>IF(N159="","",N159*VLOOKUP(C159,'SET-UP'!A$30:B$34,2,FALSE))</f>
        <v/>
      </c>
      <c r="P159" s="169" t="str">
        <f>IF(O159="","",O159/MAX(O$4:O$203)*'SET-UP'!$C$8)</f>
        <v/>
      </c>
      <c r="Q159" s="169" t="str">
        <f>IF('RAW-TEx'!L159="","",'RAW-TEx'!L159-'RAW-TEx'!M159)</f>
        <v/>
      </c>
      <c r="R159" s="169" t="str">
        <f>IF(Q159="","",Q159*VLOOKUP(C159,'SET-UP'!A$30:B$34,2,FALSE))</f>
        <v/>
      </c>
      <c r="S159" s="169" t="str">
        <f>IF(R159="","",R159/MAX(R$4:R$203)*'SET-UP'!$C$8)</f>
        <v/>
      </c>
      <c r="T159" s="169" t="str">
        <f>IF('RAW-TEx'!N159="","",'RAW-TEx'!N159-'RAW-TEx'!O159)</f>
        <v/>
      </c>
      <c r="U159" s="169" t="str">
        <f>IF(T159="","",T159*VLOOKUP(C159,'SET-UP'!A$30:B$34,2,FALSE))</f>
        <v/>
      </c>
      <c r="V159" s="169" t="str">
        <f>IF(U159="","",U159/MAX(U$4:U$203)*'SET-UP'!$C$8)</f>
        <v/>
      </c>
      <c r="W159" s="169" t="str">
        <f>IF('RAW-TEx'!P159="","",'RAW-TEx'!P159-'RAW-TEx'!Q159)</f>
        <v/>
      </c>
      <c r="X159" s="169" t="str">
        <f>IF(W159="","",W159*VLOOKUP(C159,'SET-UP'!A$30:B$34,2,FALSE))</f>
        <v/>
      </c>
      <c r="Y159" s="169" t="str">
        <f>IF(X159="","",X159/MAX(X$4:X$203)*'SET-UP'!$C$8)</f>
        <v/>
      </c>
      <c r="Z159" s="165"/>
      <c r="AA159" s="77"/>
      <c r="AB159" s="77"/>
      <c r="AC159" s="77"/>
      <c r="AD159" s="77"/>
      <c r="AE159" s="77"/>
      <c r="AF159" s="77"/>
      <c r="AG159" s="77"/>
    </row>
    <row r="160" spans="1:33" ht="15.75" customHeight="1" x14ac:dyDescent="0.3">
      <c r="A160" s="163">
        <v>157</v>
      </c>
      <c r="B160" s="163" t="str">
        <f>IF(PLAYER!B160="","",PLAYER!B160)</f>
        <v/>
      </c>
      <c r="C160" s="163" t="str">
        <f>IF(PLAYER!C160="","",PLAYER!C160)</f>
        <v/>
      </c>
      <c r="D160" s="163" t="str">
        <f>IF('RAW-TEx'!C160="","",'RAW-TEx'!C160*'SET-UP'!$C$23)</f>
        <v/>
      </c>
      <c r="E160" s="163" t="str">
        <f>IF('RAW-TEx'!D160="","",'RAW-TEx'!D160*'SET-UP'!$C$24)</f>
        <v/>
      </c>
      <c r="F160" s="163" t="str">
        <f>IF('RAW-TEx'!E160="","",'RAW-TEx'!E160*'SET-UP'!$C$25)</f>
        <v/>
      </c>
      <c r="G160" s="163" t="str">
        <f t="shared" si="0"/>
        <v/>
      </c>
      <c r="H160" s="169" t="str">
        <f>IF('RAW-TEx'!F160="","",'RAW-TEx'!F160-'RAW-TEx'!G160)</f>
        <v/>
      </c>
      <c r="I160" s="170" t="str">
        <f>IF(H160="","",H160*VLOOKUP(C160,'SET-UP'!A$30:B$34,2,FALSE))</f>
        <v/>
      </c>
      <c r="J160" s="169" t="str">
        <f>IF(I160="","",I160/MAX(I$4:I$203)*'SET-UP'!$C$8)</f>
        <v/>
      </c>
      <c r="K160" s="169" t="str">
        <f>IF('RAW-TEx'!H160="","",'RAW-TEx'!H160-'RAW-TEx'!I160)</f>
        <v/>
      </c>
      <c r="L160" s="169" t="str">
        <f>IF(K160="","",K160*VLOOKUP(C160,'SET-UP'!A$30:B$34,2,FALSE))</f>
        <v/>
      </c>
      <c r="M160" s="169" t="str">
        <f>IF(L160="","",L160/MAX(L$4:L$203)*'SET-UP'!$C$8)</f>
        <v/>
      </c>
      <c r="N160" s="169" t="str">
        <f>IF('RAW-TEx'!J160="","",'RAW-TEx'!J160-'RAW-TEx'!K160)</f>
        <v/>
      </c>
      <c r="O160" s="169" t="str">
        <f>IF(N160="","",N160*VLOOKUP(C160,'SET-UP'!A$30:B$34,2,FALSE))</f>
        <v/>
      </c>
      <c r="P160" s="169" t="str">
        <f>IF(O160="","",O160/MAX(O$4:O$203)*'SET-UP'!$C$8)</f>
        <v/>
      </c>
      <c r="Q160" s="169" t="str">
        <f>IF('RAW-TEx'!L160="","",'RAW-TEx'!L160-'RAW-TEx'!M160)</f>
        <v/>
      </c>
      <c r="R160" s="169" t="str">
        <f>IF(Q160="","",Q160*VLOOKUP(C160,'SET-UP'!A$30:B$34,2,FALSE))</f>
        <v/>
      </c>
      <c r="S160" s="169" t="str">
        <f>IF(R160="","",R160/MAX(R$4:R$203)*'SET-UP'!$C$8)</f>
        <v/>
      </c>
      <c r="T160" s="169" t="str">
        <f>IF('RAW-TEx'!N160="","",'RAW-TEx'!N160-'RAW-TEx'!O160)</f>
        <v/>
      </c>
      <c r="U160" s="169" t="str">
        <f>IF(T160="","",T160*VLOOKUP(C160,'SET-UP'!A$30:B$34,2,FALSE))</f>
        <v/>
      </c>
      <c r="V160" s="169" t="str">
        <f>IF(U160="","",U160/MAX(U$4:U$203)*'SET-UP'!$C$8)</f>
        <v/>
      </c>
      <c r="W160" s="169" t="str">
        <f>IF('RAW-TEx'!P160="","",'RAW-TEx'!P160-'RAW-TEx'!Q160)</f>
        <v/>
      </c>
      <c r="X160" s="169" t="str">
        <f>IF(W160="","",W160*VLOOKUP(C160,'SET-UP'!A$30:B$34,2,FALSE))</f>
        <v/>
      </c>
      <c r="Y160" s="169" t="str">
        <f>IF(X160="","",X160/MAX(X$4:X$203)*'SET-UP'!$C$8)</f>
        <v/>
      </c>
      <c r="Z160" s="165"/>
      <c r="AA160" s="77"/>
      <c r="AB160" s="77"/>
      <c r="AC160" s="77"/>
      <c r="AD160" s="77"/>
      <c r="AE160" s="77"/>
      <c r="AF160" s="77"/>
      <c r="AG160" s="77"/>
    </row>
    <row r="161" spans="1:33" ht="15.75" customHeight="1" x14ac:dyDescent="0.3">
      <c r="A161" s="163">
        <v>158</v>
      </c>
      <c r="B161" s="163" t="str">
        <f>IF(PLAYER!B161="","",PLAYER!B161)</f>
        <v/>
      </c>
      <c r="C161" s="163" t="str">
        <f>IF(PLAYER!C161="","",PLAYER!C161)</f>
        <v/>
      </c>
      <c r="D161" s="163" t="str">
        <f>IF('RAW-TEx'!C161="","",'RAW-TEx'!C161*'SET-UP'!$C$23)</f>
        <v/>
      </c>
      <c r="E161" s="163" t="str">
        <f>IF('RAW-TEx'!D161="","",'RAW-TEx'!D161*'SET-UP'!$C$24)</f>
        <v/>
      </c>
      <c r="F161" s="163" t="str">
        <f>IF('RAW-TEx'!E161="","",'RAW-TEx'!E161*'SET-UP'!$C$25)</f>
        <v/>
      </c>
      <c r="G161" s="163" t="str">
        <f t="shared" si="0"/>
        <v/>
      </c>
      <c r="H161" s="169" t="str">
        <f>IF('RAW-TEx'!F161="","",'RAW-TEx'!F161-'RAW-TEx'!G161)</f>
        <v/>
      </c>
      <c r="I161" s="170" t="str">
        <f>IF(H161="","",H161*VLOOKUP(C161,'SET-UP'!A$30:B$34,2,FALSE))</f>
        <v/>
      </c>
      <c r="J161" s="169" t="str">
        <f>IF(I161="","",I161/MAX(I$4:I$203)*'SET-UP'!$C$8)</f>
        <v/>
      </c>
      <c r="K161" s="169" t="str">
        <f>IF('RAW-TEx'!H161="","",'RAW-TEx'!H161-'RAW-TEx'!I161)</f>
        <v/>
      </c>
      <c r="L161" s="169" t="str">
        <f>IF(K161="","",K161*VLOOKUP(C161,'SET-UP'!A$30:B$34,2,FALSE))</f>
        <v/>
      </c>
      <c r="M161" s="169" t="str">
        <f>IF(L161="","",L161/MAX(L$4:L$203)*'SET-UP'!$C$8)</f>
        <v/>
      </c>
      <c r="N161" s="169" t="str">
        <f>IF('RAW-TEx'!J161="","",'RAW-TEx'!J161-'RAW-TEx'!K161)</f>
        <v/>
      </c>
      <c r="O161" s="169" t="str">
        <f>IF(N161="","",N161*VLOOKUP(C161,'SET-UP'!A$30:B$34,2,FALSE))</f>
        <v/>
      </c>
      <c r="P161" s="169" t="str">
        <f>IF(O161="","",O161/MAX(O$4:O$203)*'SET-UP'!$C$8)</f>
        <v/>
      </c>
      <c r="Q161" s="169" t="str">
        <f>IF('RAW-TEx'!L161="","",'RAW-TEx'!L161-'RAW-TEx'!M161)</f>
        <v/>
      </c>
      <c r="R161" s="169" t="str">
        <f>IF(Q161="","",Q161*VLOOKUP(C161,'SET-UP'!A$30:B$34,2,FALSE))</f>
        <v/>
      </c>
      <c r="S161" s="169" t="str">
        <f>IF(R161="","",R161/MAX(R$4:R$203)*'SET-UP'!$C$8)</f>
        <v/>
      </c>
      <c r="T161" s="169" t="str">
        <f>IF('RAW-TEx'!N161="","",'RAW-TEx'!N161-'RAW-TEx'!O161)</f>
        <v/>
      </c>
      <c r="U161" s="169" t="str">
        <f>IF(T161="","",T161*VLOOKUP(C161,'SET-UP'!A$30:B$34,2,FALSE))</f>
        <v/>
      </c>
      <c r="V161" s="169" t="str">
        <f>IF(U161="","",U161/MAX(U$4:U$203)*'SET-UP'!$C$8)</f>
        <v/>
      </c>
      <c r="W161" s="169" t="str">
        <f>IF('RAW-TEx'!P161="","",'RAW-TEx'!P161-'RAW-TEx'!Q161)</f>
        <v/>
      </c>
      <c r="X161" s="169" t="str">
        <f>IF(W161="","",W161*VLOOKUP(C161,'SET-UP'!A$30:B$34,2,FALSE))</f>
        <v/>
      </c>
      <c r="Y161" s="169" t="str">
        <f>IF(X161="","",X161/MAX(X$4:X$203)*'SET-UP'!$C$8)</f>
        <v/>
      </c>
      <c r="Z161" s="165"/>
      <c r="AA161" s="77"/>
      <c r="AB161" s="77"/>
      <c r="AC161" s="77"/>
      <c r="AD161" s="77"/>
      <c r="AE161" s="77"/>
      <c r="AF161" s="77"/>
      <c r="AG161" s="77"/>
    </row>
    <row r="162" spans="1:33" ht="15.75" customHeight="1" x14ac:dyDescent="0.3">
      <c r="A162" s="163">
        <v>159</v>
      </c>
      <c r="B162" s="163" t="str">
        <f>IF(PLAYER!B162="","",PLAYER!B162)</f>
        <v/>
      </c>
      <c r="C162" s="163" t="str">
        <f>IF(PLAYER!C162="","",PLAYER!C162)</f>
        <v/>
      </c>
      <c r="D162" s="163" t="str">
        <f>IF('RAW-TEx'!C162="","",'RAW-TEx'!C162*'SET-UP'!$C$23)</f>
        <v/>
      </c>
      <c r="E162" s="163" t="str">
        <f>IF('RAW-TEx'!D162="","",'RAW-TEx'!D162*'SET-UP'!$C$24)</f>
        <v/>
      </c>
      <c r="F162" s="163" t="str">
        <f>IF('RAW-TEx'!E162="","",'RAW-TEx'!E162*'SET-UP'!$C$25)</f>
        <v/>
      </c>
      <c r="G162" s="163" t="str">
        <f t="shared" si="0"/>
        <v/>
      </c>
      <c r="H162" s="169" t="str">
        <f>IF('RAW-TEx'!F162="","",'RAW-TEx'!F162-'RAW-TEx'!G162)</f>
        <v/>
      </c>
      <c r="I162" s="170" t="str">
        <f>IF(H162="","",H162*VLOOKUP(C162,'SET-UP'!A$30:B$34,2,FALSE))</f>
        <v/>
      </c>
      <c r="J162" s="169" t="str">
        <f>IF(I162="","",I162/MAX(I$4:I$203)*'SET-UP'!$C$8)</f>
        <v/>
      </c>
      <c r="K162" s="169" t="str">
        <f>IF('RAW-TEx'!H162="","",'RAW-TEx'!H162-'RAW-TEx'!I162)</f>
        <v/>
      </c>
      <c r="L162" s="169" t="str">
        <f>IF(K162="","",K162*VLOOKUP(C162,'SET-UP'!A$30:B$34,2,FALSE))</f>
        <v/>
      </c>
      <c r="M162" s="169" t="str">
        <f>IF(L162="","",L162/MAX(L$4:L$203)*'SET-UP'!$C$8)</f>
        <v/>
      </c>
      <c r="N162" s="169" t="str">
        <f>IF('RAW-TEx'!J162="","",'RAW-TEx'!J162-'RAW-TEx'!K162)</f>
        <v/>
      </c>
      <c r="O162" s="169" t="str">
        <f>IF(N162="","",N162*VLOOKUP(C162,'SET-UP'!A$30:B$34,2,FALSE))</f>
        <v/>
      </c>
      <c r="P162" s="169" t="str">
        <f>IF(O162="","",O162/MAX(O$4:O$203)*'SET-UP'!$C$8)</f>
        <v/>
      </c>
      <c r="Q162" s="169" t="str">
        <f>IF('RAW-TEx'!L162="","",'RAW-TEx'!L162-'RAW-TEx'!M162)</f>
        <v/>
      </c>
      <c r="R162" s="169" t="str">
        <f>IF(Q162="","",Q162*VLOOKUP(C162,'SET-UP'!A$30:B$34,2,FALSE))</f>
        <v/>
      </c>
      <c r="S162" s="169" t="str">
        <f>IF(R162="","",R162/MAX(R$4:R$203)*'SET-UP'!$C$8)</f>
        <v/>
      </c>
      <c r="T162" s="169" t="str">
        <f>IF('RAW-TEx'!N162="","",'RAW-TEx'!N162-'RAW-TEx'!O162)</f>
        <v/>
      </c>
      <c r="U162" s="169" t="str">
        <f>IF(T162="","",T162*VLOOKUP(C162,'SET-UP'!A$30:B$34,2,FALSE))</f>
        <v/>
      </c>
      <c r="V162" s="169" t="str">
        <f>IF(U162="","",U162/MAX(U$4:U$203)*'SET-UP'!$C$8)</f>
        <v/>
      </c>
      <c r="W162" s="169" t="str">
        <f>IF('RAW-TEx'!P162="","",'RAW-TEx'!P162-'RAW-TEx'!Q162)</f>
        <v/>
      </c>
      <c r="X162" s="169" t="str">
        <f>IF(W162="","",W162*VLOOKUP(C162,'SET-UP'!A$30:B$34,2,FALSE))</f>
        <v/>
      </c>
      <c r="Y162" s="169" t="str">
        <f>IF(X162="","",X162/MAX(X$4:X$203)*'SET-UP'!$C$8)</f>
        <v/>
      </c>
      <c r="Z162" s="165"/>
      <c r="AA162" s="77"/>
      <c r="AB162" s="77"/>
      <c r="AC162" s="77"/>
      <c r="AD162" s="77"/>
      <c r="AE162" s="77"/>
      <c r="AF162" s="77"/>
      <c r="AG162" s="77"/>
    </row>
    <row r="163" spans="1:33" ht="15.75" customHeight="1" x14ac:dyDescent="0.3">
      <c r="A163" s="163">
        <v>160</v>
      </c>
      <c r="B163" s="163" t="str">
        <f>IF(PLAYER!B163="","",PLAYER!B163)</f>
        <v/>
      </c>
      <c r="C163" s="163" t="str">
        <f>IF(PLAYER!C163="","",PLAYER!C163)</f>
        <v/>
      </c>
      <c r="D163" s="163" t="str">
        <f>IF('RAW-TEx'!C163="","",'RAW-TEx'!C163*'SET-UP'!$C$23)</f>
        <v/>
      </c>
      <c r="E163" s="163" t="str">
        <f>IF('RAW-TEx'!D163="","",'RAW-TEx'!D163*'SET-UP'!$C$24)</f>
        <v/>
      </c>
      <c r="F163" s="163" t="str">
        <f>IF('RAW-TEx'!E163="","",'RAW-TEx'!E163*'SET-UP'!$C$25)</f>
        <v/>
      </c>
      <c r="G163" s="163" t="str">
        <f t="shared" si="0"/>
        <v/>
      </c>
      <c r="H163" s="169" t="str">
        <f>IF('RAW-TEx'!F163="","",'RAW-TEx'!F163-'RAW-TEx'!G163)</f>
        <v/>
      </c>
      <c r="I163" s="170" t="str">
        <f>IF(H163="","",H163*VLOOKUP(C163,'SET-UP'!A$30:B$34,2,FALSE))</f>
        <v/>
      </c>
      <c r="J163" s="169" t="str">
        <f>IF(I163="","",I163/MAX(I$4:I$203)*'SET-UP'!$C$8)</f>
        <v/>
      </c>
      <c r="K163" s="169" t="str">
        <f>IF('RAW-TEx'!H163="","",'RAW-TEx'!H163-'RAW-TEx'!I163)</f>
        <v/>
      </c>
      <c r="L163" s="169" t="str">
        <f>IF(K163="","",K163*VLOOKUP(C163,'SET-UP'!A$30:B$34,2,FALSE))</f>
        <v/>
      </c>
      <c r="M163" s="169" t="str">
        <f>IF(L163="","",L163/MAX(L$4:L$203)*'SET-UP'!$C$8)</f>
        <v/>
      </c>
      <c r="N163" s="169" t="str">
        <f>IF('RAW-TEx'!J163="","",'RAW-TEx'!J163-'RAW-TEx'!K163)</f>
        <v/>
      </c>
      <c r="O163" s="169" t="str">
        <f>IF(N163="","",N163*VLOOKUP(C163,'SET-UP'!A$30:B$34,2,FALSE))</f>
        <v/>
      </c>
      <c r="P163" s="169" t="str">
        <f>IF(O163="","",O163/MAX(O$4:O$203)*'SET-UP'!$C$8)</f>
        <v/>
      </c>
      <c r="Q163" s="169" t="str">
        <f>IF('RAW-TEx'!L163="","",'RAW-TEx'!L163-'RAW-TEx'!M163)</f>
        <v/>
      </c>
      <c r="R163" s="169" t="str">
        <f>IF(Q163="","",Q163*VLOOKUP(C163,'SET-UP'!A$30:B$34,2,FALSE))</f>
        <v/>
      </c>
      <c r="S163" s="169" t="str">
        <f>IF(R163="","",R163/MAX(R$4:R$203)*'SET-UP'!$C$8)</f>
        <v/>
      </c>
      <c r="T163" s="169" t="str">
        <f>IF('RAW-TEx'!N163="","",'RAW-TEx'!N163-'RAW-TEx'!O163)</f>
        <v/>
      </c>
      <c r="U163" s="169" t="str">
        <f>IF(T163="","",T163*VLOOKUP(C163,'SET-UP'!A$30:B$34,2,FALSE))</f>
        <v/>
      </c>
      <c r="V163" s="169" t="str">
        <f>IF(U163="","",U163/MAX(U$4:U$203)*'SET-UP'!$C$8)</f>
        <v/>
      </c>
      <c r="W163" s="169" t="str">
        <f>IF('RAW-TEx'!P163="","",'RAW-TEx'!P163-'RAW-TEx'!Q163)</f>
        <v/>
      </c>
      <c r="X163" s="169" t="str">
        <f>IF(W163="","",W163*VLOOKUP(C163,'SET-UP'!A$30:B$34,2,FALSE))</f>
        <v/>
      </c>
      <c r="Y163" s="169" t="str">
        <f>IF(X163="","",X163/MAX(X$4:X$203)*'SET-UP'!$C$8)</f>
        <v/>
      </c>
      <c r="Z163" s="165"/>
      <c r="AA163" s="77"/>
      <c r="AB163" s="77"/>
      <c r="AC163" s="77"/>
      <c r="AD163" s="77"/>
      <c r="AE163" s="77"/>
      <c r="AF163" s="77"/>
      <c r="AG163" s="77"/>
    </row>
    <row r="164" spans="1:33" ht="15.75" customHeight="1" x14ac:dyDescent="0.3">
      <c r="A164" s="163">
        <v>161</v>
      </c>
      <c r="B164" s="163" t="str">
        <f>IF(PLAYER!B164="","",PLAYER!B164)</f>
        <v/>
      </c>
      <c r="C164" s="163" t="str">
        <f>IF(PLAYER!C164="","",PLAYER!C164)</f>
        <v/>
      </c>
      <c r="D164" s="163" t="str">
        <f>IF('RAW-TEx'!C164="","",'RAW-TEx'!C164*'SET-UP'!$C$23)</f>
        <v/>
      </c>
      <c r="E164" s="163" t="str">
        <f>IF('RAW-TEx'!D164="","",'RAW-TEx'!D164*'SET-UP'!$C$24)</f>
        <v/>
      </c>
      <c r="F164" s="163" t="str">
        <f>IF('RAW-TEx'!E164="","",'RAW-TEx'!E164*'SET-UP'!$C$25)</f>
        <v/>
      </c>
      <c r="G164" s="163" t="str">
        <f t="shared" si="0"/>
        <v/>
      </c>
      <c r="H164" s="169" t="str">
        <f>IF('RAW-TEx'!F164="","",'RAW-TEx'!F164-'RAW-TEx'!G164)</f>
        <v/>
      </c>
      <c r="I164" s="170" t="str">
        <f>IF(H164="","",H164*VLOOKUP(C164,'SET-UP'!A$30:B$34,2,FALSE))</f>
        <v/>
      </c>
      <c r="J164" s="169" t="str">
        <f>IF(I164="","",I164/MAX(I$4:I$203)*'SET-UP'!$C$8)</f>
        <v/>
      </c>
      <c r="K164" s="169" t="str">
        <f>IF('RAW-TEx'!H164="","",'RAW-TEx'!H164-'RAW-TEx'!I164)</f>
        <v/>
      </c>
      <c r="L164" s="169" t="str">
        <f>IF(K164="","",K164*VLOOKUP(C164,'SET-UP'!A$30:B$34,2,FALSE))</f>
        <v/>
      </c>
      <c r="M164" s="169" t="str">
        <f>IF(L164="","",L164/MAX(L$4:L$203)*'SET-UP'!$C$8)</f>
        <v/>
      </c>
      <c r="N164" s="169" t="str">
        <f>IF('RAW-TEx'!J164="","",'RAW-TEx'!J164-'RAW-TEx'!K164)</f>
        <v/>
      </c>
      <c r="O164" s="169" t="str">
        <f>IF(N164="","",N164*VLOOKUP(C164,'SET-UP'!A$30:B$34,2,FALSE))</f>
        <v/>
      </c>
      <c r="P164" s="169" t="str">
        <f>IF(O164="","",O164/MAX(O$4:O$203)*'SET-UP'!$C$8)</f>
        <v/>
      </c>
      <c r="Q164" s="169" t="str">
        <f>IF('RAW-TEx'!L164="","",'RAW-TEx'!L164-'RAW-TEx'!M164)</f>
        <v/>
      </c>
      <c r="R164" s="169" t="str">
        <f>IF(Q164="","",Q164*VLOOKUP(C164,'SET-UP'!A$30:B$34,2,FALSE))</f>
        <v/>
      </c>
      <c r="S164" s="169" t="str">
        <f>IF(R164="","",R164/MAX(R$4:R$203)*'SET-UP'!$C$8)</f>
        <v/>
      </c>
      <c r="T164" s="169" t="str">
        <f>IF('RAW-TEx'!N164="","",'RAW-TEx'!N164-'RAW-TEx'!O164)</f>
        <v/>
      </c>
      <c r="U164" s="169" t="str">
        <f>IF(T164="","",T164*VLOOKUP(C164,'SET-UP'!A$30:B$34,2,FALSE))</f>
        <v/>
      </c>
      <c r="V164" s="169" t="str">
        <f>IF(U164="","",U164/MAX(U$4:U$203)*'SET-UP'!$C$8)</f>
        <v/>
      </c>
      <c r="W164" s="169" t="str">
        <f>IF('RAW-TEx'!P164="","",'RAW-TEx'!P164-'RAW-TEx'!Q164)</f>
        <v/>
      </c>
      <c r="X164" s="169" t="str">
        <f>IF(W164="","",W164*VLOOKUP(C164,'SET-UP'!A$30:B$34,2,FALSE))</f>
        <v/>
      </c>
      <c r="Y164" s="169" t="str">
        <f>IF(X164="","",X164/MAX(X$4:X$203)*'SET-UP'!$C$8)</f>
        <v/>
      </c>
      <c r="Z164" s="165"/>
      <c r="AA164" s="77"/>
      <c r="AB164" s="77"/>
      <c r="AC164" s="77"/>
      <c r="AD164" s="77"/>
      <c r="AE164" s="77"/>
      <c r="AF164" s="77"/>
      <c r="AG164" s="77"/>
    </row>
    <row r="165" spans="1:33" ht="15.75" customHeight="1" x14ac:dyDescent="0.3">
      <c r="A165" s="163">
        <v>162</v>
      </c>
      <c r="B165" s="163" t="str">
        <f>IF(PLAYER!B165="","",PLAYER!B165)</f>
        <v/>
      </c>
      <c r="C165" s="163" t="str">
        <f>IF(PLAYER!C165="","",PLAYER!C165)</f>
        <v/>
      </c>
      <c r="D165" s="163" t="str">
        <f>IF('RAW-TEx'!C165="","",'RAW-TEx'!C165*'SET-UP'!$C$23)</f>
        <v/>
      </c>
      <c r="E165" s="163" t="str">
        <f>IF('RAW-TEx'!D165="","",'RAW-TEx'!D165*'SET-UP'!$C$24)</f>
        <v/>
      </c>
      <c r="F165" s="163" t="str">
        <f>IF('RAW-TEx'!E165="","",'RAW-TEx'!E165*'SET-UP'!$C$25)</f>
        <v/>
      </c>
      <c r="G165" s="163" t="str">
        <f t="shared" si="0"/>
        <v/>
      </c>
      <c r="H165" s="169" t="str">
        <f>IF('RAW-TEx'!F165="","",'RAW-TEx'!F165-'RAW-TEx'!G165)</f>
        <v/>
      </c>
      <c r="I165" s="170" t="str">
        <f>IF(H165="","",H165*VLOOKUP(C165,'SET-UP'!A$30:B$34,2,FALSE))</f>
        <v/>
      </c>
      <c r="J165" s="169" t="str">
        <f>IF(I165="","",I165/MAX(I$4:I$203)*'SET-UP'!$C$8)</f>
        <v/>
      </c>
      <c r="K165" s="169" t="str">
        <f>IF('RAW-TEx'!H165="","",'RAW-TEx'!H165-'RAW-TEx'!I165)</f>
        <v/>
      </c>
      <c r="L165" s="169" t="str">
        <f>IF(K165="","",K165*VLOOKUP(C165,'SET-UP'!A$30:B$34,2,FALSE))</f>
        <v/>
      </c>
      <c r="M165" s="169" t="str">
        <f>IF(L165="","",L165/MAX(L$4:L$203)*'SET-UP'!$C$8)</f>
        <v/>
      </c>
      <c r="N165" s="169" t="str">
        <f>IF('RAW-TEx'!J165="","",'RAW-TEx'!J165-'RAW-TEx'!K165)</f>
        <v/>
      </c>
      <c r="O165" s="169" t="str">
        <f>IF(N165="","",N165*VLOOKUP(C165,'SET-UP'!A$30:B$34,2,FALSE))</f>
        <v/>
      </c>
      <c r="P165" s="169" t="str">
        <f>IF(O165="","",O165/MAX(O$4:O$203)*'SET-UP'!$C$8)</f>
        <v/>
      </c>
      <c r="Q165" s="169" t="str">
        <f>IF('RAW-TEx'!L165="","",'RAW-TEx'!L165-'RAW-TEx'!M165)</f>
        <v/>
      </c>
      <c r="R165" s="169" t="str">
        <f>IF(Q165="","",Q165*VLOOKUP(C165,'SET-UP'!A$30:B$34,2,FALSE))</f>
        <v/>
      </c>
      <c r="S165" s="169" t="str">
        <f>IF(R165="","",R165/MAX(R$4:R$203)*'SET-UP'!$C$8)</f>
        <v/>
      </c>
      <c r="T165" s="169" t="str">
        <f>IF('RAW-TEx'!N165="","",'RAW-TEx'!N165-'RAW-TEx'!O165)</f>
        <v/>
      </c>
      <c r="U165" s="169" t="str">
        <f>IF(T165="","",T165*VLOOKUP(C165,'SET-UP'!A$30:B$34,2,FALSE))</f>
        <v/>
      </c>
      <c r="V165" s="169" t="str">
        <f>IF(U165="","",U165/MAX(U$4:U$203)*'SET-UP'!$C$8)</f>
        <v/>
      </c>
      <c r="W165" s="169" t="str">
        <f>IF('RAW-TEx'!P165="","",'RAW-TEx'!P165-'RAW-TEx'!Q165)</f>
        <v/>
      </c>
      <c r="X165" s="169" t="str">
        <f>IF(W165="","",W165*VLOOKUP(C165,'SET-UP'!A$30:B$34,2,FALSE))</f>
        <v/>
      </c>
      <c r="Y165" s="169" t="str">
        <f>IF(X165="","",X165/MAX(X$4:X$203)*'SET-UP'!$C$8)</f>
        <v/>
      </c>
      <c r="Z165" s="165"/>
      <c r="AA165" s="77"/>
      <c r="AB165" s="77"/>
      <c r="AC165" s="77"/>
      <c r="AD165" s="77"/>
      <c r="AE165" s="77"/>
      <c r="AF165" s="77"/>
      <c r="AG165" s="77"/>
    </row>
    <row r="166" spans="1:33" ht="15.75" customHeight="1" x14ac:dyDescent="0.3">
      <c r="A166" s="163">
        <v>163</v>
      </c>
      <c r="B166" s="163" t="str">
        <f>IF(PLAYER!B166="","",PLAYER!B166)</f>
        <v/>
      </c>
      <c r="C166" s="163" t="str">
        <f>IF(PLAYER!C166="","",PLAYER!C166)</f>
        <v/>
      </c>
      <c r="D166" s="163" t="str">
        <f>IF('RAW-TEx'!C166="","",'RAW-TEx'!C166*'SET-UP'!$C$23)</f>
        <v/>
      </c>
      <c r="E166" s="163" t="str">
        <f>IF('RAW-TEx'!D166="","",'RAW-TEx'!D166*'SET-UP'!$C$24)</f>
        <v/>
      </c>
      <c r="F166" s="163" t="str">
        <f>IF('RAW-TEx'!E166="","",'RAW-TEx'!E166*'SET-UP'!$C$25)</f>
        <v/>
      </c>
      <c r="G166" s="163" t="str">
        <f t="shared" si="0"/>
        <v/>
      </c>
      <c r="H166" s="169" t="str">
        <f>IF('RAW-TEx'!F166="","",'RAW-TEx'!F166-'RAW-TEx'!G166)</f>
        <v/>
      </c>
      <c r="I166" s="170" t="str">
        <f>IF(H166="","",H166*VLOOKUP(C166,'SET-UP'!A$30:B$34,2,FALSE))</f>
        <v/>
      </c>
      <c r="J166" s="169" t="str">
        <f>IF(I166="","",I166/MAX(I$4:I$203)*'SET-UP'!$C$8)</f>
        <v/>
      </c>
      <c r="K166" s="169" t="str">
        <f>IF('RAW-TEx'!H166="","",'RAW-TEx'!H166-'RAW-TEx'!I166)</f>
        <v/>
      </c>
      <c r="L166" s="169" t="str">
        <f>IF(K166="","",K166*VLOOKUP(C166,'SET-UP'!A$30:B$34,2,FALSE))</f>
        <v/>
      </c>
      <c r="M166" s="169" t="str">
        <f>IF(L166="","",L166/MAX(L$4:L$203)*'SET-UP'!$C$8)</f>
        <v/>
      </c>
      <c r="N166" s="169" t="str">
        <f>IF('RAW-TEx'!J166="","",'RAW-TEx'!J166-'RAW-TEx'!K166)</f>
        <v/>
      </c>
      <c r="O166" s="169" t="str">
        <f>IF(N166="","",N166*VLOOKUP(C166,'SET-UP'!A$30:B$34,2,FALSE))</f>
        <v/>
      </c>
      <c r="P166" s="169" t="str">
        <f>IF(O166="","",O166/MAX(O$4:O$203)*'SET-UP'!$C$8)</f>
        <v/>
      </c>
      <c r="Q166" s="169" t="str">
        <f>IF('RAW-TEx'!L166="","",'RAW-TEx'!L166-'RAW-TEx'!M166)</f>
        <v/>
      </c>
      <c r="R166" s="169" t="str">
        <f>IF(Q166="","",Q166*VLOOKUP(C166,'SET-UP'!A$30:B$34,2,FALSE))</f>
        <v/>
      </c>
      <c r="S166" s="169" t="str">
        <f>IF(R166="","",R166/MAX(R$4:R$203)*'SET-UP'!$C$8)</f>
        <v/>
      </c>
      <c r="T166" s="169" t="str">
        <f>IF('RAW-TEx'!N166="","",'RAW-TEx'!N166-'RAW-TEx'!O166)</f>
        <v/>
      </c>
      <c r="U166" s="169" t="str">
        <f>IF(T166="","",T166*VLOOKUP(C166,'SET-UP'!A$30:B$34,2,FALSE))</f>
        <v/>
      </c>
      <c r="V166" s="169" t="str">
        <f>IF(U166="","",U166/MAX(U$4:U$203)*'SET-UP'!$C$8)</f>
        <v/>
      </c>
      <c r="W166" s="169" t="str">
        <f>IF('RAW-TEx'!P166="","",'RAW-TEx'!P166-'RAW-TEx'!Q166)</f>
        <v/>
      </c>
      <c r="X166" s="169" t="str">
        <f>IF(W166="","",W166*VLOOKUP(C166,'SET-UP'!A$30:B$34,2,FALSE))</f>
        <v/>
      </c>
      <c r="Y166" s="169" t="str">
        <f>IF(X166="","",X166/MAX(X$4:X$203)*'SET-UP'!$C$8)</f>
        <v/>
      </c>
      <c r="Z166" s="165"/>
      <c r="AA166" s="77"/>
      <c r="AB166" s="77"/>
      <c r="AC166" s="77"/>
      <c r="AD166" s="77"/>
      <c r="AE166" s="77"/>
      <c r="AF166" s="77"/>
      <c r="AG166" s="77"/>
    </row>
    <row r="167" spans="1:33" ht="15.75" customHeight="1" x14ac:dyDescent="0.3">
      <c r="A167" s="163">
        <v>164</v>
      </c>
      <c r="B167" s="163" t="str">
        <f>IF(PLAYER!B167="","",PLAYER!B167)</f>
        <v/>
      </c>
      <c r="C167" s="163" t="str">
        <f>IF(PLAYER!C167="","",PLAYER!C167)</f>
        <v/>
      </c>
      <c r="D167" s="163" t="str">
        <f>IF('RAW-TEx'!C167="","",'RAW-TEx'!C167*'SET-UP'!$C$23)</f>
        <v/>
      </c>
      <c r="E167" s="163" t="str">
        <f>IF('RAW-TEx'!D167="","",'RAW-TEx'!D167*'SET-UP'!$C$24)</f>
        <v/>
      </c>
      <c r="F167" s="163" t="str">
        <f>IF('RAW-TEx'!E167="","",'RAW-TEx'!E167*'SET-UP'!$C$25)</f>
        <v/>
      </c>
      <c r="G167" s="163" t="str">
        <f t="shared" si="0"/>
        <v/>
      </c>
      <c r="H167" s="169" t="str">
        <f>IF('RAW-TEx'!F167="","",'RAW-TEx'!F167-'RAW-TEx'!G167)</f>
        <v/>
      </c>
      <c r="I167" s="170" t="str">
        <f>IF(H167="","",H167*VLOOKUP(C167,'SET-UP'!A$30:B$34,2,FALSE))</f>
        <v/>
      </c>
      <c r="J167" s="169" t="str">
        <f>IF(I167="","",I167/MAX(I$4:I$203)*'SET-UP'!$C$8)</f>
        <v/>
      </c>
      <c r="K167" s="169" t="str">
        <f>IF('RAW-TEx'!H167="","",'RAW-TEx'!H167-'RAW-TEx'!I167)</f>
        <v/>
      </c>
      <c r="L167" s="169" t="str">
        <f>IF(K167="","",K167*VLOOKUP(C167,'SET-UP'!A$30:B$34,2,FALSE))</f>
        <v/>
      </c>
      <c r="M167" s="169" t="str">
        <f>IF(L167="","",L167/MAX(L$4:L$203)*'SET-UP'!$C$8)</f>
        <v/>
      </c>
      <c r="N167" s="169" t="str">
        <f>IF('RAW-TEx'!J167="","",'RAW-TEx'!J167-'RAW-TEx'!K167)</f>
        <v/>
      </c>
      <c r="O167" s="169" t="str">
        <f>IF(N167="","",N167*VLOOKUP(C167,'SET-UP'!A$30:B$34,2,FALSE))</f>
        <v/>
      </c>
      <c r="P167" s="169" t="str">
        <f>IF(O167="","",O167/MAX(O$4:O$203)*'SET-UP'!$C$8)</f>
        <v/>
      </c>
      <c r="Q167" s="169" t="str">
        <f>IF('RAW-TEx'!L167="","",'RAW-TEx'!L167-'RAW-TEx'!M167)</f>
        <v/>
      </c>
      <c r="R167" s="169" t="str">
        <f>IF(Q167="","",Q167*VLOOKUP(C167,'SET-UP'!A$30:B$34,2,FALSE))</f>
        <v/>
      </c>
      <c r="S167" s="169" t="str">
        <f>IF(R167="","",R167/MAX(R$4:R$203)*'SET-UP'!$C$8)</f>
        <v/>
      </c>
      <c r="T167" s="169" t="str">
        <f>IF('RAW-TEx'!N167="","",'RAW-TEx'!N167-'RAW-TEx'!O167)</f>
        <v/>
      </c>
      <c r="U167" s="169" t="str">
        <f>IF(T167="","",T167*VLOOKUP(C167,'SET-UP'!A$30:B$34,2,FALSE))</f>
        <v/>
      </c>
      <c r="V167" s="169" t="str">
        <f>IF(U167="","",U167/MAX(U$4:U$203)*'SET-UP'!$C$8)</f>
        <v/>
      </c>
      <c r="W167" s="169" t="str">
        <f>IF('RAW-TEx'!P167="","",'RAW-TEx'!P167-'RAW-TEx'!Q167)</f>
        <v/>
      </c>
      <c r="X167" s="169" t="str">
        <f>IF(W167="","",W167*VLOOKUP(C167,'SET-UP'!A$30:B$34,2,FALSE))</f>
        <v/>
      </c>
      <c r="Y167" s="169" t="str">
        <f>IF(X167="","",X167/MAX(X$4:X$203)*'SET-UP'!$C$8)</f>
        <v/>
      </c>
      <c r="Z167" s="165"/>
      <c r="AA167" s="77"/>
      <c r="AB167" s="77"/>
      <c r="AC167" s="77"/>
      <c r="AD167" s="77"/>
      <c r="AE167" s="77"/>
      <c r="AF167" s="77"/>
      <c r="AG167" s="77"/>
    </row>
    <row r="168" spans="1:33" ht="15.75" customHeight="1" x14ac:dyDescent="0.3">
      <c r="A168" s="163">
        <v>165</v>
      </c>
      <c r="B168" s="163" t="str">
        <f>IF(PLAYER!B168="","",PLAYER!B168)</f>
        <v/>
      </c>
      <c r="C168" s="163" t="str">
        <f>IF(PLAYER!C168="","",PLAYER!C168)</f>
        <v/>
      </c>
      <c r="D168" s="163" t="str">
        <f>IF('RAW-TEx'!C168="","",'RAW-TEx'!C168*'SET-UP'!$C$23)</f>
        <v/>
      </c>
      <c r="E168" s="163" t="str">
        <f>IF('RAW-TEx'!D168="","",'RAW-TEx'!D168*'SET-UP'!$C$24)</f>
        <v/>
      </c>
      <c r="F168" s="163" t="str">
        <f>IF('RAW-TEx'!E168="","",'RAW-TEx'!E168*'SET-UP'!$C$25)</f>
        <v/>
      </c>
      <c r="G168" s="163" t="str">
        <f t="shared" si="0"/>
        <v/>
      </c>
      <c r="H168" s="169" t="str">
        <f>IF('RAW-TEx'!F168="","",'RAW-TEx'!F168-'RAW-TEx'!G168)</f>
        <v/>
      </c>
      <c r="I168" s="170" t="str">
        <f>IF(H168="","",H168*VLOOKUP(C168,'SET-UP'!A$30:B$34,2,FALSE))</f>
        <v/>
      </c>
      <c r="J168" s="169" t="str">
        <f>IF(I168="","",I168/MAX(I$4:I$203)*'SET-UP'!$C$8)</f>
        <v/>
      </c>
      <c r="K168" s="169" t="str">
        <f>IF('RAW-TEx'!H168="","",'RAW-TEx'!H168-'RAW-TEx'!I168)</f>
        <v/>
      </c>
      <c r="L168" s="169" t="str">
        <f>IF(K168="","",K168*VLOOKUP(C168,'SET-UP'!A$30:B$34,2,FALSE))</f>
        <v/>
      </c>
      <c r="M168" s="169" t="str">
        <f>IF(L168="","",L168/MAX(L$4:L$203)*'SET-UP'!$C$8)</f>
        <v/>
      </c>
      <c r="N168" s="169" t="str">
        <f>IF('RAW-TEx'!J168="","",'RAW-TEx'!J168-'RAW-TEx'!K168)</f>
        <v/>
      </c>
      <c r="O168" s="169" t="str">
        <f>IF(N168="","",N168*VLOOKUP(C168,'SET-UP'!A$30:B$34,2,FALSE))</f>
        <v/>
      </c>
      <c r="P168" s="169" t="str">
        <f>IF(O168="","",O168/MAX(O$4:O$203)*'SET-UP'!$C$8)</f>
        <v/>
      </c>
      <c r="Q168" s="169" t="str">
        <f>IF('RAW-TEx'!L168="","",'RAW-TEx'!L168-'RAW-TEx'!M168)</f>
        <v/>
      </c>
      <c r="R168" s="169" t="str">
        <f>IF(Q168="","",Q168*VLOOKUP(C168,'SET-UP'!A$30:B$34,2,FALSE))</f>
        <v/>
      </c>
      <c r="S168" s="169" t="str">
        <f>IF(R168="","",R168/MAX(R$4:R$203)*'SET-UP'!$C$8)</f>
        <v/>
      </c>
      <c r="T168" s="169" t="str">
        <f>IF('RAW-TEx'!N168="","",'RAW-TEx'!N168-'RAW-TEx'!O168)</f>
        <v/>
      </c>
      <c r="U168" s="169" t="str">
        <f>IF(T168="","",T168*VLOOKUP(C168,'SET-UP'!A$30:B$34,2,FALSE))</f>
        <v/>
      </c>
      <c r="V168" s="169" t="str">
        <f>IF(U168="","",U168/MAX(U$4:U$203)*'SET-UP'!$C$8)</f>
        <v/>
      </c>
      <c r="W168" s="169" t="str">
        <f>IF('RAW-TEx'!P168="","",'RAW-TEx'!P168-'RAW-TEx'!Q168)</f>
        <v/>
      </c>
      <c r="X168" s="169" t="str">
        <f>IF(W168="","",W168*VLOOKUP(C168,'SET-UP'!A$30:B$34,2,FALSE))</f>
        <v/>
      </c>
      <c r="Y168" s="169" t="str">
        <f>IF(X168="","",X168/MAX(X$4:X$203)*'SET-UP'!$C$8)</f>
        <v/>
      </c>
      <c r="Z168" s="165"/>
      <c r="AA168" s="77"/>
      <c r="AB168" s="77"/>
      <c r="AC168" s="77"/>
      <c r="AD168" s="77"/>
      <c r="AE168" s="77"/>
      <c r="AF168" s="77"/>
      <c r="AG168" s="77"/>
    </row>
    <row r="169" spans="1:33" ht="15.75" customHeight="1" x14ac:dyDescent="0.3">
      <c r="A169" s="163">
        <v>166</v>
      </c>
      <c r="B169" s="163" t="str">
        <f>IF(PLAYER!B169="","",PLAYER!B169)</f>
        <v/>
      </c>
      <c r="C169" s="163" t="str">
        <f>IF(PLAYER!C169="","",PLAYER!C169)</f>
        <v/>
      </c>
      <c r="D169" s="163" t="str">
        <f>IF('RAW-TEx'!C169="","",'RAW-TEx'!C169*'SET-UP'!$C$23)</f>
        <v/>
      </c>
      <c r="E169" s="163" t="str">
        <f>IF('RAW-TEx'!D169="","",'RAW-TEx'!D169*'SET-UP'!$C$24)</f>
        <v/>
      </c>
      <c r="F169" s="163" t="str">
        <f>IF('RAW-TEx'!E169="","",'RAW-TEx'!E169*'SET-UP'!$C$25)</f>
        <v/>
      </c>
      <c r="G169" s="163" t="str">
        <f t="shared" si="0"/>
        <v/>
      </c>
      <c r="H169" s="169" t="str">
        <f>IF('RAW-TEx'!F169="","",'RAW-TEx'!F169-'RAW-TEx'!G169)</f>
        <v/>
      </c>
      <c r="I169" s="170" t="str">
        <f>IF(H169="","",H169*VLOOKUP(C169,'SET-UP'!A$30:B$34,2,FALSE))</f>
        <v/>
      </c>
      <c r="J169" s="169" t="str">
        <f>IF(I169="","",I169/MAX(I$4:I$203)*'SET-UP'!$C$8)</f>
        <v/>
      </c>
      <c r="K169" s="169" t="str">
        <f>IF('RAW-TEx'!H169="","",'RAW-TEx'!H169-'RAW-TEx'!I169)</f>
        <v/>
      </c>
      <c r="L169" s="169" t="str">
        <f>IF(K169="","",K169*VLOOKUP(C169,'SET-UP'!A$30:B$34,2,FALSE))</f>
        <v/>
      </c>
      <c r="M169" s="169" t="str">
        <f>IF(L169="","",L169/MAX(L$4:L$203)*'SET-UP'!$C$8)</f>
        <v/>
      </c>
      <c r="N169" s="169" t="str">
        <f>IF('RAW-TEx'!J169="","",'RAW-TEx'!J169-'RAW-TEx'!K169)</f>
        <v/>
      </c>
      <c r="O169" s="169" t="str">
        <f>IF(N169="","",N169*VLOOKUP(C169,'SET-UP'!A$30:B$34,2,FALSE))</f>
        <v/>
      </c>
      <c r="P169" s="169" t="str">
        <f>IF(O169="","",O169/MAX(O$4:O$203)*'SET-UP'!$C$8)</f>
        <v/>
      </c>
      <c r="Q169" s="169" t="str">
        <f>IF('RAW-TEx'!L169="","",'RAW-TEx'!L169-'RAW-TEx'!M169)</f>
        <v/>
      </c>
      <c r="R169" s="169" t="str">
        <f>IF(Q169="","",Q169*VLOOKUP(C169,'SET-UP'!A$30:B$34,2,FALSE))</f>
        <v/>
      </c>
      <c r="S169" s="169" t="str">
        <f>IF(R169="","",R169/MAX(R$4:R$203)*'SET-UP'!$C$8)</f>
        <v/>
      </c>
      <c r="T169" s="169" t="str">
        <f>IF('RAW-TEx'!N169="","",'RAW-TEx'!N169-'RAW-TEx'!O169)</f>
        <v/>
      </c>
      <c r="U169" s="169" t="str">
        <f>IF(T169="","",T169*VLOOKUP(C169,'SET-UP'!A$30:B$34,2,FALSE))</f>
        <v/>
      </c>
      <c r="V169" s="169" t="str">
        <f>IF(U169="","",U169/MAX(U$4:U$203)*'SET-UP'!$C$8)</f>
        <v/>
      </c>
      <c r="W169" s="169" t="str">
        <f>IF('RAW-TEx'!P169="","",'RAW-TEx'!P169-'RAW-TEx'!Q169)</f>
        <v/>
      </c>
      <c r="X169" s="169" t="str">
        <f>IF(W169="","",W169*VLOOKUP(C169,'SET-UP'!A$30:B$34,2,FALSE))</f>
        <v/>
      </c>
      <c r="Y169" s="169" t="str">
        <f>IF(X169="","",X169/MAX(X$4:X$203)*'SET-UP'!$C$8)</f>
        <v/>
      </c>
      <c r="Z169" s="165"/>
      <c r="AA169" s="77"/>
      <c r="AB169" s="77"/>
      <c r="AC169" s="77"/>
      <c r="AD169" s="77"/>
      <c r="AE169" s="77"/>
      <c r="AF169" s="77"/>
      <c r="AG169" s="77"/>
    </row>
    <row r="170" spans="1:33" ht="15.75" customHeight="1" x14ac:dyDescent="0.3">
      <c r="A170" s="163">
        <v>167</v>
      </c>
      <c r="B170" s="163" t="str">
        <f>IF(PLAYER!B170="","",PLAYER!B170)</f>
        <v/>
      </c>
      <c r="C170" s="163" t="str">
        <f>IF(PLAYER!C170="","",PLAYER!C170)</f>
        <v/>
      </c>
      <c r="D170" s="163" t="str">
        <f>IF('RAW-TEx'!C170="","",'RAW-TEx'!C170*'SET-UP'!$C$23)</f>
        <v/>
      </c>
      <c r="E170" s="163" t="str">
        <f>IF('RAW-TEx'!D170="","",'RAW-TEx'!D170*'SET-UP'!$C$24)</f>
        <v/>
      </c>
      <c r="F170" s="163" t="str">
        <f>IF('RAW-TEx'!E170="","",'RAW-TEx'!E170*'SET-UP'!$C$25)</f>
        <v/>
      </c>
      <c r="G170" s="163" t="str">
        <f t="shared" si="0"/>
        <v/>
      </c>
      <c r="H170" s="169" t="str">
        <f>IF('RAW-TEx'!F170="","",'RAW-TEx'!F170-'RAW-TEx'!G170)</f>
        <v/>
      </c>
      <c r="I170" s="170" t="str">
        <f>IF(H170="","",H170*VLOOKUP(C170,'SET-UP'!A$30:B$34,2,FALSE))</f>
        <v/>
      </c>
      <c r="J170" s="169" t="str">
        <f>IF(I170="","",I170/MAX(I$4:I$203)*'SET-UP'!$C$8)</f>
        <v/>
      </c>
      <c r="K170" s="169" t="str">
        <f>IF('RAW-TEx'!H170="","",'RAW-TEx'!H170-'RAW-TEx'!I170)</f>
        <v/>
      </c>
      <c r="L170" s="169" t="str">
        <f>IF(K170="","",K170*VLOOKUP(C170,'SET-UP'!A$30:B$34,2,FALSE))</f>
        <v/>
      </c>
      <c r="M170" s="169" t="str">
        <f>IF(L170="","",L170/MAX(L$4:L$203)*'SET-UP'!$C$8)</f>
        <v/>
      </c>
      <c r="N170" s="169" t="str">
        <f>IF('RAW-TEx'!J170="","",'RAW-TEx'!J170-'RAW-TEx'!K170)</f>
        <v/>
      </c>
      <c r="O170" s="169" t="str">
        <f>IF(N170="","",N170*VLOOKUP(C170,'SET-UP'!A$30:B$34,2,FALSE))</f>
        <v/>
      </c>
      <c r="P170" s="169" t="str">
        <f>IF(O170="","",O170/MAX(O$4:O$203)*'SET-UP'!$C$8)</f>
        <v/>
      </c>
      <c r="Q170" s="169" t="str">
        <f>IF('RAW-TEx'!L170="","",'RAW-TEx'!L170-'RAW-TEx'!M170)</f>
        <v/>
      </c>
      <c r="R170" s="169" t="str">
        <f>IF(Q170="","",Q170*VLOOKUP(C170,'SET-UP'!A$30:B$34,2,FALSE))</f>
        <v/>
      </c>
      <c r="S170" s="169" t="str">
        <f>IF(R170="","",R170/MAX(R$4:R$203)*'SET-UP'!$C$8)</f>
        <v/>
      </c>
      <c r="T170" s="169" t="str">
        <f>IF('RAW-TEx'!N170="","",'RAW-TEx'!N170-'RAW-TEx'!O170)</f>
        <v/>
      </c>
      <c r="U170" s="169" t="str">
        <f>IF(T170="","",T170*VLOOKUP(C170,'SET-UP'!A$30:B$34,2,FALSE))</f>
        <v/>
      </c>
      <c r="V170" s="169" t="str">
        <f>IF(U170="","",U170/MAX(U$4:U$203)*'SET-UP'!$C$8)</f>
        <v/>
      </c>
      <c r="W170" s="169" t="str">
        <f>IF('RAW-TEx'!P170="","",'RAW-TEx'!P170-'RAW-TEx'!Q170)</f>
        <v/>
      </c>
      <c r="X170" s="169" t="str">
        <f>IF(W170="","",W170*VLOOKUP(C170,'SET-UP'!A$30:B$34,2,FALSE))</f>
        <v/>
      </c>
      <c r="Y170" s="169" t="str">
        <f>IF(X170="","",X170/MAX(X$4:X$203)*'SET-UP'!$C$8)</f>
        <v/>
      </c>
      <c r="Z170" s="165"/>
      <c r="AA170" s="77"/>
      <c r="AB170" s="77"/>
      <c r="AC170" s="77"/>
      <c r="AD170" s="77"/>
      <c r="AE170" s="77"/>
      <c r="AF170" s="77"/>
      <c r="AG170" s="77"/>
    </row>
    <row r="171" spans="1:33" ht="15.75" customHeight="1" x14ac:dyDescent="0.3">
      <c r="A171" s="163">
        <v>168</v>
      </c>
      <c r="B171" s="163" t="str">
        <f>IF(PLAYER!B171="","",PLAYER!B171)</f>
        <v/>
      </c>
      <c r="C171" s="163" t="str">
        <f>IF(PLAYER!C171="","",PLAYER!C171)</f>
        <v/>
      </c>
      <c r="D171" s="163" t="str">
        <f>IF('RAW-TEx'!C171="","",'RAW-TEx'!C171*'SET-UP'!$C$23)</f>
        <v/>
      </c>
      <c r="E171" s="163" t="str">
        <f>IF('RAW-TEx'!D171="","",'RAW-TEx'!D171*'SET-UP'!$C$24)</f>
        <v/>
      </c>
      <c r="F171" s="163" t="str">
        <f>IF('RAW-TEx'!E171="","",'RAW-TEx'!E171*'SET-UP'!$C$25)</f>
        <v/>
      </c>
      <c r="G171" s="163" t="str">
        <f t="shared" si="0"/>
        <v/>
      </c>
      <c r="H171" s="169" t="str">
        <f>IF('RAW-TEx'!F171="","",'RAW-TEx'!F171-'RAW-TEx'!G171)</f>
        <v/>
      </c>
      <c r="I171" s="170" t="str">
        <f>IF(H171="","",H171*VLOOKUP(C171,'SET-UP'!A$30:B$34,2,FALSE))</f>
        <v/>
      </c>
      <c r="J171" s="169" t="str">
        <f>IF(I171="","",I171/MAX(I$4:I$203)*'SET-UP'!$C$8)</f>
        <v/>
      </c>
      <c r="K171" s="169" t="str">
        <f>IF('RAW-TEx'!H171="","",'RAW-TEx'!H171-'RAW-TEx'!I171)</f>
        <v/>
      </c>
      <c r="L171" s="169" t="str">
        <f>IF(K171="","",K171*VLOOKUP(C171,'SET-UP'!A$30:B$34,2,FALSE))</f>
        <v/>
      </c>
      <c r="M171" s="169" t="str">
        <f>IF(L171="","",L171/MAX(L$4:L$203)*'SET-UP'!$C$8)</f>
        <v/>
      </c>
      <c r="N171" s="169" t="str">
        <f>IF('RAW-TEx'!J171="","",'RAW-TEx'!J171-'RAW-TEx'!K171)</f>
        <v/>
      </c>
      <c r="O171" s="169" t="str">
        <f>IF(N171="","",N171*VLOOKUP(C171,'SET-UP'!A$30:B$34,2,FALSE))</f>
        <v/>
      </c>
      <c r="P171" s="169" t="str">
        <f>IF(O171="","",O171/MAX(O$4:O$203)*'SET-UP'!$C$8)</f>
        <v/>
      </c>
      <c r="Q171" s="169" t="str">
        <f>IF('RAW-TEx'!L171="","",'RAW-TEx'!L171-'RAW-TEx'!M171)</f>
        <v/>
      </c>
      <c r="R171" s="169" t="str">
        <f>IF(Q171="","",Q171*VLOOKUP(C171,'SET-UP'!A$30:B$34,2,FALSE))</f>
        <v/>
      </c>
      <c r="S171" s="169" t="str">
        <f>IF(R171="","",R171/MAX(R$4:R$203)*'SET-UP'!$C$8)</f>
        <v/>
      </c>
      <c r="T171" s="169" t="str">
        <f>IF('RAW-TEx'!N171="","",'RAW-TEx'!N171-'RAW-TEx'!O171)</f>
        <v/>
      </c>
      <c r="U171" s="169" t="str">
        <f>IF(T171="","",T171*VLOOKUP(C171,'SET-UP'!A$30:B$34,2,FALSE))</f>
        <v/>
      </c>
      <c r="V171" s="169" t="str">
        <f>IF(U171="","",U171/MAX(U$4:U$203)*'SET-UP'!$C$8)</f>
        <v/>
      </c>
      <c r="W171" s="169" t="str">
        <f>IF('RAW-TEx'!P171="","",'RAW-TEx'!P171-'RAW-TEx'!Q171)</f>
        <v/>
      </c>
      <c r="X171" s="169" t="str">
        <f>IF(W171="","",W171*VLOOKUP(C171,'SET-UP'!A$30:B$34,2,FALSE))</f>
        <v/>
      </c>
      <c r="Y171" s="169" t="str">
        <f>IF(X171="","",X171/MAX(X$4:X$203)*'SET-UP'!$C$8)</f>
        <v/>
      </c>
      <c r="Z171" s="165"/>
      <c r="AA171" s="77"/>
      <c r="AB171" s="77"/>
      <c r="AC171" s="77"/>
      <c r="AD171" s="77"/>
      <c r="AE171" s="77"/>
      <c r="AF171" s="77"/>
      <c r="AG171" s="77"/>
    </row>
    <row r="172" spans="1:33" ht="15.75" customHeight="1" x14ac:dyDescent="0.3">
      <c r="A172" s="163">
        <v>169</v>
      </c>
      <c r="B172" s="163" t="str">
        <f>IF(PLAYER!B172="","",PLAYER!B172)</f>
        <v/>
      </c>
      <c r="C172" s="163" t="str">
        <f>IF(PLAYER!C172="","",PLAYER!C172)</f>
        <v/>
      </c>
      <c r="D172" s="163" t="str">
        <f>IF('RAW-TEx'!C172="","",'RAW-TEx'!C172*'SET-UP'!$C$23)</f>
        <v/>
      </c>
      <c r="E172" s="163" t="str">
        <f>IF('RAW-TEx'!D172="","",'RAW-TEx'!D172*'SET-UP'!$C$24)</f>
        <v/>
      </c>
      <c r="F172" s="163" t="str">
        <f>IF('RAW-TEx'!E172="","",'RAW-TEx'!E172*'SET-UP'!$C$25)</f>
        <v/>
      </c>
      <c r="G172" s="163" t="str">
        <f t="shared" si="0"/>
        <v/>
      </c>
      <c r="H172" s="169" t="str">
        <f>IF('RAW-TEx'!F172="","",'RAW-TEx'!F172-'RAW-TEx'!G172)</f>
        <v/>
      </c>
      <c r="I172" s="170" t="str">
        <f>IF(H172="","",H172*VLOOKUP(C172,'SET-UP'!A$30:B$34,2,FALSE))</f>
        <v/>
      </c>
      <c r="J172" s="169" t="str">
        <f>IF(I172="","",I172/MAX(I$4:I$203)*'SET-UP'!$C$8)</f>
        <v/>
      </c>
      <c r="K172" s="169" t="str">
        <f>IF('RAW-TEx'!H172="","",'RAW-TEx'!H172-'RAW-TEx'!I172)</f>
        <v/>
      </c>
      <c r="L172" s="169" t="str">
        <f>IF(K172="","",K172*VLOOKUP(C172,'SET-UP'!A$30:B$34,2,FALSE))</f>
        <v/>
      </c>
      <c r="M172" s="169" t="str">
        <f>IF(L172="","",L172/MAX(L$4:L$203)*'SET-UP'!$C$8)</f>
        <v/>
      </c>
      <c r="N172" s="169" t="str">
        <f>IF('RAW-TEx'!J172="","",'RAW-TEx'!J172-'RAW-TEx'!K172)</f>
        <v/>
      </c>
      <c r="O172" s="169" t="str">
        <f>IF(N172="","",N172*VLOOKUP(C172,'SET-UP'!A$30:B$34,2,FALSE))</f>
        <v/>
      </c>
      <c r="P172" s="169" t="str">
        <f>IF(O172="","",O172/MAX(O$4:O$203)*'SET-UP'!$C$8)</f>
        <v/>
      </c>
      <c r="Q172" s="169" t="str">
        <f>IF('RAW-TEx'!L172="","",'RAW-TEx'!L172-'RAW-TEx'!M172)</f>
        <v/>
      </c>
      <c r="R172" s="169" t="str">
        <f>IF(Q172="","",Q172*VLOOKUP(C172,'SET-UP'!A$30:B$34,2,FALSE))</f>
        <v/>
      </c>
      <c r="S172" s="169" t="str">
        <f>IF(R172="","",R172/MAX(R$4:R$203)*'SET-UP'!$C$8)</f>
        <v/>
      </c>
      <c r="T172" s="169" t="str">
        <f>IF('RAW-TEx'!N172="","",'RAW-TEx'!N172-'RAW-TEx'!O172)</f>
        <v/>
      </c>
      <c r="U172" s="169" t="str">
        <f>IF(T172="","",T172*VLOOKUP(C172,'SET-UP'!A$30:B$34,2,FALSE))</f>
        <v/>
      </c>
      <c r="V172" s="169" t="str">
        <f>IF(U172="","",U172/MAX(U$4:U$203)*'SET-UP'!$C$8)</f>
        <v/>
      </c>
      <c r="W172" s="169" t="str">
        <f>IF('RAW-TEx'!P172="","",'RAW-TEx'!P172-'RAW-TEx'!Q172)</f>
        <v/>
      </c>
      <c r="X172" s="169" t="str">
        <f>IF(W172="","",W172*VLOOKUP(C172,'SET-UP'!A$30:B$34,2,FALSE))</f>
        <v/>
      </c>
      <c r="Y172" s="169" t="str">
        <f>IF(X172="","",X172/MAX(X$4:X$203)*'SET-UP'!$C$8)</f>
        <v/>
      </c>
      <c r="Z172" s="165"/>
      <c r="AA172" s="77"/>
      <c r="AB172" s="77"/>
      <c r="AC172" s="77"/>
      <c r="AD172" s="77"/>
      <c r="AE172" s="77"/>
      <c r="AF172" s="77"/>
      <c r="AG172" s="77"/>
    </row>
    <row r="173" spans="1:33" ht="15.75" customHeight="1" x14ac:dyDescent="0.3">
      <c r="A173" s="163">
        <v>170</v>
      </c>
      <c r="B173" s="163" t="str">
        <f>IF(PLAYER!B173="","",PLAYER!B173)</f>
        <v/>
      </c>
      <c r="C173" s="163" t="str">
        <f>IF(PLAYER!C173="","",PLAYER!C173)</f>
        <v/>
      </c>
      <c r="D173" s="163" t="str">
        <f>IF('RAW-TEx'!C173="","",'RAW-TEx'!C173*'SET-UP'!$C$23)</f>
        <v/>
      </c>
      <c r="E173" s="163" t="str">
        <f>IF('RAW-TEx'!D173="","",'RAW-TEx'!D173*'SET-UP'!$C$24)</f>
        <v/>
      </c>
      <c r="F173" s="163" t="str">
        <f>IF('RAW-TEx'!E173="","",'RAW-TEx'!E173*'SET-UP'!$C$25)</f>
        <v/>
      </c>
      <c r="G173" s="163" t="str">
        <f t="shared" si="0"/>
        <v/>
      </c>
      <c r="H173" s="169" t="str">
        <f>IF('RAW-TEx'!F173="","",'RAW-TEx'!F173-'RAW-TEx'!G173)</f>
        <v/>
      </c>
      <c r="I173" s="170" t="str">
        <f>IF(H173="","",H173*VLOOKUP(C173,'SET-UP'!A$30:B$34,2,FALSE))</f>
        <v/>
      </c>
      <c r="J173" s="169" t="str">
        <f>IF(I173="","",I173/MAX(I$4:I$203)*'SET-UP'!$C$8)</f>
        <v/>
      </c>
      <c r="K173" s="169" t="str">
        <f>IF('RAW-TEx'!H173="","",'RAW-TEx'!H173-'RAW-TEx'!I173)</f>
        <v/>
      </c>
      <c r="L173" s="169" t="str">
        <f>IF(K173="","",K173*VLOOKUP(C173,'SET-UP'!A$30:B$34,2,FALSE))</f>
        <v/>
      </c>
      <c r="M173" s="169" t="str">
        <f>IF(L173="","",L173/MAX(L$4:L$203)*'SET-UP'!$C$8)</f>
        <v/>
      </c>
      <c r="N173" s="169" t="str">
        <f>IF('RAW-TEx'!J173="","",'RAW-TEx'!J173-'RAW-TEx'!K173)</f>
        <v/>
      </c>
      <c r="O173" s="169" t="str">
        <f>IF(N173="","",N173*VLOOKUP(C173,'SET-UP'!A$30:B$34,2,FALSE))</f>
        <v/>
      </c>
      <c r="P173" s="169" t="str">
        <f>IF(O173="","",O173/MAX(O$4:O$203)*'SET-UP'!$C$8)</f>
        <v/>
      </c>
      <c r="Q173" s="169" t="str">
        <f>IF('RAW-TEx'!L173="","",'RAW-TEx'!L173-'RAW-TEx'!M173)</f>
        <v/>
      </c>
      <c r="R173" s="169" t="str">
        <f>IF(Q173="","",Q173*VLOOKUP(C173,'SET-UP'!A$30:B$34,2,FALSE))</f>
        <v/>
      </c>
      <c r="S173" s="169" t="str">
        <f>IF(R173="","",R173/MAX(R$4:R$203)*'SET-UP'!$C$8)</f>
        <v/>
      </c>
      <c r="T173" s="169" t="str">
        <f>IF('RAW-TEx'!N173="","",'RAW-TEx'!N173-'RAW-TEx'!O173)</f>
        <v/>
      </c>
      <c r="U173" s="169" t="str">
        <f>IF(T173="","",T173*VLOOKUP(C173,'SET-UP'!A$30:B$34,2,FALSE))</f>
        <v/>
      </c>
      <c r="V173" s="169" t="str">
        <f>IF(U173="","",U173/MAX(U$4:U$203)*'SET-UP'!$C$8)</f>
        <v/>
      </c>
      <c r="W173" s="169" t="str">
        <f>IF('RAW-TEx'!P173="","",'RAW-TEx'!P173-'RAW-TEx'!Q173)</f>
        <v/>
      </c>
      <c r="X173" s="169" t="str">
        <f>IF(W173="","",W173*VLOOKUP(C173,'SET-UP'!A$30:B$34,2,FALSE))</f>
        <v/>
      </c>
      <c r="Y173" s="169" t="str">
        <f>IF(X173="","",X173/MAX(X$4:X$203)*'SET-UP'!$C$8)</f>
        <v/>
      </c>
      <c r="Z173" s="165"/>
      <c r="AA173" s="77"/>
      <c r="AB173" s="77"/>
      <c r="AC173" s="77"/>
      <c r="AD173" s="77"/>
      <c r="AE173" s="77"/>
      <c r="AF173" s="77"/>
      <c r="AG173" s="77"/>
    </row>
    <row r="174" spans="1:33" ht="15.75" customHeight="1" x14ac:dyDescent="0.3">
      <c r="A174" s="163">
        <v>171</v>
      </c>
      <c r="B174" s="163" t="str">
        <f>IF(PLAYER!B174="","",PLAYER!B174)</f>
        <v/>
      </c>
      <c r="C174" s="163" t="str">
        <f>IF(PLAYER!C174="","",PLAYER!C174)</f>
        <v/>
      </c>
      <c r="D174" s="163" t="str">
        <f>IF('RAW-TEx'!C174="","",'RAW-TEx'!C174*'SET-UP'!$C$23)</f>
        <v/>
      </c>
      <c r="E174" s="163" t="str">
        <f>IF('RAW-TEx'!D174="","",'RAW-TEx'!D174*'SET-UP'!$C$24)</f>
        <v/>
      </c>
      <c r="F174" s="163" t="str">
        <f>IF('RAW-TEx'!E174="","",'RAW-TEx'!E174*'SET-UP'!$C$25)</f>
        <v/>
      </c>
      <c r="G174" s="163" t="str">
        <f t="shared" si="0"/>
        <v/>
      </c>
      <c r="H174" s="169" t="str">
        <f>IF('RAW-TEx'!F174="","",'RAW-TEx'!F174-'RAW-TEx'!G174)</f>
        <v/>
      </c>
      <c r="I174" s="170" t="str">
        <f>IF(H174="","",H174*VLOOKUP(C174,'SET-UP'!A$30:B$34,2,FALSE))</f>
        <v/>
      </c>
      <c r="J174" s="169" t="str">
        <f>IF(I174="","",I174/MAX(I$4:I$203)*'SET-UP'!$C$8)</f>
        <v/>
      </c>
      <c r="K174" s="169" t="str">
        <f>IF('RAW-TEx'!H174="","",'RAW-TEx'!H174-'RAW-TEx'!I174)</f>
        <v/>
      </c>
      <c r="L174" s="169" t="str">
        <f>IF(K174="","",K174*VLOOKUP(C174,'SET-UP'!A$30:B$34,2,FALSE))</f>
        <v/>
      </c>
      <c r="M174" s="169" t="str">
        <f>IF(L174="","",L174/MAX(L$4:L$203)*'SET-UP'!$C$8)</f>
        <v/>
      </c>
      <c r="N174" s="169" t="str">
        <f>IF('RAW-TEx'!J174="","",'RAW-TEx'!J174-'RAW-TEx'!K174)</f>
        <v/>
      </c>
      <c r="O174" s="169" t="str">
        <f>IF(N174="","",N174*VLOOKUP(C174,'SET-UP'!A$30:B$34,2,FALSE))</f>
        <v/>
      </c>
      <c r="P174" s="169" t="str">
        <f>IF(O174="","",O174/MAX(O$4:O$203)*'SET-UP'!$C$8)</f>
        <v/>
      </c>
      <c r="Q174" s="169" t="str">
        <f>IF('RAW-TEx'!L174="","",'RAW-TEx'!L174-'RAW-TEx'!M174)</f>
        <v/>
      </c>
      <c r="R174" s="169" t="str">
        <f>IF(Q174="","",Q174*VLOOKUP(C174,'SET-UP'!A$30:B$34,2,FALSE))</f>
        <v/>
      </c>
      <c r="S174" s="169" t="str">
        <f>IF(R174="","",R174/MAX(R$4:R$203)*'SET-UP'!$C$8)</f>
        <v/>
      </c>
      <c r="T174" s="169" t="str">
        <f>IF('RAW-TEx'!N174="","",'RAW-TEx'!N174-'RAW-TEx'!O174)</f>
        <v/>
      </c>
      <c r="U174" s="169" t="str">
        <f>IF(T174="","",T174*VLOOKUP(C174,'SET-UP'!A$30:B$34,2,FALSE))</f>
        <v/>
      </c>
      <c r="V174" s="169" t="str">
        <f>IF(U174="","",U174/MAX(U$4:U$203)*'SET-UP'!$C$8)</f>
        <v/>
      </c>
      <c r="W174" s="169" t="str">
        <f>IF('RAW-TEx'!P174="","",'RAW-TEx'!P174-'RAW-TEx'!Q174)</f>
        <v/>
      </c>
      <c r="X174" s="169" t="str">
        <f>IF(W174="","",W174*VLOOKUP(C174,'SET-UP'!A$30:B$34,2,FALSE))</f>
        <v/>
      </c>
      <c r="Y174" s="169" t="str">
        <f>IF(X174="","",X174/MAX(X$4:X$203)*'SET-UP'!$C$8)</f>
        <v/>
      </c>
      <c r="Z174" s="165"/>
      <c r="AA174" s="77"/>
      <c r="AB174" s="77"/>
      <c r="AC174" s="77"/>
      <c r="AD174" s="77"/>
      <c r="AE174" s="77"/>
      <c r="AF174" s="77"/>
      <c r="AG174" s="77"/>
    </row>
    <row r="175" spans="1:33" ht="15.75" customHeight="1" x14ac:dyDescent="0.3">
      <c r="A175" s="163">
        <v>172</v>
      </c>
      <c r="B175" s="163" t="str">
        <f>IF(PLAYER!B175="","",PLAYER!B175)</f>
        <v/>
      </c>
      <c r="C175" s="163" t="str">
        <f>IF(PLAYER!C175="","",PLAYER!C175)</f>
        <v/>
      </c>
      <c r="D175" s="163" t="str">
        <f>IF('RAW-TEx'!C175="","",'RAW-TEx'!C175*'SET-UP'!$C$23)</f>
        <v/>
      </c>
      <c r="E175" s="163" t="str">
        <f>IF('RAW-TEx'!D175="","",'RAW-TEx'!D175*'SET-UP'!$C$24)</f>
        <v/>
      </c>
      <c r="F175" s="163" t="str">
        <f>IF('RAW-TEx'!E175="","",'RAW-TEx'!E175*'SET-UP'!$C$25)</f>
        <v/>
      </c>
      <c r="G175" s="163" t="str">
        <f t="shared" si="0"/>
        <v/>
      </c>
      <c r="H175" s="169" t="str">
        <f>IF('RAW-TEx'!F175="","",'RAW-TEx'!F175-'RAW-TEx'!G175)</f>
        <v/>
      </c>
      <c r="I175" s="170" t="str">
        <f>IF(H175="","",H175*VLOOKUP(C175,'SET-UP'!A$30:B$34,2,FALSE))</f>
        <v/>
      </c>
      <c r="J175" s="169" t="str">
        <f>IF(I175="","",I175/MAX(I$4:I$203)*'SET-UP'!$C$8)</f>
        <v/>
      </c>
      <c r="K175" s="169" t="str">
        <f>IF('RAW-TEx'!H175="","",'RAW-TEx'!H175-'RAW-TEx'!I175)</f>
        <v/>
      </c>
      <c r="L175" s="169" t="str">
        <f>IF(K175="","",K175*VLOOKUP(C175,'SET-UP'!A$30:B$34,2,FALSE))</f>
        <v/>
      </c>
      <c r="M175" s="169" t="str">
        <f>IF(L175="","",L175/MAX(L$4:L$203)*'SET-UP'!$C$8)</f>
        <v/>
      </c>
      <c r="N175" s="169" t="str">
        <f>IF('RAW-TEx'!J175="","",'RAW-TEx'!J175-'RAW-TEx'!K175)</f>
        <v/>
      </c>
      <c r="O175" s="169" t="str">
        <f>IF(N175="","",N175*VLOOKUP(C175,'SET-UP'!A$30:B$34,2,FALSE))</f>
        <v/>
      </c>
      <c r="P175" s="169" t="str">
        <f>IF(O175="","",O175/MAX(O$4:O$203)*'SET-UP'!$C$8)</f>
        <v/>
      </c>
      <c r="Q175" s="169" t="str">
        <f>IF('RAW-TEx'!L175="","",'RAW-TEx'!L175-'RAW-TEx'!M175)</f>
        <v/>
      </c>
      <c r="R175" s="169" t="str">
        <f>IF(Q175="","",Q175*VLOOKUP(C175,'SET-UP'!A$30:B$34,2,FALSE))</f>
        <v/>
      </c>
      <c r="S175" s="169" t="str">
        <f>IF(R175="","",R175/MAX(R$4:R$203)*'SET-UP'!$C$8)</f>
        <v/>
      </c>
      <c r="T175" s="169" t="str">
        <f>IF('RAW-TEx'!N175="","",'RAW-TEx'!N175-'RAW-TEx'!O175)</f>
        <v/>
      </c>
      <c r="U175" s="169" t="str">
        <f>IF(T175="","",T175*VLOOKUP(C175,'SET-UP'!A$30:B$34,2,FALSE))</f>
        <v/>
      </c>
      <c r="V175" s="169" t="str">
        <f>IF(U175="","",U175/MAX(U$4:U$203)*'SET-UP'!$C$8)</f>
        <v/>
      </c>
      <c r="W175" s="169" t="str">
        <f>IF('RAW-TEx'!P175="","",'RAW-TEx'!P175-'RAW-TEx'!Q175)</f>
        <v/>
      </c>
      <c r="X175" s="169" t="str">
        <f>IF(W175="","",W175*VLOOKUP(C175,'SET-UP'!A$30:B$34,2,FALSE))</f>
        <v/>
      </c>
      <c r="Y175" s="169" t="str">
        <f>IF(X175="","",X175/MAX(X$4:X$203)*'SET-UP'!$C$8)</f>
        <v/>
      </c>
      <c r="Z175" s="165"/>
      <c r="AA175" s="77"/>
      <c r="AB175" s="77"/>
      <c r="AC175" s="77"/>
      <c r="AD175" s="77"/>
      <c r="AE175" s="77"/>
      <c r="AF175" s="77"/>
      <c r="AG175" s="77"/>
    </row>
    <row r="176" spans="1:33" ht="15.75" customHeight="1" x14ac:dyDescent="0.3">
      <c r="A176" s="163">
        <v>173</v>
      </c>
      <c r="B176" s="163" t="str">
        <f>IF(PLAYER!B176="","",PLAYER!B176)</f>
        <v/>
      </c>
      <c r="C176" s="163" t="str">
        <f>IF(PLAYER!C176="","",PLAYER!C176)</f>
        <v/>
      </c>
      <c r="D176" s="163" t="str">
        <f>IF('RAW-TEx'!C176="","",'RAW-TEx'!C176*'SET-UP'!$C$23)</f>
        <v/>
      </c>
      <c r="E176" s="163" t="str">
        <f>IF('RAW-TEx'!D176="","",'RAW-TEx'!D176*'SET-UP'!$C$24)</f>
        <v/>
      </c>
      <c r="F176" s="163" t="str">
        <f>IF('RAW-TEx'!E176="","",'RAW-TEx'!E176*'SET-UP'!$C$25)</f>
        <v/>
      </c>
      <c r="G176" s="163" t="str">
        <f t="shared" si="0"/>
        <v/>
      </c>
      <c r="H176" s="169" t="str">
        <f>IF('RAW-TEx'!F176="","",'RAW-TEx'!F176-'RAW-TEx'!G176)</f>
        <v/>
      </c>
      <c r="I176" s="170" t="str">
        <f>IF(H176="","",H176*VLOOKUP(C176,'SET-UP'!A$30:B$34,2,FALSE))</f>
        <v/>
      </c>
      <c r="J176" s="169" t="str">
        <f>IF(I176="","",I176/MAX(I$4:I$203)*'SET-UP'!$C$8)</f>
        <v/>
      </c>
      <c r="K176" s="169" t="str">
        <f>IF('RAW-TEx'!H176="","",'RAW-TEx'!H176-'RAW-TEx'!I176)</f>
        <v/>
      </c>
      <c r="L176" s="169" t="str">
        <f>IF(K176="","",K176*VLOOKUP(C176,'SET-UP'!A$30:B$34,2,FALSE))</f>
        <v/>
      </c>
      <c r="M176" s="169" t="str">
        <f>IF(L176="","",L176/MAX(L$4:L$203)*'SET-UP'!$C$8)</f>
        <v/>
      </c>
      <c r="N176" s="169" t="str">
        <f>IF('RAW-TEx'!J176="","",'RAW-TEx'!J176-'RAW-TEx'!K176)</f>
        <v/>
      </c>
      <c r="O176" s="169" t="str">
        <f>IF(N176="","",N176*VLOOKUP(C176,'SET-UP'!A$30:B$34,2,FALSE))</f>
        <v/>
      </c>
      <c r="P176" s="169" t="str">
        <f>IF(O176="","",O176/MAX(O$4:O$203)*'SET-UP'!$C$8)</f>
        <v/>
      </c>
      <c r="Q176" s="169" t="str">
        <f>IF('RAW-TEx'!L176="","",'RAW-TEx'!L176-'RAW-TEx'!M176)</f>
        <v/>
      </c>
      <c r="R176" s="169" t="str">
        <f>IF(Q176="","",Q176*VLOOKUP(C176,'SET-UP'!A$30:B$34,2,FALSE))</f>
        <v/>
      </c>
      <c r="S176" s="169" t="str">
        <f>IF(R176="","",R176/MAX(R$4:R$203)*'SET-UP'!$C$8)</f>
        <v/>
      </c>
      <c r="T176" s="169" t="str">
        <f>IF('RAW-TEx'!N176="","",'RAW-TEx'!N176-'RAW-TEx'!O176)</f>
        <v/>
      </c>
      <c r="U176" s="169" t="str">
        <f>IF(T176="","",T176*VLOOKUP(C176,'SET-UP'!A$30:B$34,2,FALSE))</f>
        <v/>
      </c>
      <c r="V176" s="169" t="str">
        <f>IF(U176="","",U176/MAX(U$4:U$203)*'SET-UP'!$C$8)</f>
        <v/>
      </c>
      <c r="W176" s="169" t="str">
        <f>IF('RAW-TEx'!P176="","",'RAW-TEx'!P176-'RAW-TEx'!Q176)</f>
        <v/>
      </c>
      <c r="X176" s="169" t="str">
        <f>IF(W176="","",W176*VLOOKUP(C176,'SET-UP'!A$30:B$34,2,FALSE))</f>
        <v/>
      </c>
      <c r="Y176" s="169" t="str">
        <f>IF(X176="","",X176/MAX(X$4:X$203)*'SET-UP'!$C$8)</f>
        <v/>
      </c>
      <c r="Z176" s="165"/>
      <c r="AA176" s="77"/>
      <c r="AB176" s="77"/>
      <c r="AC176" s="77"/>
      <c r="AD176" s="77"/>
      <c r="AE176" s="77"/>
      <c r="AF176" s="77"/>
      <c r="AG176" s="77"/>
    </row>
    <row r="177" spans="1:33" ht="15.75" customHeight="1" x14ac:dyDescent="0.3">
      <c r="A177" s="163">
        <v>174</v>
      </c>
      <c r="B177" s="163" t="str">
        <f>IF(PLAYER!B177="","",PLAYER!B177)</f>
        <v/>
      </c>
      <c r="C177" s="163" t="str">
        <f>IF(PLAYER!C177="","",PLAYER!C177)</f>
        <v/>
      </c>
      <c r="D177" s="163" t="str">
        <f>IF('RAW-TEx'!C177="","",'RAW-TEx'!C177*'SET-UP'!$C$23)</f>
        <v/>
      </c>
      <c r="E177" s="163" t="str">
        <f>IF('RAW-TEx'!D177="","",'RAW-TEx'!D177*'SET-UP'!$C$24)</f>
        <v/>
      </c>
      <c r="F177" s="163" t="str">
        <f>IF('RAW-TEx'!E177="","",'RAW-TEx'!E177*'SET-UP'!$C$25)</f>
        <v/>
      </c>
      <c r="G177" s="163" t="str">
        <f t="shared" si="0"/>
        <v/>
      </c>
      <c r="H177" s="169" t="str">
        <f>IF('RAW-TEx'!F177="","",'RAW-TEx'!F177-'RAW-TEx'!G177)</f>
        <v/>
      </c>
      <c r="I177" s="170" t="str">
        <f>IF(H177="","",H177*VLOOKUP(C177,'SET-UP'!A$30:B$34,2,FALSE))</f>
        <v/>
      </c>
      <c r="J177" s="169" t="str">
        <f>IF(I177="","",I177/MAX(I$4:I$203)*'SET-UP'!$C$8)</f>
        <v/>
      </c>
      <c r="K177" s="169" t="str">
        <f>IF('RAW-TEx'!H177="","",'RAW-TEx'!H177-'RAW-TEx'!I177)</f>
        <v/>
      </c>
      <c r="L177" s="169" t="str">
        <f>IF(K177="","",K177*VLOOKUP(C177,'SET-UP'!A$30:B$34,2,FALSE))</f>
        <v/>
      </c>
      <c r="M177" s="169" t="str">
        <f>IF(L177="","",L177/MAX(L$4:L$203)*'SET-UP'!$C$8)</f>
        <v/>
      </c>
      <c r="N177" s="169" t="str">
        <f>IF('RAW-TEx'!J177="","",'RAW-TEx'!J177-'RAW-TEx'!K177)</f>
        <v/>
      </c>
      <c r="O177" s="169" t="str">
        <f>IF(N177="","",N177*VLOOKUP(C177,'SET-UP'!A$30:B$34,2,FALSE))</f>
        <v/>
      </c>
      <c r="P177" s="169" t="str">
        <f>IF(O177="","",O177/MAX(O$4:O$203)*'SET-UP'!$C$8)</f>
        <v/>
      </c>
      <c r="Q177" s="169" t="str">
        <f>IF('RAW-TEx'!L177="","",'RAW-TEx'!L177-'RAW-TEx'!M177)</f>
        <v/>
      </c>
      <c r="R177" s="169" t="str">
        <f>IF(Q177="","",Q177*VLOOKUP(C177,'SET-UP'!A$30:B$34,2,FALSE))</f>
        <v/>
      </c>
      <c r="S177" s="169" t="str">
        <f>IF(R177="","",R177/MAX(R$4:R$203)*'SET-UP'!$C$8)</f>
        <v/>
      </c>
      <c r="T177" s="169" t="str">
        <f>IF('RAW-TEx'!N177="","",'RAW-TEx'!N177-'RAW-TEx'!O177)</f>
        <v/>
      </c>
      <c r="U177" s="169" t="str">
        <f>IF(T177="","",T177*VLOOKUP(C177,'SET-UP'!A$30:B$34,2,FALSE))</f>
        <v/>
      </c>
      <c r="V177" s="169" t="str">
        <f>IF(U177="","",U177/MAX(U$4:U$203)*'SET-UP'!$C$8)</f>
        <v/>
      </c>
      <c r="W177" s="169" t="str">
        <f>IF('RAW-TEx'!P177="","",'RAW-TEx'!P177-'RAW-TEx'!Q177)</f>
        <v/>
      </c>
      <c r="X177" s="169" t="str">
        <f>IF(W177="","",W177*VLOOKUP(C177,'SET-UP'!A$30:B$34,2,FALSE))</f>
        <v/>
      </c>
      <c r="Y177" s="169" t="str">
        <f>IF(X177="","",X177/MAX(X$4:X$203)*'SET-UP'!$C$8)</f>
        <v/>
      </c>
      <c r="Z177" s="165"/>
      <c r="AA177" s="77"/>
      <c r="AB177" s="77"/>
      <c r="AC177" s="77"/>
      <c r="AD177" s="77"/>
      <c r="AE177" s="77"/>
      <c r="AF177" s="77"/>
      <c r="AG177" s="77"/>
    </row>
    <row r="178" spans="1:33" ht="15.75" customHeight="1" x14ac:dyDescent="0.3">
      <c r="A178" s="163">
        <v>175</v>
      </c>
      <c r="B178" s="163" t="str">
        <f>IF(PLAYER!B178="","",PLAYER!B178)</f>
        <v/>
      </c>
      <c r="C178" s="163" t="str">
        <f>IF(PLAYER!C178="","",PLAYER!C178)</f>
        <v/>
      </c>
      <c r="D178" s="163" t="str">
        <f>IF('RAW-TEx'!C178="","",'RAW-TEx'!C178*'SET-UP'!$C$23)</f>
        <v/>
      </c>
      <c r="E178" s="163" t="str">
        <f>IF('RAW-TEx'!D178="","",'RAW-TEx'!D178*'SET-UP'!$C$24)</f>
        <v/>
      </c>
      <c r="F178" s="163" t="str">
        <f>IF('RAW-TEx'!E178="","",'RAW-TEx'!E178*'SET-UP'!$C$25)</f>
        <v/>
      </c>
      <c r="G178" s="163" t="str">
        <f t="shared" si="0"/>
        <v/>
      </c>
      <c r="H178" s="169" t="str">
        <f>IF('RAW-TEx'!F178="","",'RAW-TEx'!F178-'RAW-TEx'!G178)</f>
        <v/>
      </c>
      <c r="I178" s="170" t="str">
        <f>IF(H178="","",H178*VLOOKUP(C178,'SET-UP'!A$30:B$34,2,FALSE))</f>
        <v/>
      </c>
      <c r="J178" s="169" t="str">
        <f>IF(I178="","",I178/MAX(I$4:I$203)*'SET-UP'!$C$8)</f>
        <v/>
      </c>
      <c r="K178" s="169" t="str">
        <f>IF('RAW-TEx'!H178="","",'RAW-TEx'!H178-'RAW-TEx'!I178)</f>
        <v/>
      </c>
      <c r="L178" s="169" t="str">
        <f>IF(K178="","",K178*VLOOKUP(C178,'SET-UP'!A$30:B$34,2,FALSE))</f>
        <v/>
      </c>
      <c r="M178" s="169" t="str">
        <f>IF(L178="","",L178/MAX(L$4:L$203)*'SET-UP'!$C$8)</f>
        <v/>
      </c>
      <c r="N178" s="169" t="str">
        <f>IF('RAW-TEx'!J178="","",'RAW-TEx'!J178-'RAW-TEx'!K178)</f>
        <v/>
      </c>
      <c r="O178" s="169" t="str">
        <f>IF(N178="","",N178*VLOOKUP(C178,'SET-UP'!A$30:B$34,2,FALSE))</f>
        <v/>
      </c>
      <c r="P178" s="169" t="str">
        <f>IF(O178="","",O178/MAX(O$4:O$203)*'SET-UP'!$C$8)</f>
        <v/>
      </c>
      <c r="Q178" s="169" t="str">
        <f>IF('RAW-TEx'!L178="","",'RAW-TEx'!L178-'RAW-TEx'!M178)</f>
        <v/>
      </c>
      <c r="R178" s="169" t="str">
        <f>IF(Q178="","",Q178*VLOOKUP(C178,'SET-UP'!A$30:B$34,2,FALSE))</f>
        <v/>
      </c>
      <c r="S178" s="169" t="str">
        <f>IF(R178="","",R178/MAX(R$4:R$203)*'SET-UP'!$C$8)</f>
        <v/>
      </c>
      <c r="T178" s="169" t="str">
        <f>IF('RAW-TEx'!N178="","",'RAW-TEx'!N178-'RAW-TEx'!O178)</f>
        <v/>
      </c>
      <c r="U178" s="169" t="str">
        <f>IF(T178="","",T178*VLOOKUP(C178,'SET-UP'!A$30:B$34,2,FALSE))</f>
        <v/>
      </c>
      <c r="V178" s="169" t="str">
        <f>IF(U178="","",U178/MAX(U$4:U$203)*'SET-UP'!$C$8)</f>
        <v/>
      </c>
      <c r="W178" s="169" t="str">
        <f>IF('RAW-TEx'!P178="","",'RAW-TEx'!P178-'RAW-TEx'!Q178)</f>
        <v/>
      </c>
      <c r="X178" s="169" t="str">
        <f>IF(W178="","",W178*VLOOKUP(C178,'SET-UP'!A$30:B$34,2,FALSE))</f>
        <v/>
      </c>
      <c r="Y178" s="169" t="str">
        <f>IF(X178="","",X178/MAX(X$4:X$203)*'SET-UP'!$C$8)</f>
        <v/>
      </c>
      <c r="Z178" s="165"/>
      <c r="AA178" s="77"/>
      <c r="AB178" s="77"/>
      <c r="AC178" s="77"/>
      <c r="AD178" s="77"/>
      <c r="AE178" s="77"/>
      <c r="AF178" s="77"/>
      <c r="AG178" s="77"/>
    </row>
    <row r="179" spans="1:33" ht="15.75" customHeight="1" x14ac:dyDescent="0.3">
      <c r="A179" s="163">
        <v>176</v>
      </c>
      <c r="B179" s="163" t="str">
        <f>IF(PLAYER!B179="","",PLAYER!B179)</f>
        <v/>
      </c>
      <c r="C179" s="163" t="str">
        <f>IF(PLAYER!C179="","",PLAYER!C179)</f>
        <v/>
      </c>
      <c r="D179" s="163" t="str">
        <f>IF('RAW-TEx'!C179="","",'RAW-TEx'!C179*'SET-UP'!$C$23)</f>
        <v/>
      </c>
      <c r="E179" s="163" t="str">
        <f>IF('RAW-TEx'!D179="","",'RAW-TEx'!D179*'SET-UP'!$C$24)</f>
        <v/>
      </c>
      <c r="F179" s="163" t="str">
        <f>IF('RAW-TEx'!E179="","",'RAW-TEx'!E179*'SET-UP'!$C$25)</f>
        <v/>
      </c>
      <c r="G179" s="163" t="str">
        <f t="shared" si="0"/>
        <v/>
      </c>
      <c r="H179" s="169" t="str">
        <f>IF('RAW-TEx'!F179="","",'RAW-TEx'!F179-'RAW-TEx'!G179)</f>
        <v/>
      </c>
      <c r="I179" s="170" t="str">
        <f>IF(H179="","",H179*VLOOKUP(C179,'SET-UP'!A$30:B$34,2,FALSE))</f>
        <v/>
      </c>
      <c r="J179" s="169" t="str">
        <f>IF(I179="","",I179/MAX(I$4:I$203)*'SET-UP'!$C$8)</f>
        <v/>
      </c>
      <c r="K179" s="169" t="str">
        <f>IF('RAW-TEx'!H179="","",'RAW-TEx'!H179-'RAW-TEx'!I179)</f>
        <v/>
      </c>
      <c r="L179" s="169" t="str">
        <f>IF(K179="","",K179*VLOOKUP(C179,'SET-UP'!A$30:B$34,2,FALSE))</f>
        <v/>
      </c>
      <c r="M179" s="169" t="str">
        <f>IF(L179="","",L179/MAX(L$4:L$203)*'SET-UP'!$C$8)</f>
        <v/>
      </c>
      <c r="N179" s="169" t="str">
        <f>IF('RAW-TEx'!J179="","",'RAW-TEx'!J179-'RAW-TEx'!K179)</f>
        <v/>
      </c>
      <c r="O179" s="169" t="str">
        <f>IF(N179="","",N179*VLOOKUP(C179,'SET-UP'!A$30:B$34,2,FALSE))</f>
        <v/>
      </c>
      <c r="P179" s="169" t="str">
        <f>IF(O179="","",O179/MAX(O$4:O$203)*'SET-UP'!$C$8)</f>
        <v/>
      </c>
      <c r="Q179" s="169" t="str">
        <f>IF('RAW-TEx'!L179="","",'RAW-TEx'!L179-'RAW-TEx'!M179)</f>
        <v/>
      </c>
      <c r="R179" s="169" t="str">
        <f>IF(Q179="","",Q179*VLOOKUP(C179,'SET-UP'!A$30:B$34,2,FALSE))</f>
        <v/>
      </c>
      <c r="S179" s="169" t="str">
        <f>IF(R179="","",R179/MAX(R$4:R$203)*'SET-UP'!$C$8)</f>
        <v/>
      </c>
      <c r="T179" s="169" t="str">
        <f>IF('RAW-TEx'!N179="","",'RAW-TEx'!N179-'RAW-TEx'!O179)</f>
        <v/>
      </c>
      <c r="U179" s="169" t="str">
        <f>IF(T179="","",T179*VLOOKUP(C179,'SET-UP'!A$30:B$34,2,FALSE))</f>
        <v/>
      </c>
      <c r="V179" s="169" t="str">
        <f>IF(U179="","",U179/MAX(U$4:U$203)*'SET-UP'!$C$8)</f>
        <v/>
      </c>
      <c r="W179" s="169" t="str">
        <f>IF('RAW-TEx'!P179="","",'RAW-TEx'!P179-'RAW-TEx'!Q179)</f>
        <v/>
      </c>
      <c r="X179" s="169" t="str">
        <f>IF(W179="","",W179*VLOOKUP(C179,'SET-UP'!A$30:B$34,2,FALSE))</f>
        <v/>
      </c>
      <c r="Y179" s="169" t="str">
        <f>IF(X179="","",X179/MAX(X$4:X$203)*'SET-UP'!$C$8)</f>
        <v/>
      </c>
      <c r="Z179" s="165"/>
      <c r="AA179" s="77"/>
      <c r="AB179" s="77"/>
      <c r="AC179" s="77"/>
      <c r="AD179" s="77"/>
      <c r="AE179" s="77"/>
      <c r="AF179" s="77"/>
      <c r="AG179" s="77"/>
    </row>
    <row r="180" spans="1:33" ht="15.75" customHeight="1" x14ac:dyDescent="0.3">
      <c r="A180" s="163">
        <v>177</v>
      </c>
      <c r="B180" s="163" t="str">
        <f>IF(PLAYER!B180="","",PLAYER!B180)</f>
        <v/>
      </c>
      <c r="C180" s="163" t="str">
        <f>IF(PLAYER!C180="","",PLAYER!C180)</f>
        <v/>
      </c>
      <c r="D180" s="163" t="str">
        <f>IF('RAW-TEx'!C180="","",'RAW-TEx'!C180*'SET-UP'!$C$23)</f>
        <v/>
      </c>
      <c r="E180" s="163" t="str">
        <f>IF('RAW-TEx'!D180="","",'RAW-TEx'!D180*'SET-UP'!$C$24)</f>
        <v/>
      </c>
      <c r="F180" s="163" t="str">
        <f>IF('RAW-TEx'!E180="","",'RAW-TEx'!E180*'SET-UP'!$C$25)</f>
        <v/>
      </c>
      <c r="G180" s="163" t="str">
        <f t="shared" si="0"/>
        <v/>
      </c>
      <c r="H180" s="169" t="str">
        <f>IF('RAW-TEx'!F180="","",'RAW-TEx'!F180-'RAW-TEx'!G180)</f>
        <v/>
      </c>
      <c r="I180" s="170" t="str">
        <f>IF(H180="","",H180*VLOOKUP(C180,'SET-UP'!A$30:B$34,2,FALSE))</f>
        <v/>
      </c>
      <c r="J180" s="169" t="str">
        <f>IF(I180="","",I180/MAX(I$4:I$203)*'SET-UP'!$C$8)</f>
        <v/>
      </c>
      <c r="K180" s="169" t="str">
        <f>IF('RAW-TEx'!H180="","",'RAW-TEx'!H180-'RAW-TEx'!I180)</f>
        <v/>
      </c>
      <c r="L180" s="169" t="str">
        <f>IF(K180="","",K180*VLOOKUP(C180,'SET-UP'!A$30:B$34,2,FALSE))</f>
        <v/>
      </c>
      <c r="M180" s="169" t="str">
        <f>IF(L180="","",L180/MAX(L$4:L$203)*'SET-UP'!$C$8)</f>
        <v/>
      </c>
      <c r="N180" s="169" t="str">
        <f>IF('RAW-TEx'!J180="","",'RAW-TEx'!J180-'RAW-TEx'!K180)</f>
        <v/>
      </c>
      <c r="O180" s="169" t="str">
        <f>IF(N180="","",N180*VLOOKUP(C180,'SET-UP'!A$30:B$34,2,FALSE))</f>
        <v/>
      </c>
      <c r="P180" s="169" t="str">
        <f>IF(O180="","",O180/MAX(O$4:O$203)*'SET-UP'!$C$8)</f>
        <v/>
      </c>
      <c r="Q180" s="169" t="str">
        <f>IF('RAW-TEx'!L180="","",'RAW-TEx'!L180-'RAW-TEx'!M180)</f>
        <v/>
      </c>
      <c r="R180" s="169" t="str">
        <f>IF(Q180="","",Q180*VLOOKUP(C180,'SET-UP'!A$30:B$34,2,FALSE))</f>
        <v/>
      </c>
      <c r="S180" s="169" t="str">
        <f>IF(R180="","",R180/MAX(R$4:R$203)*'SET-UP'!$C$8)</f>
        <v/>
      </c>
      <c r="T180" s="169" t="str">
        <f>IF('RAW-TEx'!N180="","",'RAW-TEx'!N180-'RAW-TEx'!O180)</f>
        <v/>
      </c>
      <c r="U180" s="169" t="str">
        <f>IF(T180="","",T180*VLOOKUP(C180,'SET-UP'!A$30:B$34,2,FALSE))</f>
        <v/>
      </c>
      <c r="V180" s="169" t="str">
        <f>IF(U180="","",U180/MAX(U$4:U$203)*'SET-UP'!$C$8)</f>
        <v/>
      </c>
      <c r="W180" s="169" t="str">
        <f>IF('RAW-TEx'!P180="","",'RAW-TEx'!P180-'RAW-TEx'!Q180)</f>
        <v/>
      </c>
      <c r="X180" s="169" t="str">
        <f>IF(W180="","",W180*VLOOKUP(C180,'SET-UP'!A$30:B$34,2,FALSE))</f>
        <v/>
      </c>
      <c r="Y180" s="169" t="str">
        <f>IF(X180="","",X180/MAX(X$4:X$203)*'SET-UP'!$C$8)</f>
        <v/>
      </c>
      <c r="Z180" s="165"/>
      <c r="AA180" s="77"/>
      <c r="AB180" s="77"/>
      <c r="AC180" s="77"/>
      <c r="AD180" s="77"/>
      <c r="AE180" s="77"/>
      <c r="AF180" s="77"/>
      <c r="AG180" s="77"/>
    </row>
    <row r="181" spans="1:33" ht="15.75" customHeight="1" x14ac:dyDescent="0.3">
      <c r="A181" s="163">
        <v>178</v>
      </c>
      <c r="B181" s="163" t="str">
        <f>IF(PLAYER!B181="","",PLAYER!B181)</f>
        <v/>
      </c>
      <c r="C181" s="163" t="str">
        <f>IF(PLAYER!C181="","",PLAYER!C181)</f>
        <v/>
      </c>
      <c r="D181" s="163" t="str">
        <f>IF('RAW-TEx'!C181="","",'RAW-TEx'!C181*'SET-UP'!$C$23)</f>
        <v/>
      </c>
      <c r="E181" s="163" t="str">
        <f>IF('RAW-TEx'!D181="","",'RAW-TEx'!D181*'SET-UP'!$C$24)</f>
        <v/>
      </c>
      <c r="F181" s="163" t="str">
        <f>IF('RAW-TEx'!E181="","",'RAW-TEx'!E181*'SET-UP'!$C$25)</f>
        <v/>
      </c>
      <c r="G181" s="163" t="str">
        <f t="shared" si="0"/>
        <v/>
      </c>
      <c r="H181" s="169" t="str">
        <f>IF('RAW-TEx'!F181="","",'RAW-TEx'!F181-'RAW-TEx'!G181)</f>
        <v/>
      </c>
      <c r="I181" s="170" t="str">
        <f>IF(H181="","",H181*VLOOKUP(C181,'SET-UP'!A$30:B$34,2,FALSE))</f>
        <v/>
      </c>
      <c r="J181" s="169" t="str">
        <f>IF(I181="","",I181/MAX(I$4:I$203)*'SET-UP'!$C$8)</f>
        <v/>
      </c>
      <c r="K181" s="169" t="str">
        <f>IF('RAW-TEx'!H181="","",'RAW-TEx'!H181-'RAW-TEx'!I181)</f>
        <v/>
      </c>
      <c r="L181" s="169" t="str">
        <f>IF(K181="","",K181*VLOOKUP(C181,'SET-UP'!A$30:B$34,2,FALSE))</f>
        <v/>
      </c>
      <c r="M181" s="169" t="str">
        <f>IF(L181="","",L181/MAX(L$4:L$203)*'SET-UP'!$C$8)</f>
        <v/>
      </c>
      <c r="N181" s="169" t="str">
        <f>IF('RAW-TEx'!J181="","",'RAW-TEx'!J181-'RAW-TEx'!K181)</f>
        <v/>
      </c>
      <c r="O181" s="169" t="str">
        <f>IF(N181="","",N181*VLOOKUP(C181,'SET-UP'!A$30:B$34,2,FALSE))</f>
        <v/>
      </c>
      <c r="P181" s="169" t="str">
        <f>IF(O181="","",O181/MAX(O$4:O$203)*'SET-UP'!$C$8)</f>
        <v/>
      </c>
      <c r="Q181" s="169" t="str">
        <f>IF('RAW-TEx'!L181="","",'RAW-TEx'!L181-'RAW-TEx'!M181)</f>
        <v/>
      </c>
      <c r="R181" s="169" t="str">
        <f>IF(Q181="","",Q181*VLOOKUP(C181,'SET-UP'!A$30:B$34,2,FALSE))</f>
        <v/>
      </c>
      <c r="S181" s="169" t="str">
        <f>IF(R181="","",R181/MAX(R$4:R$203)*'SET-UP'!$C$8)</f>
        <v/>
      </c>
      <c r="T181" s="169" t="str">
        <f>IF('RAW-TEx'!N181="","",'RAW-TEx'!N181-'RAW-TEx'!O181)</f>
        <v/>
      </c>
      <c r="U181" s="169" t="str">
        <f>IF(T181="","",T181*VLOOKUP(C181,'SET-UP'!A$30:B$34,2,FALSE))</f>
        <v/>
      </c>
      <c r="V181" s="169" t="str">
        <f>IF(U181="","",U181/MAX(U$4:U$203)*'SET-UP'!$C$8)</f>
        <v/>
      </c>
      <c r="W181" s="169" t="str">
        <f>IF('RAW-TEx'!P181="","",'RAW-TEx'!P181-'RAW-TEx'!Q181)</f>
        <v/>
      </c>
      <c r="X181" s="169" t="str">
        <f>IF(W181="","",W181*VLOOKUP(C181,'SET-UP'!A$30:B$34,2,FALSE))</f>
        <v/>
      </c>
      <c r="Y181" s="169" t="str">
        <f>IF(X181="","",X181/MAX(X$4:X$203)*'SET-UP'!$C$8)</f>
        <v/>
      </c>
      <c r="Z181" s="165"/>
      <c r="AA181" s="77"/>
      <c r="AB181" s="77"/>
      <c r="AC181" s="77"/>
      <c r="AD181" s="77"/>
      <c r="AE181" s="77"/>
      <c r="AF181" s="77"/>
      <c r="AG181" s="77"/>
    </row>
    <row r="182" spans="1:33" ht="15.75" customHeight="1" x14ac:dyDescent="0.3">
      <c r="A182" s="163">
        <v>179</v>
      </c>
      <c r="B182" s="163" t="str">
        <f>IF(PLAYER!B182="","",PLAYER!B182)</f>
        <v/>
      </c>
      <c r="C182" s="163" t="str">
        <f>IF(PLAYER!C182="","",PLAYER!C182)</f>
        <v/>
      </c>
      <c r="D182" s="163" t="str">
        <f>IF('RAW-TEx'!C182="","",'RAW-TEx'!C182*'SET-UP'!$C$23)</f>
        <v/>
      </c>
      <c r="E182" s="163" t="str">
        <f>IF('RAW-TEx'!D182="","",'RAW-TEx'!D182*'SET-UP'!$C$24)</f>
        <v/>
      </c>
      <c r="F182" s="163" t="str">
        <f>IF('RAW-TEx'!E182="","",'RAW-TEx'!E182*'SET-UP'!$C$25)</f>
        <v/>
      </c>
      <c r="G182" s="163" t="str">
        <f t="shared" si="0"/>
        <v/>
      </c>
      <c r="H182" s="169" t="str">
        <f>IF('RAW-TEx'!F182="","",'RAW-TEx'!F182-'RAW-TEx'!G182)</f>
        <v/>
      </c>
      <c r="I182" s="170" t="str">
        <f>IF(H182="","",H182*VLOOKUP(C182,'SET-UP'!A$30:B$34,2,FALSE))</f>
        <v/>
      </c>
      <c r="J182" s="169" t="str">
        <f>IF(I182="","",I182/MAX(I$4:I$203)*'SET-UP'!$C$8)</f>
        <v/>
      </c>
      <c r="K182" s="169" t="str">
        <f>IF('RAW-TEx'!H182="","",'RAW-TEx'!H182-'RAW-TEx'!I182)</f>
        <v/>
      </c>
      <c r="L182" s="169" t="str">
        <f>IF(K182="","",K182*VLOOKUP(C182,'SET-UP'!A$30:B$34,2,FALSE))</f>
        <v/>
      </c>
      <c r="M182" s="169" t="str">
        <f>IF(L182="","",L182/MAX(L$4:L$203)*'SET-UP'!$C$8)</f>
        <v/>
      </c>
      <c r="N182" s="169" t="str">
        <f>IF('RAW-TEx'!J182="","",'RAW-TEx'!J182-'RAW-TEx'!K182)</f>
        <v/>
      </c>
      <c r="O182" s="169" t="str">
        <f>IF(N182="","",N182*VLOOKUP(C182,'SET-UP'!A$30:B$34,2,FALSE))</f>
        <v/>
      </c>
      <c r="P182" s="169" t="str">
        <f>IF(O182="","",O182/MAX(O$4:O$203)*'SET-UP'!$C$8)</f>
        <v/>
      </c>
      <c r="Q182" s="169" t="str">
        <f>IF('RAW-TEx'!L182="","",'RAW-TEx'!L182-'RAW-TEx'!M182)</f>
        <v/>
      </c>
      <c r="R182" s="169" t="str">
        <f>IF(Q182="","",Q182*VLOOKUP(C182,'SET-UP'!A$30:B$34,2,FALSE))</f>
        <v/>
      </c>
      <c r="S182" s="169" t="str">
        <f>IF(R182="","",R182/MAX(R$4:R$203)*'SET-UP'!$C$8)</f>
        <v/>
      </c>
      <c r="T182" s="169" t="str">
        <f>IF('RAW-TEx'!N182="","",'RAW-TEx'!N182-'RAW-TEx'!O182)</f>
        <v/>
      </c>
      <c r="U182" s="169" t="str">
        <f>IF(T182="","",T182*VLOOKUP(C182,'SET-UP'!A$30:B$34,2,FALSE))</f>
        <v/>
      </c>
      <c r="V182" s="169" t="str">
        <f>IF(U182="","",U182/MAX(U$4:U$203)*'SET-UP'!$C$8)</f>
        <v/>
      </c>
      <c r="W182" s="169" t="str">
        <f>IF('RAW-TEx'!P182="","",'RAW-TEx'!P182-'RAW-TEx'!Q182)</f>
        <v/>
      </c>
      <c r="X182" s="169" t="str">
        <f>IF(W182="","",W182*VLOOKUP(C182,'SET-UP'!A$30:B$34,2,FALSE))</f>
        <v/>
      </c>
      <c r="Y182" s="169" t="str">
        <f>IF(X182="","",X182/MAX(X$4:X$203)*'SET-UP'!$C$8)</f>
        <v/>
      </c>
      <c r="Z182" s="165"/>
      <c r="AA182" s="77"/>
      <c r="AB182" s="77"/>
      <c r="AC182" s="77"/>
      <c r="AD182" s="77"/>
      <c r="AE182" s="77"/>
      <c r="AF182" s="77"/>
      <c r="AG182" s="77"/>
    </row>
    <row r="183" spans="1:33" ht="15.75" customHeight="1" x14ac:dyDescent="0.3">
      <c r="A183" s="163">
        <v>180</v>
      </c>
      <c r="B183" s="163" t="str">
        <f>IF(PLAYER!B183="","",PLAYER!B183)</f>
        <v/>
      </c>
      <c r="C183" s="163" t="str">
        <f>IF(PLAYER!C183="","",PLAYER!C183)</f>
        <v/>
      </c>
      <c r="D183" s="163" t="str">
        <f>IF('RAW-TEx'!C183="","",'RAW-TEx'!C183*'SET-UP'!$C$23)</f>
        <v/>
      </c>
      <c r="E183" s="163" t="str">
        <f>IF('RAW-TEx'!D183="","",'RAW-TEx'!D183*'SET-UP'!$C$24)</f>
        <v/>
      </c>
      <c r="F183" s="163" t="str">
        <f>IF('RAW-TEx'!E183="","",'RAW-TEx'!E183*'SET-UP'!$C$25)</f>
        <v/>
      </c>
      <c r="G183" s="163" t="str">
        <f t="shared" si="0"/>
        <v/>
      </c>
      <c r="H183" s="169" t="str">
        <f>IF('RAW-TEx'!F183="","",'RAW-TEx'!F183-'RAW-TEx'!G183)</f>
        <v/>
      </c>
      <c r="I183" s="170" t="str">
        <f>IF(H183="","",H183*VLOOKUP(C183,'SET-UP'!A$30:B$34,2,FALSE))</f>
        <v/>
      </c>
      <c r="J183" s="169" t="str">
        <f>IF(I183="","",I183/MAX(I$4:I$203)*'SET-UP'!$C$8)</f>
        <v/>
      </c>
      <c r="K183" s="169" t="str">
        <f>IF('RAW-TEx'!H183="","",'RAW-TEx'!H183-'RAW-TEx'!I183)</f>
        <v/>
      </c>
      <c r="L183" s="169" t="str">
        <f>IF(K183="","",K183*VLOOKUP(C183,'SET-UP'!A$30:B$34,2,FALSE))</f>
        <v/>
      </c>
      <c r="M183" s="169" t="str">
        <f>IF(L183="","",L183/MAX(L$4:L$203)*'SET-UP'!$C$8)</f>
        <v/>
      </c>
      <c r="N183" s="169" t="str">
        <f>IF('RAW-TEx'!J183="","",'RAW-TEx'!J183-'RAW-TEx'!K183)</f>
        <v/>
      </c>
      <c r="O183" s="169" t="str">
        <f>IF(N183="","",N183*VLOOKUP(C183,'SET-UP'!A$30:B$34,2,FALSE))</f>
        <v/>
      </c>
      <c r="P183" s="169" t="str">
        <f>IF(O183="","",O183/MAX(O$4:O$203)*'SET-UP'!$C$8)</f>
        <v/>
      </c>
      <c r="Q183" s="169" t="str">
        <f>IF('RAW-TEx'!L183="","",'RAW-TEx'!L183-'RAW-TEx'!M183)</f>
        <v/>
      </c>
      <c r="R183" s="169" t="str">
        <f>IF(Q183="","",Q183*VLOOKUP(C183,'SET-UP'!A$30:B$34,2,FALSE))</f>
        <v/>
      </c>
      <c r="S183" s="169" t="str">
        <f>IF(R183="","",R183/MAX(R$4:R$203)*'SET-UP'!$C$8)</f>
        <v/>
      </c>
      <c r="T183" s="169" t="str">
        <f>IF('RAW-TEx'!N183="","",'RAW-TEx'!N183-'RAW-TEx'!O183)</f>
        <v/>
      </c>
      <c r="U183" s="169" t="str">
        <f>IF(T183="","",T183*VLOOKUP(C183,'SET-UP'!A$30:B$34,2,FALSE))</f>
        <v/>
      </c>
      <c r="V183" s="169" t="str">
        <f>IF(U183="","",U183/MAX(U$4:U$203)*'SET-UP'!$C$8)</f>
        <v/>
      </c>
      <c r="W183" s="169" t="str">
        <f>IF('RAW-TEx'!P183="","",'RAW-TEx'!P183-'RAW-TEx'!Q183)</f>
        <v/>
      </c>
      <c r="X183" s="169" t="str">
        <f>IF(W183="","",W183*VLOOKUP(C183,'SET-UP'!A$30:B$34,2,FALSE))</f>
        <v/>
      </c>
      <c r="Y183" s="169" t="str">
        <f>IF(X183="","",X183/MAX(X$4:X$203)*'SET-UP'!$C$8)</f>
        <v/>
      </c>
      <c r="Z183" s="165"/>
      <c r="AA183" s="77"/>
      <c r="AB183" s="77"/>
      <c r="AC183" s="77"/>
      <c r="AD183" s="77"/>
      <c r="AE183" s="77"/>
      <c r="AF183" s="77"/>
      <c r="AG183" s="77"/>
    </row>
    <row r="184" spans="1:33" ht="15.75" customHeight="1" x14ac:dyDescent="0.3">
      <c r="A184" s="163">
        <v>181</v>
      </c>
      <c r="B184" s="163" t="str">
        <f>IF(PLAYER!B184="","",PLAYER!B184)</f>
        <v/>
      </c>
      <c r="C184" s="163" t="str">
        <f>IF(PLAYER!C184="","",PLAYER!C184)</f>
        <v/>
      </c>
      <c r="D184" s="163" t="str">
        <f>IF('RAW-TEx'!C184="","",'RAW-TEx'!C184*'SET-UP'!$C$23)</f>
        <v/>
      </c>
      <c r="E184" s="163" t="str">
        <f>IF('RAW-TEx'!D184="","",'RAW-TEx'!D184*'SET-UP'!$C$24)</f>
        <v/>
      </c>
      <c r="F184" s="163" t="str">
        <f>IF('RAW-TEx'!E184="","",'RAW-TEx'!E184*'SET-UP'!$C$25)</f>
        <v/>
      </c>
      <c r="G184" s="163" t="str">
        <f t="shared" si="0"/>
        <v/>
      </c>
      <c r="H184" s="169" t="str">
        <f>IF('RAW-TEx'!F184="","",'RAW-TEx'!F184-'RAW-TEx'!G184)</f>
        <v/>
      </c>
      <c r="I184" s="170" t="str">
        <f>IF(H184="","",H184*VLOOKUP(C184,'SET-UP'!A$30:B$34,2,FALSE))</f>
        <v/>
      </c>
      <c r="J184" s="169" t="str">
        <f>IF(I184="","",I184/MAX(I$4:I$203)*'SET-UP'!$C$8)</f>
        <v/>
      </c>
      <c r="K184" s="169" t="str">
        <f>IF('RAW-TEx'!H184="","",'RAW-TEx'!H184-'RAW-TEx'!I184)</f>
        <v/>
      </c>
      <c r="L184" s="169" t="str">
        <f>IF(K184="","",K184*VLOOKUP(C184,'SET-UP'!A$30:B$34,2,FALSE))</f>
        <v/>
      </c>
      <c r="M184" s="169" t="str">
        <f>IF(L184="","",L184/MAX(L$4:L$203)*'SET-UP'!$C$8)</f>
        <v/>
      </c>
      <c r="N184" s="169" t="str">
        <f>IF('RAW-TEx'!J184="","",'RAW-TEx'!J184-'RAW-TEx'!K184)</f>
        <v/>
      </c>
      <c r="O184" s="169" t="str">
        <f>IF(N184="","",N184*VLOOKUP(C184,'SET-UP'!A$30:B$34,2,FALSE))</f>
        <v/>
      </c>
      <c r="P184" s="169" t="str">
        <f>IF(O184="","",O184/MAX(O$4:O$203)*'SET-UP'!$C$8)</f>
        <v/>
      </c>
      <c r="Q184" s="169" t="str">
        <f>IF('RAW-TEx'!L184="","",'RAW-TEx'!L184-'RAW-TEx'!M184)</f>
        <v/>
      </c>
      <c r="R184" s="169" t="str">
        <f>IF(Q184="","",Q184*VLOOKUP(C184,'SET-UP'!A$30:B$34,2,FALSE))</f>
        <v/>
      </c>
      <c r="S184" s="169" t="str">
        <f>IF(R184="","",R184/MAX(R$4:R$203)*'SET-UP'!$C$8)</f>
        <v/>
      </c>
      <c r="T184" s="169" t="str">
        <f>IF('RAW-TEx'!N184="","",'RAW-TEx'!N184-'RAW-TEx'!O184)</f>
        <v/>
      </c>
      <c r="U184" s="169" t="str">
        <f>IF(T184="","",T184*VLOOKUP(C184,'SET-UP'!A$30:B$34,2,FALSE))</f>
        <v/>
      </c>
      <c r="V184" s="169" t="str">
        <f>IF(U184="","",U184/MAX(U$4:U$203)*'SET-UP'!$C$8)</f>
        <v/>
      </c>
      <c r="W184" s="169" t="str">
        <f>IF('RAW-TEx'!P184="","",'RAW-TEx'!P184-'RAW-TEx'!Q184)</f>
        <v/>
      </c>
      <c r="X184" s="169" t="str">
        <f>IF(W184="","",W184*VLOOKUP(C184,'SET-UP'!A$30:B$34,2,FALSE))</f>
        <v/>
      </c>
      <c r="Y184" s="169" t="str">
        <f>IF(X184="","",X184/MAX(X$4:X$203)*'SET-UP'!$C$8)</f>
        <v/>
      </c>
      <c r="Z184" s="165"/>
      <c r="AA184" s="77"/>
      <c r="AB184" s="77"/>
      <c r="AC184" s="77"/>
      <c r="AD184" s="77"/>
      <c r="AE184" s="77"/>
      <c r="AF184" s="77"/>
      <c r="AG184" s="77"/>
    </row>
    <row r="185" spans="1:33" ht="15.75" customHeight="1" x14ac:dyDescent="0.3">
      <c r="A185" s="163">
        <v>182</v>
      </c>
      <c r="B185" s="163" t="str">
        <f>IF(PLAYER!B185="","",PLAYER!B185)</f>
        <v/>
      </c>
      <c r="C185" s="163" t="str">
        <f>IF(PLAYER!C185="","",PLAYER!C185)</f>
        <v/>
      </c>
      <c r="D185" s="163" t="str">
        <f>IF('RAW-TEx'!C185="","",'RAW-TEx'!C185*'SET-UP'!$C$23)</f>
        <v/>
      </c>
      <c r="E185" s="163" t="str">
        <f>IF('RAW-TEx'!D185="","",'RAW-TEx'!D185*'SET-UP'!$C$24)</f>
        <v/>
      </c>
      <c r="F185" s="163" t="str">
        <f>IF('RAW-TEx'!E185="","",'RAW-TEx'!E185*'SET-UP'!$C$25)</f>
        <v/>
      </c>
      <c r="G185" s="163" t="str">
        <f t="shared" si="0"/>
        <v/>
      </c>
      <c r="H185" s="169" t="str">
        <f>IF('RAW-TEx'!F185="","",'RAW-TEx'!F185-'RAW-TEx'!G185)</f>
        <v/>
      </c>
      <c r="I185" s="170" t="str">
        <f>IF(H185="","",H185*VLOOKUP(C185,'SET-UP'!A$30:B$34,2,FALSE))</f>
        <v/>
      </c>
      <c r="J185" s="169" t="str">
        <f>IF(I185="","",I185/MAX(I$4:I$203)*'SET-UP'!$C$8)</f>
        <v/>
      </c>
      <c r="K185" s="169" t="str">
        <f>IF('RAW-TEx'!H185="","",'RAW-TEx'!H185-'RAW-TEx'!I185)</f>
        <v/>
      </c>
      <c r="L185" s="169" t="str">
        <f>IF(K185="","",K185*VLOOKUP(C185,'SET-UP'!A$30:B$34,2,FALSE))</f>
        <v/>
      </c>
      <c r="M185" s="169" t="str">
        <f>IF(L185="","",L185/MAX(L$4:L$203)*'SET-UP'!$C$8)</f>
        <v/>
      </c>
      <c r="N185" s="169" t="str">
        <f>IF('RAW-TEx'!J185="","",'RAW-TEx'!J185-'RAW-TEx'!K185)</f>
        <v/>
      </c>
      <c r="O185" s="169" t="str">
        <f>IF(N185="","",N185*VLOOKUP(C185,'SET-UP'!A$30:B$34,2,FALSE))</f>
        <v/>
      </c>
      <c r="P185" s="169" t="str">
        <f>IF(O185="","",O185/MAX(O$4:O$203)*'SET-UP'!$C$8)</f>
        <v/>
      </c>
      <c r="Q185" s="169" t="str">
        <f>IF('RAW-TEx'!L185="","",'RAW-TEx'!L185-'RAW-TEx'!M185)</f>
        <v/>
      </c>
      <c r="R185" s="169" t="str">
        <f>IF(Q185="","",Q185*VLOOKUP(C185,'SET-UP'!A$30:B$34,2,FALSE))</f>
        <v/>
      </c>
      <c r="S185" s="169" t="str">
        <f>IF(R185="","",R185/MAX(R$4:R$203)*'SET-UP'!$C$8)</f>
        <v/>
      </c>
      <c r="T185" s="169" t="str">
        <f>IF('RAW-TEx'!N185="","",'RAW-TEx'!N185-'RAW-TEx'!O185)</f>
        <v/>
      </c>
      <c r="U185" s="169" t="str">
        <f>IF(T185="","",T185*VLOOKUP(C185,'SET-UP'!A$30:B$34,2,FALSE))</f>
        <v/>
      </c>
      <c r="V185" s="169" t="str">
        <f>IF(U185="","",U185/MAX(U$4:U$203)*'SET-UP'!$C$8)</f>
        <v/>
      </c>
      <c r="W185" s="169" t="str">
        <f>IF('RAW-TEx'!P185="","",'RAW-TEx'!P185-'RAW-TEx'!Q185)</f>
        <v/>
      </c>
      <c r="X185" s="169" t="str">
        <f>IF(W185="","",W185*VLOOKUP(C185,'SET-UP'!A$30:B$34,2,FALSE))</f>
        <v/>
      </c>
      <c r="Y185" s="169" t="str">
        <f>IF(X185="","",X185/MAX(X$4:X$203)*'SET-UP'!$C$8)</f>
        <v/>
      </c>
      <c r="Z185" s="165"/>
      <c r="AA185" s="77"/>
      <c r="AB185" s="77"/>
      <c r="AC185" s="77"/>
      <c r="AD185" s="77"/>
      <c r="AE185" s="77"/>
      <c r="AF185" s="77"/>
      <c r="AG185" s="77"/>
    </row>
    <row r="186" spans="1:33" ht="15.75" customHeight="1" x14ac:dyDescent="0.3">
      <c r="A186" s="163">
        <v>183</v>
      </c>
      <c r="B186" s="163" t="str">
        <f>IF(PLAYER!B186="","",PLAYER!B186)</f>
        <v/>
      </c>
      <c r="C186" s="163" t="str">
        <f>IF(PLAYER!C186="","",PLAYER!C186)</f>
        <v/>
      </c>
      <c r="D186" s="163" t="str">
        <f>IF('RAW-TEx'!C186="","",'RAW-TEx'!C186*'SET-UP'!$C$23)</f>
        <v/>
      </c>
      <c r="E186" s="163" t="str">
        <f>IF('RAW-TEx'!D186="","",'RAW-TEx'!D186*'SET-UP'!$C$24)</f>
        <v/>
      </c>
      <c r="F186" s="163" t="str">
        <f>IF('RAW-TEx'!E186="","",'RAW-TEx'!E186*'SET-UP'!$C$25)</f>
        <v/>
      </c>
      <c r="G186" s="163" t="str">
        <f t="shared" si="0"/>
        <v/>
      </c>
      <c r="H186" s="169" t="str">
        <f>IF('RAW-TEx'!F186="","",'RAW-TEx'!F186-'RAW-TEx'!G186)</f>
        <v/>
      </c>
      <c r="I186" s="170" t="str">
        <f>IF(H186="","",H186*VLOOKUP(C186,'SET-UP'!A$30:B$34,2,FALSE))</f>
        <v/>
      </c>
      <c r="J186" s="169" t="str">
        <f>IF(I186="","",I186/MAX(I$4:I$203)*'SET-UP'!$C$8)</f>
        <v/>
      </c>
      <c r="K186" s="169" t="str">
        <f>IF('RAW-TEx'!H186="","",'RAW-TEx'!H186-'RAW-TEx'!I186)</f>
        <v/>
      </c>
      <c r="L186" s="169" t="str">
        <f>IF(K186="","",K186*VLOOKUP(C186,'SET-UP'!A$30:B$34,2,FALSE))</f>
        <v/>
      </c>
      <c r="M186" s="169" t="str">
        <f>IF(L186="","",L186/MAX(L$4:L$203)*'SET-UP'!$C$8)</f>
        <v/>
      </c>
      <c r="N186" s="169" t="str">
        <f>IF('RAW-TEx'!J186="","",'RAW-TEx'!J186-'RAW-TEx'!K186)</f>
        <v/>
      </c>
      <c r="O186" s="169" t="str">
        <f>IF(N186="","",N186*VLOOKUP(C186,'SET-UP'!A$30:B$34,2,FALSE))</f>
        <v/>
      </c>
      <c r="P186" s="169" t="str">
        <f>IF(O186="","",O186/MAX(O$4:O$203)*'SET-UP'!$C$8)</f>
        <v/>
      </c>
      <c r="Q186" s="169" t="str">
        <f>IF('RAW-TEx'!L186="","",'RAW-TEx'!L186-'RAW-TEx'!M186)</f>
        <v/>
      </c>
      <c r="R186" s="169" t="str">
        <f>IF(Q186="","",Q186*VLOOKUP(C186,'SET-UP'!A$30:B$34,2,FALSE))</f>
        <v/>
      </c>
      <c r="S186" s="169" t="str">
        <f>IF(R186="","",R186/MAX(R$4:R$203)*'SET-UP'!$C$8)</f>
        <v/>
      </c>
      <c r="T186" s="169" t="str">
        <f>IF('RAW-TEx'!N186="","",'RAW-TEx'!N186-'RAW-TEx'!O186)</f>
        <v/>
      </c>
      <c r="U186" s="169" t="str">
        <f>IF(T186="","",T186*VLOOKUP(C186,'SET-UP'!A$30:B$34,2,FALSE))</f>
        <v/>
      </c>
      <c r="V186" s="169" t="str">
        <f>IF(U186="","",U186/MAX(U$4:U$203)*'SET-UP'!$C$8)</f>
        <v/>
      </c>
      <c r="W186" s="169" t="str">
        <f>IF('RAW-TEx'!P186="","",'RAW-TEx'!P186-'RAW-TEx'!Q186)</f>
        <v/>
      </c>
      <c r="X186" s="169" t="str">
        <f>IF(W186="","",W186*VLOOKUP(C186,'SET-UP'!A$30:B$34,2,FALSE))</f>
        <v/>
      </c>
      <c r="Y186" s="169" t="str">
        <f>IF(X186="","",X186/MAX(X$4:X$203)*'SET-UP'!$C$8)</f>
        <v/>
      </c>
      <c r="Z186" s="165"/>
      <c r="AA186" s="77"/>
      <c r="AB186" s="77"/>
      <c r="AC186" s="77"/>
      <c r="AD186" s="77"/>
      <c r="AE186" s="77"/>
      <c r="AF186" s="77"/>
      <c r="AG186" s="77"/>
    </row>
    <row r="187" spans="1:33" ht="15.75" customHeight="1" x14ac:dyDescent="0.3">
      <c r="A187" s="163">
        <v>184</v>
      </c>
      <c r="B187" s="163" t="str">
        <f>IF(PLAYER!B187="","",PLAYER!B187)</f>
        <v/>
      </c>
      <c r="C187" s="163" t="str">
        <f>IF(PLAYER!C187="","",PLAYER!C187)</f>
        <v/>
      </c>
      <c r="D187" s="163" t="str">
        <f>IF('RAW-TEx'!C187="","",'RAW-TEx'!C187*'SET-UP'!$C$23)</f>
        <v/>
      </c>
      <c r="E187" s="163" t="str">
        <f>IF('RAW-TEx'!D187="","",'RAW-TEx'!D187*'SET-UP'!$C$24)</f>
        <v/>
      </c>
      <c r="F187" s="163" t="str">
        <f>IF('RAW-TEx'!E187="","",'RAW-TEx'!E187*'SET-UP'!$C$25)</f>
        <v/>
      </c>
      <c r="G187" s="163" t="str">
        <f t="shared" si="0"/>
        <v/>
      </c>
      <c r="H187" s="169" t="str">
        <f>IF('RAW-TEx'!F187="","",'RAW-TEx'!F187-'RAW-TEx'!G187)</f>
        <v/>
      </c>
      <c r="I187" s="170" t="str">
        <f>IF(H187="","",H187*VLOOKUP(C187,'SET-UP'!A$30:B$34,2,FALSE))</f>
        <v/>
      </c>
      <c r="J187" s="169" t="str">
        <f>IF(I187="","",I187/MAX(I$4:I$203)*'SET-UP'!$C$8)</f>
        <v/>
      </c>
      <c r="K187" s="169" t="str">
        <f>IF('RAW-TEx'!H187="","",'RAW-TEx'!H187-'RAW-TEx'!I187)</f>
        <v/>
      </c>
      <c r="L187" s="169" t="str">
        <f>IF(K187="","",K187*VLOOKUP(C187,'SET-UP'!A$30:B$34,2,FALSE))</f>
        <v/>
      </c>
      <c r="M187" s="169" t="str">
        <f>IF(L187="","",L187/MAX(L$4:L$203)*'SET-UP'!$C$8)</f>
        <v/>
      </c>
      <c r="N187" s="169" t="str">
        <f>IF('RAW-TEx'!J187="","",'RAW-TEx'!J187-'RAW-TEx'!K187)</f>
        <v/>
      </c>
      <c r="O187" s="169" t="str">
        <f>IF(N187="","",N187*VLOOKUP(C187,'SET-UP'!A$30:B$34,2,FALSE))</f>
        <v/>
      </c>
      <c r="P187" s="169" t="str">
        <f>IF(O187="","",O187/MAX(O$4:O$203)*'SET-UP'!$C$8)</f>
        <v/>
      </c>
      <c r="Q187" s="169" t="str">
        <f>IF('RAW-TEx'!L187="","",'RAW-TEx'!L187-'RAW-TEx'!M187)</f>
        <v/>
      </c>
      <c r="R187" s="169" t="str">
        <f>IF(Q187="","",Q187*VLOOKUP(C187,'SET-UP'!A$30:B$34,2,FALSE))</f>
        <v/>
      </c>
      <c r="S187" s="169" t="str">
        <f>IF(R187="","",R187/MAX(R$4:R$203)*'SET-UP'!$C$8)</f>
        <v/>
      </c>
      <c r="T187" s="169" t="str">
        <f>IF('RAW-TEx'!N187="","",'RAW-TEx'!N187-'RAW-TEx'!O187)</f>
        <v/>
      </c>
      <c r="U187" s="169" t="str">
        <f>IF(T187="","",T187*VLOOKUP(C187,'SET-UP'!A$30:B$34,2,FALSE))</f>
        <v/>
      </c>
      <c r="V187" s="169" t="str">
        <f>IF(U187="","",U187/MAX(U$4:U$203)*'SET-UP'!$C$8)</f>
        <v/>
      </c>
      <c r="W187" s="169" t="str">
        <f>IF('RAW-TEx'!P187="","",'RAW-TEx'!P187-'RAW-TEx'!Q187)</f>
        <v/>
      </c>
      <c r="X187" s="169" t="str">
        <f>IF(W187="","",W187*VLOOKUP(C187,'SET-UP'!A$30:B$34,2,FALSE))</f>
        <v/>
      </c>
      <c r="Y187" s="169" t="str">
        <f>IF(X187="","",X187/MAX(X$4:X$203)*'SET-UP'!$C$8)</f>
        <v/>
      </c>
      <c r="Z187" s="165"/>
      <c r="AA187" s="77"/>
      <c r="AB187" s="77"/>
      <c r="AC187" s="77"/>
      <c r="AD187" s="77"/>
      <c r="AE187" s="77"/>
      <c r="AF187" s="77"/>
      <c r="AG187" s="77"/>
    </row>
    <row r="188" spans="1:33" ht="15.75" customHeight="1" x14ac:dyDescent="0.3">
      <c r="A188" s="163">
        <v>185</v>
      </c>
      <c r="B188" s="163" t="str">
        <f>IF(PLAYER!B188="","",PLAYER!B188)</f>
        <v/>
      </c>
      <c r="C188" s="163" t="str">
        <f>IF(PLAYER!C188="","",PLAYER!C188)</f>
        <v/>
      </c>
      <c r="D188" s="163" t="str">
        <f>IF('RAW-TEx'!C188="","",'RAW-TEx'!C188*'SET-UP'!$C$23)</f>
        <v/>
      </c>
      <c r="E188" s="163" t="str">
        <f>IF('RAW-TEx'!D188="","",'RAW-TEx'!D188*'SET-UP'!$C$24)</f>
        <v/>
      </c>
      <c r="F188" s="163" t="str">
        <f>IF('RAW-TEx'!E188="","",'RAW-TEx'!E188*'SET-UP'!$C$25)</f>
        <v/>
      </c>
      <c r="G188" s="163" t="str">
        <f t="shared" si="0"/>
        <v/>
      </c>
      <c r="H188" s="169" t="str">
        <f>IF('RAW-TEx'!F188="","",'RAW-TEx'!F188-'RAW-TEx'!G188)</f>
        <v/>
      </c>
      <c r="I188" s="170" t="str">
        <f>IF(H188="","",H188*VLOOKUP(C188,'SET-UP'!A$30:B$34,2,FALSE))</f>
        <v/>
      </c>
      <c r="J188" s="169" t="str">
        <f>IF(I188="","",I188/MAX(I$4:I$203)*'SET-UP'!$C$8)</f>
        <v/>
      </c>
      <c r="K188" s="169" t="str">
        <f>IF('RAW-TEx'!H188="","",'RAW-TEx'!H188-'RAW-TEx'!I188)</f>
        <v/>
      </c>
      <c r="L188" s="169" t="str">
        <f>IF(K188="","",K188*VLOOKUP(C188,'SET-UP'!A$30:B$34,2,FALSE))</f>
        <v/>
      </c>
      <c r="M188" s="169" t="str">
        <f>IF(L188="","",L188/MAX(L$4:L$203)*'SET-UP'!$C$8)</f>
        <v/>
      </c>
      <c r="N188" s="169" t="str">
        <f>IF('RAW-TEx'!J188="","",'RAW-TEx'!J188-'RAW-TEx'!K188)</f>
        <v/>
      </c>
      <c r="O188" s="169" t="str">
        <f>IF(N188="","",N188*VLOOKUP(C188,'SET-UP'!A$30:B$34,2,FALSE))</f>
        <v/>
      </c>
      <c r="P188" s="169" t="str">
        <f>IF(O188="","",O188/MAX(O$4:O$203)*'SET-UP'!$C$8)</f>
        <v/>
      </c>
      <c r="Q188" s="169" t="str">
        <f>IF('RAW-TEx'!L188="","",'RAW-TEx'!L188-'RAW-TEx'!M188)</f>
        <v/>
      </c>
      <c r="R188" s="169" t="str">
        <f>IF(Q188="","",Q188*VLOOKUP(C188,'SET-UP'!A$30:B$34,2,FALSE))</f>
        <v/>
      </c>
      <c r="S188" s="169" t="str">
        <f>IF(R188="","",R188/MAX(R$4:R$203)*'SET-UP'!$C$8)</f>
        <v/>
      </c>
      <c r="T188" s="169" t="str">
        <f>IF('RAW-TEx'!N188="","",'RAW-TEx'!N188-'RAW-TEx'!O188)</f>
        <v/>
      </c>
      <c r="U188" s="169" t="str">
        <f>IF(T188="","",T188*VLOOKUP(C188,'SET-UP'!A$30:B$34,2,FALSE))</f>
        <v/>
      </c>
      <c r="V188" s="169" t="str">
        <f>IF(U188="","",U188/MAX(U$4:U$203)*'SET-UP'!$C$8)</f>
        <v/>
      </c>
      <c r="W188" s="169" t="str">
        <f>IF('RAW-TEx'!P188="","",'RAW-TEx'!P188-'RAW-TEx'!Q188)</f>
        <v/>
      </c>
      <c r="X188" s="169" t="str">
        <f>IF(W188="","",W188*VLOOKUP(C188,'SET-UP'!A$30:B$34,2,FALSE))</f>
        <v/>
      </c>
      <c r="Y188" s="169" t="str">
        <f>IF(X188="","",X188/MAX(X$4:X$203)*'SET-UP'!$C$8)</f>
        <v/>
      </c>
      <c r="Z188" s="165"/>
      <c r="AA188" s="77"/>
      <c r="AB188" s="77"/>
      <c r="AC188" s="77"/>
      <c r="AD188" s="77"/>
      <c r="AE188" s="77"/>
      <c r="AF188" s="77"/>
      <c r="AG188" s="77"/>
    </row>
    <row r="189" spans="1:33" ht="15.75" customHeight="1" x14ac:dyDescent="0.3">
      <c r="A189" s="163">
        <v>186</v>
      </c>
      <c r="B189" s="163" t="str">
        <f>IF(PLAYER!B189="","",PLAYER!B189)</f>
        <v/>
      </c>
      <c r="C189" s="163" t="str">
        <f>IF(PLAYER!C189="","",PLAYER!C189)</f>
        <v/>
      </c>
      <c r="D189" s="163" t="str">
        <f>IF('RAW-TEx'!C189="","",'RAW-TEx'!C189*'SET-UP'!$C$23)</f>
        <v/>
      </c>
      <c r="E189" s="163" t="str">
        <f>IF('RAW-TEx'!D189="","",'RAW-TEx'!D189*'SET-UP'!$C$24)</f>
        <v/>
      </c>
      <c r="F189" s="163" t="str">
        <f>IF('RAW-TEx'!E189="","",'RAW-TEx'!E189*'SET-UP'!$C$25)</f>
        <v/>
      </c>
      <c r="G189" s="163" t="str">
        <f t="shared" si="0"/>
        <v/>
      </c>
      <c r="H189" s="169" t="str">
        <f>IF('RAW-TEx'!F189="","",'RAW-TEx'!F189-'RAW-TEx'!G189)</f>
        <v/>
      </c>
      <c r="I189" s="170" t="str">
        <f>IF(H189="","",H189*VLOOKUP(C189,'SET-UP'!A$30:B$34,2,FALSE))</f>
        <v/>
      </c>
      <c r="J189" s="169" t="str">
        <f>IF(I189="","",I189/MAX(I$4:I$203)*'SET-UP'!$C$8)</f>
        <v/>
      </c>
      <c r="K189" s="169" t="str">
        <f>IF('RAW-TEx'!H189="","",'RAW-TEx'!H189-'RAW-TEx'!I189)</f>
        <v/>
      </c>
      <c r="L189" s="169" t="str">
        <f>IF(K189="","",K189*VLOOKUP(C189,'SET-UP'!A$30:B$34,2,FALSE))</f>
        <v/>
      </c>
      <c r="M189" s="169" t="str">
        <f>IF(L189="","",L189/MAX(L$4:L$203)*'SET-UP'!$C$8)</f>
        <v/>
      </c>
      <c r="N189" s="169" t="str">
        <f>IF('RAW-TEx'!J189="","",'RAW-TEx'!J189-'RAW-TEx'!K189)</f>
        <v/>
      </c>
      <c r="O189" s="169" t="str">
        <f>IF(N189="","",N189*VLOOKUP(C189,'SET-UP'!A$30:B$34,2,FALSE))</f>
        <v/>
      </c>
      <c r="P189" s="169" t="str">
        <f>IF(O189="","",O189/MAX(O$4:O$203)*'SET-UP'!$C$8)</f>
        <v/>
      </c>
      <c r="Q189" s="169" t="str">
        <f>IF('RAW-TEx'!L189="","",'RAW-TEx'!L189-'RAW-TEx'!M189)</f>
        <v/>
      </c>
      <c r="R189" s="169" t="str">
        <f>IF(Q189="","",Q189*VLOOKUP(C189,'SET-UP'!A$30:B$34,2,FALSE))</f>
        <v/>
      </c>
      <c r="S189" s="169" t="str">
        <f>IF(R189="","",R189/MAX(R$4:R$203)*'SET-UP'!$C$8)</f>
        <v/>
      </c>
      <c r="T189" s="169" t="str">
        <f>IF('RAW-TEx'!N189="","",'RAW-TEx'!N189-'RAW-TEx'!O189)</f>
        <v/>
      </c>
      <c r="U189" s="169" t="str">
        <f>IF(T189="","",T189*VLOOKUP(C189,'SET-UP'!A$30:B$34,2,FALSE))</f>
        <v/>
      </c>
      <c r="V189" s="169" t="str">
        <f>IF(U189="","",U189/MAX(U$4:U$203)*'SET-UP'!$C$8)</f>
        <v/>
      </c>
      <c r="W189" s="169" t="str">
        <f>IF('RAW-TEx'!P189="","",'RAW-TEx'!P189-'RAW-TEx'!Q189)</f>
        <v/>
      </c>
      <c r="X189" s="169" t="str">
        <f>IF(W189="","",W189*VLOOKUP(C189,'SET-UP'!A$30:B$34,2,FALSE))</f>
        <v/>
      </c>
      <c r="Y189" s="169" t="str">
        <f>IF(X189="","",X189/MAX(X$4:X$203)*'SET-UP'!$C$8)</f>
        <v/>
      </c>
      <c r="Z189" s="165"/>
      <c r="AA189" s="77"/>
      <c r="AB189" s="77"/>
      <c r="AC189" s="77"/>
      <c r="AD189" s="77"/>
      <c r="AE189" s="77"/>
      <c r="AF189" s="77"/>
      <c r="AG189" s="77"/>
    </row>
    <row r="190" spans="1:33" ht="15.75" customHeight="1" x14ac:dyDescent="0.3">
      <c r="A190" s="163">
        <v>187</v>
      </c>
      <c r="B190" s="163" t="str">
        <f>IF(PLAYER!B190="","",PLAYER!B190)</f>
        <v/>
      </c>
      <c r="C190" s="163" t="str">
        <f>IF(PLAYER!C190="","",PLAYER!C190)</f>
        <v/>
      </c>
      <c r="D190" s="163" t="str">
        <f>IF('RAW-TEx'!C190="","",'RAW-TEx'!C190*'SET-UP'!$C$23)</f>
        <v/>
      </c>
      <c r="E190" s="163" t="str">
        <f>IF('RAW-TEx'!D190="","",'RAW-TEx'!D190*'SET-UP'!$C$24)</f>
        <v/>
      </c>
      <c r="F190" s="163" t="str">
        <f>IF('RAW-TEx'!E190="","",'RAW-TEx'!E190*'SET-UP'!$C$25)</f>
        <v/>
      </c>
      <c r="G190" s="163" t="str">
        <f t="shared" si="0"/>
        <v/>
      </c>
      <c r="H190" s="169" t="str">
        <f>IF('RAW-TEx'!F190="","",'RAW-TEx'!F190-'RAW-TEx'!G190)</f>
        <v/>
      </c>
      <c r="I190" s="170" t="str">
        <f>IF(H190="","",H190*VLOOKUP(C190,'SET-UP'!A$30:B$34,2,FALSE))</f>
        <v/>
      </c>
      <c r="J190" s="169" t="str">
        <f>IF(I190="","",I190/MAX(I$4:I$203)*'SET-UP'!$C$8)</f>
        <v/>
      </c>
      <c r="K190" s="169" t="str">
        <f>IF('RAW-TEx'!H190="","",'RAW-TEx'!H190-'RAW-TEx'!I190)</f>
        <v/>
      </c>
      <c r="L190" s="169" t="str">
        <f>IF(K190="","",K190*VLOOKUP(C190,'SET-UP'!A$30:B$34,2,FALSE))</f>
        <v/>
      </c>
      <c r="M190" s="169" t="str">
        <f>IF(L190="","",L190/MAX(L$4:L$203)*'SET-UP'!$C$8)</f>
        <v/>
      </c>
      <c r="N190" s="169" t="str">
        <f>IF('RAW-TEx'!J190="","",'RAW-TEx'!J190-'RAW-TEx'!K190)</f>
        <v/>
      </c>
      <c r="O190" s="169" t="str">
        <f>IF(N190="","",N190*VLOOKUP(C190,'SET-UP'!A$30:B$34,2,FALSE))</f>
        <v/>
      </c>
      <c r="P190" s="169" t="str">
        <f>IF(O190="","",O190/MAX(O$4:O$203)*'SET-UP'!$C$8)</f>
        <v/>
      </c>
      <c r="Q190" s="169" t="str">
        <f>IF('RAW-TEx'!L190="","",'RAW-TEx'!L190-'RAW-TEx'!M190)</f>
        <v/>
      </c>
      <c r="R190" s="169" t="str">
        <f>IF(Q190="","",Q190*VLOOKUP(C190,'SET-UP'!A$30:B$34,2,FALSE))</f>
        <v/>
      </c>
      <c r="S190" s="169" t="str">
        <f>IF(R190="","",R190/MAX(R$4:R$203)*'SET-UP'!$C$8)</f>
        <v/>
      </c>
      <c r="T190" s="169" t="str">
        <f>IF('RAW-TEx'!N190="","",'RAW-TEx'!N190-'RAW-TEx'!O190)</f>
        <v/>
      </c>
      <c r="U190" s="169" t="str">
        <f>IF(T190="","",T190*VLOOKUP(C190,'SET-UP'!A$30:B$34,2,FALSE))</f>
        <v/>
      </c>
      <c r="V190" s="169" t="str">
        <f>IF(U190="","",U190/MAX(U$4:U$203)*'SET-UP'!$C$8)</f>
        <v/>
      </c>
      <c r="W190" s="169" t="str">
        <f>IF('RAW-TEx'!P190="","",'RAW-TEx'!P190-'RAW-TEx'!Q190)</f>
        <v/>
      </c>
      <c r="X190" s="169" t="str">
        <f>IF(W190="","",W190*VLOOKUP(C190,'SET-UP'!A$30:B$34,2,FALSE))</f>
        <v/>
      </c>
      <c r="Y190" s="169" t="str">
        <f>IF(X190="","",X190/MAX(X$4:X$203)*'SET-UP'!$C$8)</f>
        <v/>
      </c>
      <c r="Z190" s="165"/>
      <c r="AA190" s="77"/>
      <c r="AB190" s="77"/>
      <c r="AC190" s="77"/>
      <c r="AD190" s="77"/>
      <c r="AE190" s="77"/>
      <c r="AF190" s="77"/>
      <c r="AG190" s="77"/>
    </row>
    <row r="191" spans="1:33" ht="15.75" customHeight="1" x14ac:dyDescent="0.3">
      <c r="A191" s="163">
        <v>188</v>
      </c>
      <c r="B191" s="163" t="str">
        <f>IF(PLAYER!B191="","",PLAYER!B191)</f>
        <v/>
      </c>
      <c r="C191" s="163" t="str">
        <f>IF(PLAYER!C191="","",PLAYER!C191)</f>
        <v/>
      </c>
      <c r="D191" s="163" t="str">
        <f>IF('RAW-TEx'!C191="","",'RAW-TEx'!C191*'SET-UP'!$C$23)</f>
        <v/>
      </c>
      <c r="E191" s="163" t="str">
        <f>IF('RAW-TEx'!D191="","",'RAW-TEx'!D191*'SET-UP'!$C$24)</f>
        <v/>
      </c>
      <c r="F191" s="163" t="str">
        <f>IF('RAW-TEx'!E191="","",'RAW-TEx'!E191*'SET-UP'!$C$25)</f>
        <v/>
      </c>
      <c r="G191" s="163" t="str">
        <f t="shared" si="0"/>
        <v/>
      </c>
      <c r="H191" s="169" t="str">
        <f>IF('RAW-TEx'!F191="","",'RAW-TEx'!F191-'RAW-TEx'!G191)</f>
        <v/>
      </c>
      <c r="I191" s="170" t="str">
        <f>IF(H191="","",H191*VLOOKUP(C191,'SET-UP'!A$30:B$34,2,FALSE))</f>
        <v/>
      </c>
      <c r="J191" s="169" t="str">
        <f>IF(I191="","",I191/MAX(I$4:I$203)*'SET-UP'!$C$8)</f>
        <v/>
      </c>
      <c r="K191" s="169" t="str">
        <f>IF('RAW-TEx'!H191="","",'RAW-TEx'!H191-'RAW-TEx'!I191)</f>
        <v/>
      </c>
      <c r="L191" s="169" t="str">
        <f>IF(K191="","",K191*VLOOKUP(C191,'SET-UP'!A$30:B$34,2,FALSE))</f>
        <v/>
      </c>
      <c r="M191" s="169" t="str">
        <f>IF(L191="","",L191/MAX(L$4:L$203)*'SET-UP'!$C$8)</f>
        <v/>
      </c>
      <c r="N191" s="169" t="str">
        <f>IF('RAW-TEx'!J191="","",'RAW-TEx'!J191-'RAW-TEx'!K191)</f>
        <v/>
      </c>
      <c r="O191" s="169" t="str">
        <f>IF(N191="","",N191*VLOOKUP(C191,'SET-UP'!A$30:B$34,2,FALSE))</f>
        <v/>
      </c>
      <c r="P191" s="169" t="str">
        <f>IF(O191="","",O191/MAX(O$4:O$203)*'SET-UP'!$C$8)</f>
        <v/>
      </c>
      <c r="Q191" s="169" t="str">
        <f>IF('RAW-TEx'!L191="","",'RAW-TEx'!L191-'RAW-TEx'!M191)</f>
        <v/>
      </c>
      <c r="R191" s="169" t="str">
        <f>IF(Q191="","",Q191*VLOOKUP(C191,'SET-UP'!A$30:B$34,2,FALSE))</f>
        <v/>
      </c>
      <c r="S191" s="169" t="str">
        <f>IF(R191="","",R191/MAX(R$4:R$203)*'SET-UP'!$C$8)</f>
        <v/>
      </c>
      <c r="T191" s="169" t="str">
        <f>IF('RAW-TEx'!N191="","",'RAW-TEx'!N191-'RAW-TEx'!O191)</f>
        <v/>
      </c>
      <c r="U191" s="169" t="str">
        <f>IF(T191="","",T191*VLOOKUP(C191,'SET-UP'!A$30:B$34,2,FALSE))</f>
        <v/>
      </c>
      <c r="V191" s="169" t="str">
        <f>IF(U191="","",U191/MAX(U$4:U$203)*'SET-UP'!$C$8)</f>
        <v/>
      </c>
      <c r="W191" s="169" t="str">
        <f>IF('RAW-TEx'!P191="","",'RAW-TEx'!P191-'RAW-TEx'!Q191)</f>
        <v/>
      </c>
      <c r="X191" s="169" t="str">
        <f>IF(W191="","",W191*VLOOKUP(C191,'SET-UP'!A$30:B$34,2,FALSE))</f>
        <v/>
      </c>
      <c r="Y191" s="169" t="str">
        <f>IF(X191="","",X191/MAX(X$4:X$203)*'SET-UP'!$C$8)</f>
        <v/>
      </c>
      <c r="Z191" s="165"/>
      <c r="AA191" s="77"/>
      <c r="AB191" s="77"/>
      <c r="AC191" s="77"/>
      <c r="AD191" s="77"/>
      <c r="AE191" s="77"/>
      <c r="AF191" s="77"/>
      <c r="AG191" s="77"/>
    </row>
    <row r="192" spans="1:33" ht="15.75" customHeight="1" x14ac:dyDescent="0.3">
      <c r="A192" s="163">
        <v>189</v>
      </c>
      <c r="B192" s="163" t="str">
        <f>IF(PLAYER!B192="","",PLAYER!B192)</f>
        <v/>
      </c>
      <c r="C192" s="163" t="str">
        <f>IF(PLAYER!C192="","",PLAYER!C192)</f>
        <v/>
      </c>
      <c r="D192" s="163" t="str">
        <f>IF('RAW-TEx'!C192="","",'RAW-TEx'!C192*'SET-UP'!$C$23)</f>
        <v/>
      </c>
      <c r="E192" s="163" t="str">
        <f>IF('RAW-TEx'!D192="","",'RAW-TEx'!D192*'SET-UP'!$C$24)</f>
        <v/>
      </c>
      <c r="F192" s="163" t="str">
        <f>IF('RAW-TEx'!E192="","",'RAW-TEx'!E192*'SET-UP'!$C$25)</f>
        <v/>
      </c>
      <c r="G192" s="163" t="str">
        <f t="shared" si="0"/>
        <v/>
      </c>
      <c r="H192" s="169" t="str">
        <f>IF('RAW-TEx'!F192="","",'RAW-TEx'!F192-'RAW-TEx'!G192)</f>
        <v/>
      </c>
      <c r="I192" s="170" t="str">
        <f>IF(H192="","",H192*VLOOKUP(C192,'SET-UP'!A$30:B$34,2,FALSE))</f>
        <v/>
      </c>
      <c r="J192" s="169" t="str">
        <f>IF(I192="","",I192/MAX(I$4:I$203)*'SET-UP'!$C$8)</f>
        <v/>
      </c>
      <c r="K192" s="169" t="str">
        <f>IF('RAW-TEx'!H192="","",'RAW-TEx'!H192-'RAW-TEx'!I192)</f>
        <v/>
      </c>
      <c r="L192" s="169" t="str">
        <f>IF(K192="","",K192*VLOOKUP(C192,'SET-UP'!A$30:B$34,2,FALSE))</f>
        <v/>
      </c>
      <c r="M192" s="169" t="str">
        <f>IF(L192="","",L192/MAX(L$4:L$203)*'SET-UP'!$C$8)</f>
        <v/>
      </c>
      <c r="N192" s="169" t="str">
        <f>IF('RAW-TEx'!J192="","",'RAW-TEx'!J192-'RAW-TEx'!K192)</f>
        <v/>
      </c>
      <c r="O192" s="169" t="str">
        <f>IF(N192="","",N192*VLOOKUP(C192,'SET-UP'!A$30:B$34,2,FALSE))</f>
        <v/>
      </c>
      <c r="P192" s="169" t="str">
        <f>IF(O192="","",O192/MAX(O$4:O$203)*'SET-UP'!$C$8)</f>
        <v/>
      </c>
      <c r="Q192" s="169" t="str">
        <f>IF('RAW-TEx'!L192="","",'RAW-TEx'!L192-'RAW-TEx'!M192)</f>
        <v/>
      </c>
      <c r="R192" s="169" t="str">
        <f>IF(Q192="","",Q192*VLOOKUP(C192,'SET-UP'!A$30:B$34,2,FALSE))</f>
        <v/>
      </c>
      <c r="S192" s="169" t="str">
        <f>IF(R192="","",R192/MAX(R$4:R$203)*'SET-UP'!$C$8)</f>
        <v/>
      </c>
      <c r="T192" s="169" t="str">
        <f>IF('RAW-TEx'!N192="","",'RAW-TEx'!N192-'RAW-TEx'!O192)</f>
        <v/>
      </c>
      <c r="U192" s="169" t="str">
        <f>IF(T192="","",T192*VLOOKUP(C192,'SET-UP'!A$30:B$34,2,FALSE))</f>
        <v/>
      </c>
      <c r="V192" s="169" t="str">
        <f>IF(U192="","",U192/MAX(U$4:U$203)*'SET-UP'!$C$8)</f>
        <v/>
      </c>
      <c r="W192" s="169" t="str">
        <f>IF('RAW-TEx'!P192="","",'RAW-TEx'!P192-'RAW-TEx'!Q192)</f>
        <v/>
      </c>
      <c r="X192" s="169" t="str">
        <f>IF(W192="","",W192*VLOOKUP(C192,'SET-UP'!A$30:B$34,2,FALSE))</f>
        <v/>
      </c>
      <c r="Y192" s="169" t="str">
        <f>IF(X192="","",X192/MAX(X$4:X$203)*'SET-UP'!$C$8)</f>
        <v/>
      </c>
      <c r="Z192" s="165"/>
      <c r="AA192" s="77"/>
      <c r="AB192" s="77"/>
      <c r="AC192" s="77"/>
      <c r="AD192" s="77"/>
      <c r="AE192" s="77"/>
      <c r="AF192" s="77"/>
      <c r="AG192" s="77"/>
    </row>
    <row r="193" spans="1:33" ht="15.75" customHeight="1" x14ac:dyDescent="0.3">
      <c r="A193" s="163">
        <v>190</v>
      </c>
      <c r="B193" s="163" t="str">
        <f>IF(PLAYER!B193="","",PLAYER!B193)</f>
        <v/>
      </c>
      <c r="C193" s="163" t="str">
        <f>IF(PLAYER!C193="","",PLAYER!C193)</f>
        <v/>
      </c>
      <c r="D193" s="163" t="str">
        <f>IF('RAW-TEx'!C193="","",'RAW-TEx'!C193*'SET-UP'!$C$23)</f>
        <v/>
      </c>
      <c r="E193" s="163" t="str">
        <f>IF('RAW-TEx'!D193="","",'RAW-TEx'!D193*'SET-UP'!$C$24)</f>
        <v/>
      </c>
      <c r="F193" s="163" t="str">
        <f>IF('RAW-TEx'!E193="","",'RAW-TEx'!E193*'SET-UP'!$C$25)</f>
        <v/>
      </c>
      <c r="G193" s="163" t="str">
        <f t="shared" si="0"/>
        <v/>
      </c>
      <c r="H193" s="169" t="str">
        <f>IF('RAW-TEx'!F193="","",'RAW-TEx'!F193-'RAW-TEx'!G193)</f>
        <v/>
      </c>
      <c r="I193" s="170" t="str">
        <f>IF(H193="","",H193*VLOOKUP(C193,'SET-UP'!A$30:B$34,2,FALSE))</f>
        <v/>
      </c>
      <c r="J193" s="169" t="str">
        <f>IF(I193="","",I193/MAX(I$4:I$203)*'SET-UP'!$C$8)</f>
        <v/>
      </c>
      <c r="K193" s="169" t="str">
        <f>IF('RAW-TEx'!H193="","",'RAW-TEx'!H193-'RAW-TEx'!I193)</f>
        <v/>
      </c>
      <c r="L193" s="169" t="str">
        <f>IF(K193="","",K193*VLOOKUP(C193,'SET-UP'!A$30:B$34,2,FALSE))</f>
        <v/>
      </c>
      <c r="M193" s="169" t="str">
        <f>IF(L193="","",L193/MAX(L$4:L$203)*'SET-UP'!$C$8)</f>
        <v/>
      </c>
      <c r="N193" s="169" t="str">
        <f>IF('RAW-TEx'!J193="","",'RAW-TEx'!J193-'RAW-TEx'!K193)</f>
        <v/>
      </c>
      <c r="O193" s="169" t="str">
        <f>IF(N193="","",N193*VLOOKUP(C193,'SET-UP'!A$30:B$34,2,FALSE))</f>
        <v/>
      </c>
      <c r="P193" s="169" t="str">
        <f>IF(O193="","",O193/MAX(O$4:O$203)*'SET-UP'!$C$8)</f>
        <v/>
      </c>
      <c r="Q193" s="169" t="str">
        <f>IF('RAW-TEx'!L193="","",'RAW-TEx'!L193-'RAW-TEx'!M193)</f>
        <v/>
      </c>
      <c r="R193" s="169" t="str">
        <f>IF(Q193="","",Q193*VLOOKUP(C193,'SET-UP'!A$30:B$34,2,FALSE))</f>
        <v/>
      </c>
      <c r="S193" s="169" t="str">
        <f>IF(R193="","",R193/MAX(R$4:R$203)*'SET-UP'!$C$8)</f>
        <v/>
      </c>
      <c r="T193" s="169" t="str">
        <f>IF('RAW-TEx'!N193="","",'RAW-TEx'!N193-'RAW-TEx'!O193)</f>
        <v/>
      </c>
      <c r="U193" s="169" t="str">
        <f>IF(T193="","",T193*VLOOKUP(C193,'SET-UP'!A$30:B$34,2,FALSE))</f>
        <v/>
      </c>
      <c r="V193" s="169" t="str">
        <f>IF(U193="","",U193/MAX(U$4:U$203)*'SET-UP'!$C$8)</f>
        <v/>
      </c>
      <c r="W193" s="169" t="str">
        <f>IF('RAW-TEx'!P193="","",'RAW-TEx'!P193-'RAW-TEx'!Q193)</f>
        <v/>
      </c>
      <c r="X193" s="169" t="str">
        <f>IF(W193="","",W193*VLOOKUP(C193,'SET-UP'!A$30:B$34,2,FALSE))</f>
        <v/>
      </c>
      <c r="Y193" s="169" t="str">
        <f>IF(X193="","",X193/MAX(X$4:X$203)*'SET-UP'!$C$8)</f>
        <v/>
      </c>
      <c r="Z193" s="165"/>
      <c r="AA193" s="77"/>
      <c r="AB193" s="77"/>
      <c r="AC193" s="77"/>
      <c r="AD193" s="77"/>
      <c r="AE193" s="77"/>
      <c r="AF193" s="77"/>
      <c r="AG193" s="77"/>
    </row>
    <row r="194" spans="1:33" ht="15.75" customHeight="1" x14ac:dyDescent="0.3">
      <c r="A194" s="163">
        <v>191</v>
      </c>
      <c r="B194" s="163" t="str">
        <f>IF(PLAYER!B194="","",PLAYER!B194)</f>
        <v/>
      </c>
      <c r="C194" s="163" t="str">
        <f>IF(PLAYER!C194="","",PLAYER!C194)</f>
        <v/>
      </c>
      <c r="D194" s="163" t="str">
        <f>IF('RAW-TEx'!C194="","",'RAW-TEx'!C194*'SET-UP'!$C$23)</f>
        <v/>
      </c>
      <c r="E194" s="163" t="str">
        <f>IF('RAW-TEx'!D194="","",'RAW-TEx'!D194*'SET-UP'!$C$24)</f>
        <v/>
      </c>
      <c r="F194" s="163" t="str">
        <f>IF('RAW-TEx'!E194="","",'RAW-TEx'!E194*'SET-UP'!$C$25)</f>
        <v/>
      </c>
      <c r="G194" s="163" t="str">
        <f t="shared" si="0"/>
        <v/>
      </c>
      <c r="H194" s="169" t="str">
        <f>IF('RAW-TEx'!F194="","",'RAW-TEx'!F194-'RAW-TEx'!G194)</f>
        <v/>
      </c>
      <c r="I194" s="170" t="str">
        <f>IF(H194="","",H194*VLOOKUP(C194,'SET-UP'!A$30:B$34,2,FALSE))</f>
        <v/>
      </c>
      <c r="J194" s="169" t="str">
        <f>IF(I194="","",I194/MAX(I$4:I$203)*'SET-UP'!$C$8)</f>
        <v/>
      </c>
      <c r="K194" s="169" t="str">
        <f>IF('RAW-TEx'!H194="","",'RAW-TEx'!H194-'RAW-TEx'!I194)</f>
        <v/>
      </c>
      <c r="L194" s="169" t="str">
        <f>IF(K194="","",K194*VLOOKUP(C194,'SET-UP'!A$30:B$34,2,FALSE))</f>
        <v/>
      </c>
      <c r="M194" s="169" t="str">
        <f>IF(L194="","",L194/MAX(L$4:L$203)*'SET-UP'!$C$8)</f>
        <v/>
      </c>
      <c r="N194" s="169" t="str">
        <f>IF('RAW-TEx'!J194="","",'RAW-TEx'!J194-'RAW-TEx'!K194)</f>
        <v/>
      </c>
      <c r="O194" s="169" t="str">
        <f>IF(N194="","",N194*VLOOKUP(C194,'SET-UP'!A$30:B$34,2,FALSE))</f>
        <v/>
      </c>
      <c r="P194" s="169" t="str">
        <f>IF(O194="","",O194/MAX(O$4:O$203)*'SET-UP'!$C$8)</f>
        <v/>
      </c>
      <c r="Q194" s="169" t="str">
        <f>IF('RAW-TEx'!L194="","",'RAW-TEx'!L194-'RAW-TEx'!M194)</f>
        <v/>
      </c>
      <c r="R194" s="169" t="str">
        <f>IF(Q194="","",Q194*VLOOKUP(C194,'SET-UP'!A$30:B$34,2,FALSE))</f>
        <v/>
      </c>
      <c r="S194" s="169" t="str">
        <f>IF(R194="","",R194/MAX(R$4:R$203)*'SET-UP'!$C$8)</f>
        <v/>
      </c>
      <c r="T194" s="169" t="str">
        <f>IF('RAW-TEx'!N194="","",'RAW-TEx'!N194-'RAW-TEx'!O194)</f>
        <v/>
      </c>
      <c r="U194" s="169" t="str">
        <f>IF(T194="","",T194*VLOOKUP(C194,'SET-UP'!A$30:B$34,2,FALSE))</f>
        <v/>
      </c>
      <c r="V194" s="169" t="str">
        <f>IF(U194="","",U194/MAX(U$4:U$203)*'SET-UP'!$C$8)</f>
        <v/>
      </c>
      <c r="W194" s="169" t="str">
        <f>IF('RAW-TEx'!P194="","",'RAW-TEx'!P194-'RAW-TEx'!Q194)</f>
        <v/>
      </c>
      <c r="X194" s="169" t="str">
        <f>IF(W194="","",W194*VLOOKUP(C194,'SET-UP'!A$30:B$34,2,FALSE))</f>
        <v/>
      </c>
      <c r="Y194" s="169" t="str">
        <f>IF(X194="","",X194/MAX(X$4:X$203)*'SET-UP'!$C$8)</f>
        <v/>
      </c>
      <c r="Z194" s="165"/>
      <c r="AA194" s="77"/>
      <c r="AB194" s="77"/>
      <c r="AC194" s="77"/>
      <c r="AD194" s="77"/>
      <c r="AE194" s="77"/>
      <c r="AF194" s="77"/>
      <c r="AG194" s="77"/>
    </row>
    <row r="195" spans="1:33" ht="15.75" customHeight="1" x14ac:dyDescent="0.3">
      <c r="A195" s="163">
        <v>192</v>
      </c>
      <c r="B195" s="163" t="str">
        <f>IF(PLAYER!B195="","",PLAYER!B195)</f>
        <v/>
      </c>
      <c r="C195" s="163" t="str">
        <f>IF(PLAYER!C195="","",PLAYER!C195)</f>
        <v/>
      </c>
      <c r="D195" s="163" t="str">
        <f>IF('RAW-TEx'!C195="","",'RAW-TEx'!C195*'SET-UP'!$C$23)</f>
        <v/>
      </c>
      <c r="E195" s="163" t="str">
        <f>IF('RAW-TEx'!D195="","",'RAW-TEx'!D195*'SET-UP'!$C$24)</f>
        <v/>
      </c>
      <c r="F195" s="163" t="str">
        <f>IF('RAW-TEx'!E195="","",'RAW-TEx'!E195*'SET-UP'!$C$25)</f>
        <v/>
      </c>
      <c r="G195" s="163" t="str">
        <f t="shared" si="0"/>
        <v/>
      </c>
      <c r="H195" s="169" t="str">
        <f>IF('RAW-TEx'!F195="","",'RAW-TEx'!F195-'RAW-TEx'!G195)</f>
        <v/>
      </c>
      <c r="I195" s="170" t="str">
        <f>IF(H195="","",H195*VLOOKUP(C195,'SET-UP'!A$30:B$34,2,FALSE))</f>
        <v/>
      </c>
      <c r="J195" s="169" t="str">
        <f>IF(I195="","",I195/MAX(I$4:I$203)*'SET-UP'!$C$8)</f>
        <v/>
      </c>
      <c r="K195" s="169" t="str">
        <f>IF('RAW-TEx'!H195="","",'RAW-TEx'!H195-'RAW-TEx'!I195)</f>
        <v/>
      </c>
      <c r="L195" s="169" t="str">
        <f>IF(K195="","",K195*VLOOKUP(C195,'SET-UP'!A$30:B$34,2,FALSE))</f>
        <v/>
      </c>
      <c r="M195" s="169" t="str">
        <f>IF(L195="","",L195/MAX(L$4:L$203)*'SET-UP'!$C$8)</f>
        <v/>
      </c>
      <c r="N195" s="169" t="str">
        <f>IF('RAW-TEx'!J195="","",'RAW-TEx'!J195-'RAW-TEx'!K195)</f>
        <v/>
      </c>
      <c r="O195" s="169" t="str">
        <f>IF(N195="","",N195*VLOOKUP(C195,'SET-UP'!A$30:B$34,2,FALSE))</f>
        <v/>
      </c>
      <c r="P195" s="169" t="str">
        <f>IF(O195="","",O195/MAX(O$4:O$203)*'SET-UP'!$C$8)</f>
        <v/>
      </c>
      <c r="Q195" s="169" t="str">
        <f>IF('RAW-TEx'!L195="","",'RAW-TEx'!L195-'RAW-TEx'!M195)</f>
        <v/>
      </c>
      <c r="R195" s="169" t="str">
        <f>IF(Q195="","",Q195*VLOOKUP(C195,'SET-UP'!A$30:B$34,2,FALSE))</f>
        <v/>
      </c>
      <c r="S195" s="169" t="str">
        <f>IF(R195="","",R195/MAX(R$4:R$203)*'SET-UP'!$C$8)</f>
        <v/>
      </c>
      <c r="T195" s="169" t="str">
        <f>IF('RAW-TEx'!N195="","",'RAW-TEx'!N195-'RAW-TEx'!O195)</f>
        <v/>
      </c>
      <c r="U195" s="169" t="str">
        <f>IF(T195="","",T195*VLOOKUP(C195,'SET-UP'!A$30:B$34,2,FALSE))</f>
        <v/>
      </c>
      <c r="V195" s="169" t="str">
        <f>IF(U195="","",U195/MAX(U$4:U$203)*'SET-UP'!$C$8)</f>
        <v/>
      </c>
      <c r="W195" s="169" t="str">
        <f>IF('RAW-TEx'!P195="","",'RAW-TEx'!P195-'RAW-TEx'!Q195)</f>
        <v/>
      </c>
      <c r="X195" s="169" t="str">
        <f>IF(W195="","",W195*VLOOKUP(C195,'SET-UP'!A$30:B$34,2,FALSE))</f>
        <v/>
      </c>
      <c r="Y195" s="169" t="str">
        <f>IF(X195="","",X195/MAX(X$4:X$203)*'SET-UP'!$C$8)</f>
        <v/>
      </c>
      <c r="Z195" s="165"/>
      <c r="AA195" s="77"/>
      <c r="AB195" s="77"/>
      <c r="AC195" s="77"/>
      <c r="AD195" s="77"/>
      <c r="AE195" s="77"/>
      <c r="AF195" s="77"/>
      <c r="AG195" s="77"/>
    </row>
    <row r="196" spans="1:33" ht="15.75" customHeight="1" x14ac:dyDescent="0.3">
      <c r="A196" s="163">
        <v>193</v>
      </c>
      <c r="B196" s="163" t="str">
        <f>IF(PLAYER!B196="","",PLAYER!B196)</f>
        <v/>
      </c>
      <c r="C196" s="163" t="str">
        <f>IF(PLAYER!C196="","",PLAYER!C196)</f>
        <v/>
      </c>
      <c r="D196" s="163" t="str">
        <f>IF('RAW-TEx'!C196="","",'RAW-TEx'!C196*'SET-UP'!$C$23)</f>
        <v/>
      </c>
      <c r="E196" s="163" t="str">
        <f>IF('RAW-TEx'!D196="","",'RAW-TEx'!D196*'SET-UP'!$C$24)</f>
        <v/>
      </c>
      <c r="F196" s="163" t="str">
        <f>IF('RAW-TEx'!E196="","",'RAW-TEx'!E196*'SET-UP'!$C$25)</f>
        <v/>
      </c>
      <c r="G196" s="163" t="str">
        <f t="shared" si="0"/>
        <v/>
      </c>
      <c r="H196" s="169" t="str">
        <f>IF('RAW-TEx'!F196="","",'RAW-TEx'!F196-'RAW-TEx'!G196)</f>
        <v/>
      </c>
      <c r="I196" s="170" t="str">
        <f>IF(H196="","",H196*VLOOKUP(C196,'SET-UP'!A$30:B$34,2,FALSE))</f>
        <v/>
      </c>
      <c r="J196" s="169" t="str">
        <f>IF(I196="","",I196/MAX(I$4:I$203)*'SET-UP'!$C$8)</f>
        <v/>
      </c>
      <c r="K196" s="169" t="str">
        <f>IF('RAW-TEx'!H196="","",'RAW-TEx'!H196-'RAW-TEx'!I196)</f>
        <v/>
      </c>
      <c r="L196" s="169" t="str">
        <f>IF(K196="","",K196*VLOOKUP(C196,'SET-UP'!A$30:B$34,2,FALSE))</f>
        <v/>
      </c>
      <c r="M196" s="169" t="str">
        <f>IF(L196="","",L196/MAX(L$4:L$203)*'SET-UP'!$C$8)</f>
        <v/>
      </c>
      <c r="N196" s="169" t="str">
        <f>IF('RAW-TEx'!J196="","",'RAW-TEx'!J196-'RAW-TEx'!K196)</f>
        <v/>
      </c>
      <c r="O196" s="169" t="str">
        <f>IF(N196="","",N196*VLOOKUP(C196,'SET-UP'!A$30:B$34,2,FALSE))</f>
        <v/>
      </c>
      <c r="P196" s="169" t="str">
        <f>IF(O196="","",O196/MAX(O$4:O$203)*'SET-UP'!$C$8)</f>
        <v/>
      </c>
      <c r="Q196" s="169" t="str">
        <f>IF('RAW-TEx'!L196="","",'RAW-TEx'!L196-'RAW-TEx'!M196)</f>
        <v/>
      </c>
      <c r="R196" s="169" t="str">
        <f>IF(Q196="","",Q196*VLOOKUP(C196,'SET-UP'!A$30:B$34,2,FALSE))</f>
        <v/>
      </c>
      <c r="S196" s="169" t="str">
        <f>IF(R196="","",R196/MAX(R$4:R$203)*'SET-UP'!$C$8)</f>
        <v/>
      </c>
      <c r="T196" s="169" t="str">
        <f>IF('RAW-TEx'!N196="","",'RAW-TEx'!N196-'RAW-TEx'!O196)</f>
        <v/>
      </c>
      <c r="U196" s="169" t="str">
        <f>IF(T196="","",T196*VLOOKUP(C196,'SET-UP'!A$30:B$34,2,FALSE))</f>
        <v/>
      </c>
      <c r="V196" s="169" t="str">
        <f>IF(U196="","",U196/MAX(U$4:U$203)*'SET-UP'!$C$8)</f>
        <v/>
      </c>
      <c r="W196" s="169" t="str">
        <f>IF('RAW-TEx'!P196="","",'RAW-TEx'!P196-'RAW-TEx'!Q196)</f>
        <v/>
      </c>
      <c r="X196" s="169" t="str">
        <f>IF(W196="","",W196*VLOOKUP(C196,'SET-UP'!A$30:B$34,2,FALSE))</f>
        <v/>
      </c>
      <c r="Y196" s="169" t="str">
        <f>IF(X196="","",X196/MAX(X$4:X$203)*'SET-UP'!$C$8)</f>
        <v/>
      </c>
      <c r="Z196" s="165"/>
      <c r="AA196" s="77"/>
      <c r="AB196" s="77"/>
      <c r="AC196" s="77"/>
      <c r="AD196" s="77"/>
      <c r="AE196" s="77"/>
      <c r="AF196" s="77"/>
      <c r="AG196" s="77"/>
    </row>
    <row r="197" spans="1:33" ht="15.75" customHeight="1" x14ac:dyDescent="0.3">
      <c r="A197" s="163">
        <v>194</v>
      </c>
      <c r="B197" s="163" t="str">
        <f>IF(PLAYER!B197="","",PLAYER!B197)</f>
        <v/>
      </c>
      <c r="C197" s="163" t="str">
        <f>IF(PLAYER!C197="","",PLAYER!C197)</f>
        <v/>
      </c>
      <c r="D197" s="163" t="str">
        <f>IF('RAW-TEx'!C197="","",'RAW-TEx'!C197*'SET-UP'!$C$23)</f>
        <v/>
      </c>
      <c r="E197" s="163" t="str">
        <f>IF('RAW-TEx'!D197="","",'RAW-TEx'!D197*'SET-UP'!$C$24)</f>
        <v/>
      </c>
      <c r="F197" s="163" t="str">
        <f>IF('RAW-TEx'!E197="","",'RAW-TEx'!E197*'SET-UP'!$C$25)</f>
        <v/>
      </c>
      <c r="G197" s="163" t="str">
        <f t="shared" si="0"/>
        <v/>
      </c>
      <c r="H197" s="169" t="str">
        <f>IF('RAW-TEx'!F197="","",'RAW-TEx'!F197-'RAW-TEx'!G197)</f>
        <v/>
      </c>
      <c r="I197" s="170" t="str">
        <f>IF(H197="","",H197*VLOOKUP(C197,'SET-UP'!A$30:B$34,2,FALSE))</f>
        <v/>
      </c>
      <c r="J197" s="169" t="str">
        <f>IF(I197="","",I197/MAX(I$4:I$203)*'SET-UP'!$C$8)</f>
        <v/>
      </c>
      <c r="K197" s="169" t="str">
        <f>IF('RAW-TEx'!H197="","",'RAW-TEx'!H197-'RAW-TEx'!I197)</f>
        <v/>
      </c>
      <c r="L197" s="169" t="str">
        <f>IF(K197="","",K197*VLOOKUP(C197,'SET-UP'!A$30:B$34,2,FALSE))</f>
        <v/>
      </c>
      <c r="M197" s="169" t="str">
        <f>IF(L197="","",L197/MAX(L$4:L$203)*'SET-UP'!$C$8)</f>
        <v/>
      </c>
      <c r="N197" s="169" t="str">
        <f>IF('RAW-TEx'!J197="","",'RAW-TEx'!J197-'RAW-TEx'!K197)</f>
        <v/>
      </c>
      <c r="O197" s="169" t="str">
        <f>IF(N197="","",N197*VLOOKUP(C197,'SET-UP'!A$30:B$34,2,FALSE))</f>
        <v/>
      </c>
      <c r="P197" s="169" t="str">
        <f>IF(O197="","",O197/MAX(O$4:O$203)*'SET-UP'!$C$8)</f>
        <v/>
      </c>
      <c r="Q197" s="169" t="str">
        <f>IF('RAW-TEx'!L197="","",'RAW-TEx'!L197-'RAW-TEx'!M197)</f>
        <v/>
      </c>
      <c r="R197" s="169" t="str">
        <f>IF(Q197="","",Q197*VLOOKUP(C197,'SET-UP'!A$30:B$34,2,FALSE))</f>
        <v/>
      </c>
      <c r="S197" s="169" t="str">
        <f>IF(R197="","",R197/MAX(R$4:R$203)*'SET-UP'!$C$8)</f>
        <v/>
      </c>
      <c r="T197" s="169" t="str">
        <f>IF('RAW-TEx'!N197="","",'RAW-TEx'!N197-'RAW-TEx'!O197)</f>
        <v/>
      </c>
      <c r="U197" s="169" t="str">
        <f>IF(T197="","",T197*VLOOKUP(C197,'SET-UP'!A$30:B$34,2,FALSE))</f>
        <v/>
      </c>
      <c r="V197" s="169" t="str">
        <f>IF(U197="","",U197/MAX(U$4:U$203)*'SET-UP'!$C$8)</f>
        <v/>
      </c>
      <c r="W197" s="169" t="str">
        <f>IF('RAW-TEx'!P197="","",'RAW-TEx'!P197-'RAW-TEx'!Q197)</f>
        <v/>
      </c>
      <c r="X197" s="169" t="str">
        <f>IF(W197="","",W197*VLOOKUP(C197,'SET-UP'!A$30:B$34,2,FALSE))</f>
        <v/>
      </c>
      <c r="Y197" s="169" t="str">
        <f>IF(X197="","",X197/MAX(X$4:X$203)*'SET-UP'!$C$8)</f>
        <v/>
      </c>
      <c r="Z197" s="165"/>
      <c r="AA197" s="77"/>
      <c r="AB197" s="77"/>
      <c r="AC197" s="77"/>
      <c r="AD197" s="77"/>
      <c r="AE197" s="77"/>
      <c r="AF197" s="77"/>
      <c r="AG197" s="77"/>
    </row>
    <row r="198" spans="1:33" ht="15.75" customHeight="1" x14ac:dyDescent="0.3">
      <c r="A198" s="163">
        <v>195</v>
      </c>
      <c r="B198" s="163" t="str">
        <f>IF(PLAYER!B198="","",PLAYER!B198)</f>
        <v/>
      </c>
      <c r="C198" s="163" t="str">
        <f>IF(PLAYER!C198="","",PLAYER!C198)</f>
        <v/>
      </c>
      <c r="D198" s="163" t="str">
        <f>IF('RAW-TEx'!C198="","",'RAW-TEx'!C198*'SET-UP'!$C$23)</f>
        <v/>
      </c>
      <c r="E198" s="163" t="str">
        <f>IF('RAW-TEx'!D198="","",'RAW-TEx'!D198*'SET-UP'!$C$24)</f>
        <v/>
      </c>
      <c r="F198" s="163" t="str">
        <f>IF('RAW-TEx'!E198="","",'RAW-TEx'!E198*'SET-UP'!$C$25)</f>
        <v/>
      </c>
      <c r="G198" s="163" t="str">
        <f t="shared" si="0"/>
        <v/>
      </c>
      <c r="H198" s="169" t="str">
        <f>IF('RAW-TEx'!F198="","",'RAW-TEx'!F198-'RAW-TEx'!G198)</f>
        <v/>
      </c>
      <c r="I198" s="170" t="str">
        <f>IF(H198="","",H198*VLOOKUP(C198,'SET-UP'!A$30:B$34,2,FALSE))</f>
        <v/>
      </c>
      <c r="J198" s="169" t="str">
        <f>IF(I198="","",I198/MAX(I$4:I$203)*'SET-UP'!$C$8)</f>
        <v/>
      </c>
      <c r="K198" s="169" t="str">
        <f>IF('RAW-TEx'!H198="","",'RAW-TEx'!H198-'RAW-TEx'!I198)</f>
        <v/>
      </c>
      <c r="L198" s="169" t="str">
        <f>IF(K198="","",K198*VLOOKUP(C198,'SET-UP'!A$30:B$34,2,FALSE))</f>
        <v/>
      </c>
      <c r="M198" s="169" t="str">
        <f>IF(L198="","",L198/MAX(L$4:L$203)*'SET-UP'!$C$8)</f>
        <v/>
      </c>
      <c r="N198" s="169" t="str">
        <f>IF('RAW-TEx'!J198="","",'RAW-TEx'!J198-'RAW-TEx'!K198)</f>
        <v/>
      </c>
      <c r="O198" s="169" t="str">
        <f>IF(N198="","",N198*VLOOKUP(C198,'SET-UP'!A$30:B$34,2,FALSE))</f>
        <v/>
      </c>
      <c r="P198" s="169" t="str">
        <f>IF(O198="","",O198/MAX(O$4:O$203)*'SET-UP'!$C$8)</f>
        <v/>
      </c>
      <c r="Q198" s="169" t="str">
        <f>IF('RAW-TEx'!L198="","",'RAW-TEx'!L198-'RAW-TEx'!M198)</f>
        <v/>
      </c>
      <c r="R198" s="169" t="str">
        <f>IF(Q198="","",Q198*VLOOKUP(C198,'SET-UP'!A$30:B$34,2,FALSE))</f>
        <v/>
      </c>
      <c r="S198" s="169" t="str">
        <f>IF(R198="","",R198/MAX(R$4:R$203)*'SET-UP'!$C$8)</f>
        <v/>
      </c>
      <c r="T198" s="169" t="str">
        <f>IF('RAW-TEx'!N198="","",'RAW-TEx'!N198-'RAW-TEx'!O198)</f>
        <v/>
      </c>
      <c r="U198" s="169" t="str">
        <f>IF(T198="","",T198*VLOOKUP(C198,'SET-UP'!A$30:B$34,2,FALSE))</f>
        <v/>
      </c>
      <c r="V198" s="169" t="str">
        <f>IF(U198="","",U198/MAX(U$4:U$203)*'SET-UP'!$C$8)</f>
        <v/>
      </c>
      <c r="W198" s="169" t="str">
        <f>IF('RAW-TEx'!P198="","",'RAW-TEx'!P198-'RAW-TEx'!Q198)</f>
        <v/>
      </c>
      <c r="X198" s="169" t="str">
        <f>IF(W198="","",W198*VLOOKUP(C198,'SET-UP'!A$30:B$34,2,FALSE))</f>
        <v/>
      </c>
      <c r="Y198" s="169" t="str">
        <f>IF(X198="","",X198/MAX(X$4:X$203)*'SET-UP'!$C$8)</f>
        <v/>
      </c>
      <c r="Z198" s="165"/>
      <c r="AA198" s="77"/>
      <c r="AB198" s="77"/>
      <c r="AC198" s="77"/>
      <c r="AD198" s="77"/>
      <c r="AE198" s="77"/>
      <c r="AF198" s="77"/>
      <c r="AG198" s="77"/>
    </row>
    <row r="199" spans="1:33" ht="15.75" customHeight="1" x14ac:dyDescent="0.3">
      <c r="A199" s="163">
        <v>196</v>
      </c>
      <c r="B199" s="163" t="str">
        <f>IF(PLAYER!B199="","",PLAYER!B199)</f>
        <v/>
      </c>
      <c r="C199" s="163" t="str">
        <f>IF(PLAYER!C199="","",PLAYER!C199)</f>
        <v/>
      </c>
      <c r="D199" s="163" t="str">
        <f>IF('RAW-TEx'!C199="","",'RAW-TEx'!C199*'SET-UP'!$C$23)</f>
        <v/>
      </c>
      <c r="E199" s="163" t="str">
        <f>IF('RAW-TEx'!D199="","",'RAW-TEx'!D199*'SET-UP'!$C$24)</f>
        <v/>
      </c>
      <c r="F199" s="163" t="str">
        <f>IF('RAW-TEx'!E199="","",'RAW-TEx'!E199*'SET-UP'!$C$25)</f>
        <v/>
      </c>
      <c r="G199" s="163" t="str">
        <f t="shared" si="0"/>
        <v/>
      </c>
      <c r="H199" s="169" t="str">
        <f>IF('RAW-TEx'!F199="","",'RAW-TEx'!F199-'RAW-TEx'!G199)</f>
        <v/>
      </c>
      <c r="I199" s="170" t="str">
        <f>IF(H199="","",H199*VLOOKUP(C199,'SET-UP'!A$30:B$34,2,FALSE))</f>
        <v/>
      </c>
      <c r="J199" s="169" t="str">
        <f>IF(I199="","",I199/MAX(I$4:I$203)*'SET-UP'!$C$8)</f>
        <v/>
      </c>
      <c r="K199" s="169" t="str">
        <f>IF('RAW-TEx'!H199="","",'RAW-TEx'!H199-'RAW-TEx'!I199)</f>
        <v/>
      </c>
      <c r="L199" s="169" t="str">
        <f>IF(K199="","",K199*VLOOKUP(C199,'SET-UP'!A$30:B$34,2,FALSE))</f>
        <v/>
      </c>
      <c r="M199" s="169" t="str">
        <f>IF(L199="","",L199/MAX(L$4:L$203)*'SET-UP'!$C$8)</f>
        <v/>
      </c>
      <c r="N199" s="169" t="str">
        <f>IF('RAW-TEx'!J199="","",'RAW-TEx'!J199-'RAW-TEx'!K199)</f>
        <v/>
      </c>
      <c r="O199" s="169" t="str">
        <f>IF(N199="","",N199*VLOOKUP(C199,'SET-UP'!A$30:B$34,2,FALSE))</f>
        <v/>
      </c>
      <c r="P199" s="169" t="str">
        <f>IF(O199="","",O199/MAX(O$4:O$203)*'SET-UP'!$C$8)</f>
        <v/>
      </c>
      <c r="Q199" s="169" t="str">
        <f>IF('RAW-TEx'!L199="","",'RAW-TEx'!L199-'RAW-TEx'!M199)</f>
        <v/>
      </c>
      <c r="R199" s="169" t="str">
        <f>IF(Q199="","",Q199*VLOOKUP(C199,'SET-UP'!A$30:B$34,2,FALSE))</f>
        <v/>
      </c>
      <c r="S199" s="169" t="str">
        <f>IF(R199="","",R199/MAX(R$4:R$203)*'SET-UP'!$C$8)</f>
        <v/>
      </c>
      <c r="T199" s="169" t="str">
        <f>IF('RAW-TEx'!N199="","",'RAW-TEx'!N199-'RAW-TEx'!O199)</f>
        <v/>
      </c>
      <c r="U199" s="169" t="str">
        <f>IF(T199="","",T199*VLOOKUP(C199,'SET-UP'!A$30:B$34,2,FALSE))</f>
        <v/>
      </c>
      <c r="V199" s="169" t="str">
        <f>IF(U199="","",U199/MAX(U$4:U$203)*'SET-UP'!$C$8)</f>
        <v/>
      </c>
      <c r="W199" s="169" t="str">
        <f>IF('RAW-TEx'!P199="","",'RAW-TEx'!P199-'RAW-TEx'!Q199)</f>
        <v/>
      </c>
      <c r="X199" s="169" t="str">
        <f>IF(W199="","",W199*VLOOKUP(C199,'SET-UP'!A$30:B$34,2,FALSE))</f>
        <v/>
      </c>
      <c r="Y199" s="169" t="str">
        <f>IF(X199="","",X199/MAX(X$4:X$203)*'SET-UP'!$C$8)</f>
        <v/>
      </c>
      <c r="Z199" s="165"/>
      <c r="AA199" s="77"/>
      <c r="AB199" s="77"/>
      <c r="AC199" s="77"/>
      <c r="AD199" s="77"/>
      <c r="AE199" s="77"/>
      <c r="AF199" s="77"/>
      <c r="AG199" s="77"/>
    </row>
    <row r="200" spans="1:33" ht="15.75" customHeight="1" x14ac:dyDescent="0.3">
      <c r="A200" s="163">
        <v>197</v>
      </c>
      <c r="B200" s="163" t="str">
        <f>IF(PLAYER!B200="","",PLAYER!B200)</f>
        <v/>
      </c>
      <c r="C200" s="163" t="str">
        <f>IF(PLAYER!C200="","",PLAYER!C200)</f>
        <v/>
      </c>
      <c r="D200" s="163" t="str">
        <f>IF('RAW-TEx'!C200="","",'RAW-TEx'!C200*'SET-UP'!$C$23)</f>
        <v/>
      </c>
      <c r="E200" s="163" t="str">
        <f>IF('RAW-TEx'!D200="","",'RAW-TEx'!D200*'SET-UP'!$C$24)</f>
        <v/>
      </c>
      <c r="F200" s="163" t="str">
        <f>IF('RAW-TEx'!E200="","",'RAW-TEx'!E200*'SET-UP'!$C$25)</f>
        <v/>
      </c>
      <c r="G200" s="163" t="str">
        <f t="shared" si="0"/>
        <v/>
      </c>
      <c r="H200" s="169" t="str">
        <f>IF('RAW-TEx'!F200="","",'RAW-TEx'!F200-'RAW-TEx'!G200)</f>
        <v/>
      </c>
      <c r="I200" s="170" t="str">
        <f>IF(H200="","",H200*VLOOKUP(C200,'SET-UP'!A$30:B$34,2,FALSE))</f>
        <v/>
      </c>
      <c r="J200" s="169" t="str">
        <f>IF(I200="","",I200/MAX(I$4:I$203)*'SET-UP'!$C$8)</f>
        <v/>
      </c>
      <c r="K200" s="169" t="str">
        <f>IF('RAW-TEx'!H200="","",'RAW-TEx'!H200-'RAW-TEx'!I200)</f>
        <v/>
      </c>
      <c r="L200" s="169" t="str">
        <f>IF(K200="","",K200*VLOOKUP(C200,'SET-UP'!A$30:B$34,2,FALSE))</f>
        <v/>
      </c>
      <c r="M200" s="169" t="str">
        <f>IF(L200="","",L200/MAX(L$4:L$203)*'SET-UP'!$C$8)</f>
        <v/>
      </c>
      <c r="N200" s="169" t="str">
        <f>IF('RAW-TEx'!J200="","",'RAW-TEx'!J200-'RAW-TEx'!K200)</f>
        <v/>
      </c>
      <c r="O200" s="169" t="str">
        <f>IF(N200="","",N200*VLOOKUP(C200,'SET-UP'!A$30:B$34,2,FALSE))</f>
        <v/>
      </c>
      <c r="P200" s="169" t="str">
        <f>IF(O200="","",O200/MAX(O$4:O$203)*'SET-UP'!$C$8)</f>
        <v/>
      </c>
      <c r="Q200" s="169" t="str">
        <f>IF('RAW-TEx'!L200="","",'RAW-TEx'!L200-'RAW-TEx'!M200)</f>
        <v/>
      </c>
      <c r="R200" s="169" t="str">
        <f>IF(Q200="","",Q200*VLOOKUP(C200,'SET-UP'!A$30:B$34,2,FALSE))</f>
        <v/>
      </c>
      <c r="S200" s="169" t="str">
        <f>IF(R200="","",R200/MAX(R$4:R$203)*'SET-UP'!$C$8)</f>
        <v/>
      </c>
      <c r="T200" s="169" t="str">
        <f>IF('RAW-TEx'!N200="","",'RAW-TEx'!N200-'RAW-TEx'!O200)</f>
        <v/>
      </c>
      <c r="U200" s="169" t="str">
        <f>IF(T200="","",T200*VLOOKUP(C200,'SET-UP'!A$30:B$34,2,FALSE))</f>
        <v/>
      </c>
      <c r="V200" s="169" t="str">
        <f>IF(U200="","",U200/MAX(U$4:U$203)*'SET-UP'!$C$8)</f>
        <v/>
      </c>
      <c r="W200" s="169" t="str">
        <f>IF('RAW-TEx'!P200="","",'RAW-TEx'!P200-'RAW-TEx'!Q200)</f>
        <v/>
      </c>
      <c r="X200" s="169" t="str">
        <f>IF(W200="","",W200*VLOOKUP(C200,'SET-UP'!A$30:B$34,2,FALSE))</f>
        <v/>
      </c>
      <c r="Y200" s="169" t="str">
        <f>IF(X200="","",X200/MAX(X$4:X$203)*'SET-UP'!$C$8)</f>
        <v/>
      </c>
      <c r="Z200" s="165"/>
      <c r="AA200" s="77"/>
      <c r="AB200" s="77"/>
      <c r="AC200" s="77"/>
      <c r="AD200" s="77"/>
      <c r="AE200" s="77"/>
      <c r="AF200" s="77"/>
      <c r="AG200" s="77"/>
    </row>
    <row r="201" spans="1:33" ht="15.75" customHeight="1" x14ac:dyDescent="0.3">
      <c r="A201" s="163">
        <v>198</v>
      </c>
      <c r="B201" s="163" t="str">
        <f>IF(PLAYER!B201="","",PLAYER!B201)</f>
        <v/>
      </c>
      <c r="C201" s="163" t="str">
        <f>IF(PLAYER!C201="","",PLAYER!C201)</f>
        <v/>
      </c>
      <c r="D201" s="163" t="str">
        <f>IF('RAW-TEx'!C201="","",'RAW-TEx'!C201*'SET-UP'!$C$23)</f>
        <v/>
      </c>
      <c r="E201" s="163" t="str">
        <f>IF('RAW-TEx'!D201="","",'RAW-TEx'!D201*'SET-UP'!$C$24)</f>
        <v/>
      </c>
      <c r="F201" s="163" t="str">
        <f>IF('RAW-TEx'!E201="","",'RAW-TEx'!E201*'SET-UP'!$C$25)</f>
        <v/>
      </c>
      <c r="G201" s="163" t="str">
        <f t="shared" si="0"/>
        <v/>
      </c>
      <c r="H201" s="169" t="str">
        <f>IF('RAW-TEx'!F201="","",'RAW-TEx'!F201-'RAW-TEx'!G201)</f>
        <v/>
      </c>
      <c r="I201" s="170" t="str">
        <f>IF(H201="","",H201*VLOOKUP(C201,'SET-UP'!A$30:B$34,2,FALSE))</f>
        <v/>
      </c>
      <c r="J201" s="169" t="str">
        <f>IF(I201="","",I201/MAX(I$4:I$203)*'SET-UP'!$C$8)</f>
        <v/>
      </c>
      <c r="K201" s="169" t="str">
        <f>IF('RAW-TEx'!H201="","",'RAW-TEx'!H201-'RAW-TEx'!I201)</f>
        <v/>
      </c>
      <c r="L201" s="169" t="str">
        <f>IF(K201="","",K201*VLOOKUP(C201,'SET-UP'!A$30:B$34,2,FALSE))</f>
        <v/>
      </c>
      <c r="M201" s="169" t="str">
        <f>IF(L201="","",L201/MAX(L$4:L$203)*'SET-UP'!$C$8)</f>
        <v/>
      </c>
      <c r="N201" s="169" t="str">
        <f>IF('RAW-TEx'!J201="","",'RAW-TEx'!J201-'RAW-TEx'!K201)</f>
        <v/>
      </c>
      <c r="O201" s="169" t="str">
        <f>IF(N201="","",N201*VLOOKUP(C201,'SET-UP'!A$30:B$34,2,FALSE))</f>
        <v/>
      </c>
      <c r="P201" s="169" t="str">
        <f>IF(O201="","",O201/MAX(O$4:O$203)*'SET-UP'!$C$8)</f>
        <v/>
      </c>
      <c r="Q201" s="169" t="str">
        <f>IF('RAW-TEx'!L201="","",'RAW-TEx'!L201-'RAW-TEx'!M201)</f>
        <v/>
      </c>
      <c r="R201" s="169" t="str">
        <f>IF(Q201="","",Q201*VLOOKUP(C201,'SET-UP'!A$30:B$34,2,FALSE))</f>
        <v/>
      </c>
      <c r="S201" s="169" t="str">
        <f>IF(R201="","",R201/MAX(R$4:R$203)*'SET-UP'!$C$8)</f>
        <v/>
      </c>
      <c r="T201" s="169" t="str">
        <f>IF('RAW-TEx'!N201="","",'RAW-TEx'!N201-'RAW-TEx'!O201)</f>
        <v/>
      </c>
      <c r="U201" s="169" t="str">
        <f>IF(T201="","",T201*VLOOKUP(C201,'SET-UP'!A$30:B$34,2,FALSE))</f>
        <v/>
      </c>
      <c r="V201" s="169" t="str">
        <f>IF(U201="","",U201/MAX(U$4:U$203)*'SET-UP'!$C$8)</f>
        <v/>
      </c>
      <c r="W201" s="169" t="str">
        <f>IF('RAW-TEx'!P201="","",'RAW-TEx'!P201-'RAW-TEx'!Q201)</f>
        <v/>
      </c>
      <c r="X201" s="169" t="str">
        <f>IF(W201="","",W201*VLOOKUP(C201,'SET-UP'!A$30:B$34,2,FALSE))</f>
        <v/>
      </c>
      <c r="Y201" s="169" t="str">
        <f>IF(X201="","",X201/MAX(X$4:X$203)*'SET-UP'!$C$8)</f>
        <v/>
      </c>
      <c r="Z201" s="165"/>
      <c r="AA201" s="77"/>
      <c r="AB201" s="77"/>
      <c r="AC201" s="77"/>
      <c r="AD201" s="77"/>
      <c r="AE201" s="77"/>
      <c r="AF201" s="77"/>
      <c r="AG201" s="77"/>
    </row>
    <row r="202" spans="1:33" ht="15.75" customHeight="1" x14ac:dyDescent="0.3">
      <c r="A202" s="163">
        <v>199</v>
      </c>
      <c r="B202" s="163" t="str">
        <f>IF(PLAYER!B202="","",PLAYER!B202)</f>
        <v/>
      </c>
      <c r="C202" s="163" t="str">
        <f>IF(PLAYER!C202="","",PLAYER!C202)</f>
        <v/>
      </c>
      <c r="D202" s="163" t="str">
        <f>IF('RAW-TEx'!C202="","",'RAW-TEx'!C202*'SET-UP'!$C$23)</f>
        <v/>
      </c>
      <c r="E202" s="163" t="str">
        <f>IF('RAW-TEx'!D202="","",'RAW-TEx'!D202*'SET-UP'!$C$24)</f>
        <v/>
      </c>
      <c r="F202" s="163" t="str">
        <f>IF('RAW-TEx'!E202="","",'RAW-TEx'!E202*'SET-UP'!$C$25)</f>
        <v/>
      </c>
      <c r="G202" s="163" t="str">
        <f t="shared" si="0"/>
        <v/>
      </c>
      <c r="H202" s="169" t="str">
        <f>IF('RAW-TEx'!F202="","",'RAW-TEx'!F202-'RAW-TEx'!G202)</f>
        <v/>
      </c>
      <c r="I202" s="170" t="str">
        <f>IF(H202="","",H202*VLOOKUP(C202,'SET-UP'!A$30:B$34,2,FALSE))</f>
        <v/>
      </c>
      <c r="J202" s="169" t="str">
        <f>IF(I202="","",I202/MAX(I$4:I$203)*'SET-UP'!$C$8)</f>
        <v/>
      </c>
      <c r="K202" s="169" t="str">
        <f>IF('RAW-TEx'!H202="","",'RAW-TEx'!H202-'RAW-TEx'!I202)</f>
        <v/>
      </c>
      <c r="L202" s="169" t="str">
        <f>IF(K202="","",K202*VLOOKUP(C202,'SET-UP'!A$30:B$34,2,FALSE))</f>
        <v/>
      </c>
      <c r="M202" s="169" t="str">
        <f>IF(L202="","",L202/MAX(L$4:L$203)*'SET-UP'!$C$8)</f>
        <v/>
      </c>
      <c r="N202" s="169" t="str">
        <f>IF('RAW-TEx'!J202="","",'RAW-TEx'!J202-'RAW-TEx'!K202)</f>
        <v/>
      </c>
      <c r="O202" s="169" t="str">
        <f>IF(N202="","",N202*VLOOKUP(C202,'SET-UP'!A$30:B$34,2,FALSE))</f>
        <v/>
      </c>
      <c r="P202" s="169" t="str">
        <f>IF(O202="","",O202/MAX(O$4:O$203)*'SET-UP'!$C$8)</f>
        <v/>
      </c>
      <c r="Q202" s="169" t="str">
        <f>IF('RAW-TEx'!L202="","",'RAW-TEx'!L202-'RAW-TEx'!M202)</f>
        <v/>
      </c>
      <c r="R202" s="169" t="str">
        <f>IF(Q202="","",Q202*VLOOKUP(C202,'SET-UP'!A$30:B$34,2,FALSE))</f>
        <v/>
      </c>
      <c r="S202" s="169" t="str">
        <f>IF(R202="","",R202/MAX(R$4:R$203)*'SET-UP'!$C$8)</f>
        <v/>
      </c>
      <c r="T202" s="169" t="str">
        <f>IF('RAW-TEx'!N202="","",'RAW-TEx'!N202-'RAW-TEx'!O202)</f>
        <v/>
      </c>
      <c r="U202" s="169" t="str">
        <f>IF(T202="","",T202*VLOOKUP(C202,'SET-UP'!A$30:B$34,2,FALSE))</f>
        <v/>
      </c>
      <c r="V202" s="169" t="str">
        <f>IF(U202="","",U202/MAX(U$4:U$203)*'SET-UP'!$C$8)</f>
        <v/>
      </c>
      <c r="W202" s="169" t="str">
        <f>IF('RAW-TEx'!P202="","",'RAW-TEx'!P202-'RAW-TEx'!Q202)</f>
        <v/>
      </c>
      <c r="X202" s="169" t="str">
        <f>IF(W202="","",W202*VLOOKUP(C202,'SET-UP'!A$30:B$34,2,FALSE))</f>
        <v/>
      </c>
      <c r="Y202" s="169" t="str">
        <f>IF(X202="","",X202/MAX(X$4:X$203)*'SET-UP'!$C$8)</f>
        <v/>
      </c>
      <c r="Z202" s="165"/>
      <c r="AA202" s="77"/>
      <c r="AB202" s="77"/>
      <c r="AC202" s="77"/>
      <c r="AD202" s="77"/>
      <c r="AE202" s="77"/>
      <c r="AF202" s="77"/>
      <c r="AG202" s="77"/>
    </row>
    <row r="203" spans="1:33" ht="15.75" customHeight="1" x14ac:dyDescent="0.3">
      <c r="A203" s="163">
        <v>200</v>
      </c>
      <c r="B203" s="163" t="str">
        <f>IF(PLAYER!B203="","",PLAYER!B203)</f>
        <v/>
      </c>
      <c r="C203" s="163" t="str">
        <f>IF(PLAYER!C203="","",PLAYER!C203)</f>
        <v/>
      </c>
      <c r="D203" s="163" t="str">
        <f>IF('RAW-TEx'!C203="","",'RAW-TEx'!C203*'SET-UP'!$C$23)</f>
        <v/>
      </c>
      <c r="E203" s="163" t="str">
        <f>IF('RAW-TEx'!D203="","",'RAW-TEx'!D203*'SET-UP'!$C$24)</f>
        <v/>
      </c>
      <c r="F203" s="163" t="str">
        <f>IF('RAW-TEx'!E203="","",'RAW-TEx'!E203*'SET-UP'!$C$25)</f>
        <v/>
      </c>
      <c r="G203" s="163" t="str">
        <f t="shared" si="0"/>
        <v/>
      </c>
      <c r="H203" s="169" t="str">
        <f>IF('RAW-TEx'!F203="","",'RAW-TEx'!F203-'RAW-TEx'!G203)</f>
        <v/>
      </c>
      <c r="I203" s="170" t="str">
        <f>IF(H203="","",H203*VLOOKUP(C203,'SET-UP'!A$30:B$34,2,FALSE))</f>
        <v/>
      </c>
      <c r="J203" s="169" t="str">
        <f>IF(I203="","",I203/MAX(I$4:I$203)*'SET-UP'!$C$8)</f>
        <v/>
      </c>
      <c r="K203" s="169" t="str">
        <f>IF('RAW-TEx'!H203="","",'RAW-TEx'!H203-'RAW-TEx'!I203)</f>
        <v/>
      </c>
      <c r="L203" s="169" t="str">
        <f>IF(K203="","",K203*VLOOKUP(C203,'SET-UP'!A$30:B$34,2,FALSE))</f>
        <v/>
      </c>
      <c r="M203" s="169" t="str">
        <f>IF(L203="","",L203/MAX(L$4:L$203)*'SET-UP'!$C$8)</f>
        <v/>
      </c>
      <c r="N203" s="169" t="str">
        <f>IF('RAW-TEx'!J203="","",'RAW-TEx'!J203-'RAW-TEx'!K203)</f>
        <v/>
      </c>
      <c r="O203" s="169" t="str">
        <f>IF(N203="","",N203*VLOOKUP(C203,'SET-UP'!A$30:B$34,2,FALSE))</f>
        <v/>
      </c>
      <c r="P203" s="169" t="str">
        <f>IF(O203="","",O203/MAX(O$4:O$203)*'SET-UP'!$C$8)</f>
        <v/>
      </c>
      <c r="Q203" s="169" t="str">
        <f>IF('RAW-TEx'!L203="","",'RAW-TEx'!L203-'RAW-TEx'!M203)</f>
        <v/>
      </c>
      <c r="R203" s="169" t="str">
        <f>IF(Q203="","",Q203*VLOOKUP(C203,'SET-UP'!A$30:B$34,2,FALSE))</f>
        <v/>
      </c>
      <c r="S203" s="169" t="str">
        <f>IF(R203="","",R203/MAX(R$4:R$203)*'SET-UP'!$C$8)</f>
        <v/>
      </c>
      <c r="T203" s="169" t="str">
        <f>IF('RAW-TEx'!N203="","",'RAW-TEx'!N203-'RAW-TEx'!O203)</f>
        <v/>
      </c>
      <c r="U203" s="169" t="str">
        <f>IF(T203="","",T203*VLOOKUP(C203,'SET-UP'!A$30:B$34,2,FALSE))</f>
        <v/>
      </c>
      <c r="V203" s="169" t="str">
        <f>IF(U203="","",U203/MAX(U$4:U$203)*'SET-UP'!$C$8)</f>
        <v/>
      </c>
      <c r="W203" s="169" t="str">
        <f>IF('RAW-TEx'!P203="","",'RAW-TEx'!P203-'RAW-TEx'!Q203)</f>
        <v/>
      </c>
      <c r="X203" s="169" t="str">
        <f>IF(W203="","",W203*VLOOKUP(C203,'SET-UP'!A$30:B$34,2,FALSE))</f>
        <v/>
      </c>
      <c r="Y203" s="169" t="str">
        <f>IF(X203="","",X203/MAX(X$4:X$203)*'SET-UP'!$C$8)</f>
        <v/>
      </c>
      <c r="Z203" s="165"/>
      <c r="AA203" s="77"/>
      <c r="AB203" s="77"/>
      <c r="AC203" s="77"/>
      <c r="AD203" s="77"/>
      <c r="AE203" s="77"/>
      <c r="AF203" s="77"/>
      <c r="AG203" s="77"/>
    </row>
    <row r="204" spans="1:33" ht="15.75" customHeight="1" x14ac:dyDescent="0.3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77"/>
      <c r="AB204" s="77"/>
      <c r="AC204" s="77"/>
      <c r="AD204" s="77"/>
      <c r="AE204" s="77"/>
      <c r="AF204" s="77"/>
      <c r="AG204" s="77"/>
    </row>
    <row r="205" spans="1:33" ht="15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</row>
    <row r="206" spans="1:33" ht="15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</row>
    <row r="207" spans="1:33" ht="15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</row>
    <row r="208" spans="1:33" ht="15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</row>
    <row r="209" spans="1:33" ht="15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</row>
    <row r="210" spans="1:33" ht="15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</row>
    <row r="211" spans="1:33" ht="15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</row>
    <row r="212" spans="1:33" ht="15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</row>
    <row r="213" spans="1:33" ht="15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</row>
    <row r="214" spans="1:33" ht="15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</row>
    <row r="215" spans="1:33" ht="15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</row>
    <row r="216" spans="1:33" ht="15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</row>
    <row r="217" spans="1:33" ht="15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</row>
    <row r="218" spans="1:33" ht="15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</row>
    <row r="219" spans="1:33" ht="15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</row>
    <row r="220" spans="1:33" ht="15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</row>
    <row r="221" spans="1:33" ht="15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</row>
    <row r="222" spans="1:33" ht="15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</row>
    <row r="223" spans="1:33" ht="15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</row>
    <row r="224" spans="1:33" ht="15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</row>
    <row r="225" spans="1:33" ht="15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</row>
    <row r="226" spans="1:33" ht="15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</row>
    <row r="227" spans="1:33" ht="15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</row>
    <row r="228" spans="1:33" ht="15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</row>
    <row r="229" spans="1:33" ht="15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</row>
    <row r="230" spans="1:33" ht="15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</row>
    <row r="231" spans="1:33" ht="15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</row>
    <row r="232" spans="1:33" ht="15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</row>
    <row r="233" spans="1:33" ht="15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</row>
    <row r="234" spans="1:33" ht="15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</row>
    <row r="235" spans="1:33" ht="15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</row>
    <row r="236" spans="1:33" ht="15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</row>
    <row r="237" spans="1:33" ht="15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</row>
    <row r="238" spans="1:33" ht="15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</row>
    <row r="239" spans="1:33" ht="15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</row>
    <row r="240" spans="1:33" ht="15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</row>
    <row r="241" spans="1:33" ht="15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</row>
    <row r="242" spans="1:33" ht="15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</row>
    <row r="243" spans="1:33" ht="15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</row>
    <row r="244" spans="1:33" ht="15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</row>
    <row r="245" spans="1:33" ht="15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</row>
    <row r="246" spans="1:33" ht="15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</row>
    <row r="247" spans="1:33" ht="15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</row>
    <row r="248" spans="1:33" ht="15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</row>
    <row r="249" spans="1:33" ht="15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</row>
    <row r="250" spans="1:33" ht="15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</row>
    <row r="251" spans="1:33" ht="15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</row>
    <row r="252" spans="1:33" ht="15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</row>
    <row r="253" spans="1:33" ht="15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</row>
    <row r="254" spans="1:33" ht="15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</row>
    <row r="255" spans="1:33" ht="15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</row>
    <row r="256" spans="1:33" ht="15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</row>
    <row r="257" spans="1:33" ht="15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</row>
    <row r="258" spans="1:33" ht="15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</row>
    <row r="259" spans="1:33" ht="15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</row>
    <row r="260" spans="1:33" ht="15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</row>
    <row r="261" spans="1:33" ht="15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</row>
    <row r="262" spans="1:33" ht="15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</row>
    <row r="263" spans="1:33" ht="15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</row>
    <row r="264" spans="1:33" ht="15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</row>
    <row r="265" spans="1:33" ht="15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</row>
    <row r="266" spans="1:33" ht="15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</row>
    <row r="267" spans="1:33" ht="15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</row>
    <row r="268" spans="1:33" ht="15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</row>
    <row r="269" spans="1:33" ht="15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</row>
    <row r="270" spans="1:33" ht="15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</row>
    <row r="271" spans="1:33" ht="15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</row>
    <row r="272" spans="1:33" ht="15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</row>
    <row r="273" spans="1:33" ht="15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</row>
    <row r="274" spans="1:33" ht="15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</row>
    <row r="275" spans="1:33" ht="15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</row>
    <row r="276" spans="1:33" ht="15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</row>
    <row r="277" spans="1:33" ht="15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</row>
    <row r="278" spans="1:33" ht="15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</row>
    <row r="279" spans="1:33" ht="15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</row>
    <row r="280" spans="1:33" ht="15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</row>
    <row r="281" spans="1:33" ht="15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</row>
    <row r="282" spans="1:33" ht="15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</row>
    <row r="283" spans="1:33" ht="15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</row>
    <row r="284" spans="1:33" ht="15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</row>
    <row r="285" spans="1:33" ht="15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</row>
    <row r="286" spans="1:33" ht="15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</row>
    <row r="287" spans="1:33" ht="15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</row>
    <row r="288" spans="1:33" ht="15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</row>
    <row r="289" spans="1:33" ht="15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</row>
    <row r="290" spans="1:33" ht="15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</row>
    <row r="291" spans="1:33" ht="15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</row>
    <row r="292" spans="1:33" ht="15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</row>
    <row r="293" spans="1:33" ht="15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</row>
    <row r="294" spans="1:33" ht="15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</row>
    <row r="295" spans="1:33" ht="15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</row>
    <row r="296" spans="1:33" ht="15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</row>
    <row r="297" spans="1:33" ht="15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</row>
    <row r="298" spans="1:33" ht="15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</row>
    <row r="299" spans="1:33" ht="15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</row>
    <row r="300" spans="1:33" ht="15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</row>
    <row r="301" spans="1:33" ht="15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</row>
    <row r="302" spans="1:33" ht="15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</row>
    <row r="303" spans="1:33" ht="15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</row>
    <row r="304" spans="1:33" ht="15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</row>
    <row r="305" spans="1:33" ht="15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</row>
    <row r="306" spans="1:33" ht="15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</row>
    <row r="307" spans="1:33" ht="15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</row>
    <row r="308" spans="1:33" ht="15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</row>
    <row r="309" spans="1:33" ht="15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</row>
    <row r="310" spans="1:33" ht="15.75" customHeight="1" x14ac:dyDescent="0.3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</row>
    <row r="311" spans="1:33" ht="15.75" customHeight="1" x14ac:dyDescent="0.3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</row>
    <row r="312" spans="1:33" ht="15.75" customHeight="1" x14ac:dyDescent="0.3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</row>
    <row r="313" spans="1:33" ht="15.75" customHeight="1" x14ac:dyDescent="0.3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</row>
    <row r="314" spans="1:33" ht="15.75" customHeight="1" x14ac:dyDescent="0.3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</row>
    <row r="315" spans="1:33" ht="15.75" customHeight="1" x14ac:dyDescent="0.3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</row>
    <row r="316" spans="1:33" ht="15.75" customHeight="1" x14ac:dyDescent="0.3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</row>
    <row r="317" spans="1:33" ht="15.75" customHeight="1" x14ac:dyDescent="0.3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</row>
    <row r="318" spans="1:33" ht="15.75" customHeight="1" x14ac:dyDescent="0.3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</row>
    <row r="319" spans="1:33" ht="15.75" customHeight="1" x14ac:dyDescent="0.3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</row>
    <row r="320" spans="1:33" ht="15.75" customHeight="1" x14ac:dyDescent="0.3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</row>
    <row r="321" spans="1:33" ht="15.75" customHeight="1" x14ac:dyDescent="0.3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</row>
    <row r="322" spans="1:33" ht="15.75" customHeight="1" x14ac:dyDescent="0.3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</row>
    <row r="323" spans="1:33" ht="15.75" customHeight="1" x14ac:dyDescent="0.3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</row>
    <row r="324" spans="1:33" ht="15.75" customHeight="1" x14ac:dyDescent="0.3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</row>
    <row r="325" spans="1:33" ht="15.75" customHeight="1" x14ac:dyDescent="0.3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</row>
    <row r="326" spans="1:33" ht="15.75" customHeight="1" x14ac:dyDescent="0.3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</row>
    <row r="327" spans="1:33" ht="15.75" customHeight="1" x14ac:dyDescent="0.3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</row>
    <row r="328" spans="1:33" ht="15.75" customHeight="1" x14ac:dyDescent="0.3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</row>
    <row r="329" spans="1:33" ht="15.75" customHeight="1" x14ac:dyDescent="0.3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</row>
    <row r="330" spans="1:33" ht="15.75" customHeight="1" x14ac:dyDescent="0.3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</row>
    <row r="331" spans="1:33" ht="15.75" customHeight="1" x14ac:dyDescent="0.3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</row>
    <row r="332" spans="1:33" ht="15.75" customHeight="1" x14ac:dyDescent="0.3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</row>
    <row r="333" spans="1:33" ht="15.75" customHeight="1" x14ac:dyDescent="0.3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</row>
    <row r="334" spans="1:33" ht="15.75" customHeight="1" x14ac:dyDescent="0.3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</row>
    <row r="335" spans="1:33" ht="15.75" customHeight="1" x14ac:dyDescent="0.3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</row>
    <row r="336" spans="1:33" ht="15.75" customHeight="1" x14ac:dyDescent="0.3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</row>
    <row r="337" spans="1:33" ht="15.75" customHeight="1" x14ac:dyDescent="0.3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</row>
    <row r="338" spans="1:33" ht="15.75" customHeight="1" x14ac:dyDescent="0.3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</row>
    <row r="339" spans="1:33" ht="15.75" customHeight="1" x14ac:dyDescent="0.3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</row>
    <row r="340" spans="1:33" ht="15.75" customHeight="1" x14ac:dyDescent="0.3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</row>
    <row r="341" spans="1:33" ht="15.75" customHeight="1" x14ac:dyDescent="0.3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</row>
    <row r="342" spans="1:33" ht="15.75" customHeight="1" x14ac:dyDescent="0.3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</row>
    <row r="343" spans="1:33" ht="15.75" customHeight="1" x14ac:dyDescent="0.3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</row>
    <row r="344" spans="1:33" ht="15.75" customHeight="1" x14ac:dyDescent="0.3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</row>
    <row r="345" spans="1:33" ht="15.75" customHeight="1" x14ac:dyDescent="0.3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</row>
    <row r="346" spans="1:33" ht="15.75" customHeight="1" x14ac:dyDescent="0.3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</row>
    <row r="347" spans="1:33" ht="15.75" customHeight="1" x14ac:dyDescent="0.3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</row>
    <row r="348" spans="1:33" ht="15.75" customHeight="1" x14ac:dyDescent="0.3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</row>
    <row r="349" spans="1:33" ht="15.75" customHeight="1" x14ac:dyDescent="0.3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</row>
    <row r="350" spans="1:33" ht="15.75" customHeight="1" x14ac:dyDescent="0.3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</row>
    <row r="351" spans="1:33" ht="15.75" customHeight="1" x14ac:dyDescent="0.3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</row>
    <row r="352" spans="1:33" ht="15.75" customHeight="1" x14ac:dyDescent="0.3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</row>
    <row r="353" spans="1:33" ht="15.75" customHeight="1" x14ac:dyDescent="0.3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</row>
    <row r="354" spans="1:33" ht="15.75" customHeight="1" x14ac:dyDescent="0.3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</row>
    <row r="355" spans="1:33" ht="15.75" customHeight="1" x14ac:dyDescent="0.3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</row>
    <row r="356" spans="1:33" ht="15.75" customHeight="1" x14ac:dyDescent="0.3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</row>
    <row r="357" spans="1:33" ht="15.75" customHeight="1" x14ac:dyDescent="0.3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</row>
    <row r="358" spans="1:33" ht="15.75" customHeight="1" x14ac:dyDescent="0.3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</row>
    <row r="359" spans="1:33" ht="15.75" customHeight="1" x14ac:dyDescent="0.3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</row>
    <row r="360" spans="1:33" ht="15.75" customHeight="1" x14ac:dyDescent="0.3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</row>
    <row r="361" spans="1:33" ht="15.75" customHeight="1" x14ac:dyDescent="0.3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</row>
    <row r="362" spans="1:33" ht="15.75" customHeight="1" x14ac:dyDescent="0.3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</row>
    <row r="363" spans="1:33" ht="15.75" customHeight="1" x14ac:dyDescent="0.3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</row>
    <row r="364" spans="1:33" ht="15.75" customHeight="1" x14ac:dyDescent="0.3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</row>
    <row r="365" spans="1:33" ht="15.75" customHeight="1" x14ac:dyDescent="0.3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</row>
    <row r="366" spans="1:33" ht="15.75" customHeight="1" x14ac:dyDescent="0.3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</row>
    <row r="367" spans="1:33" ht="15.75" customHeight="1" x14ac:dyDescent="0.3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</row>
    <row r="368" spans="1:33" ht="15.75" customHeight="1" x14ac:dyDescent="0.3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</row>
    <row r="369" spans="1:33" ht="15.75" customHeight="1" x14ac:dyDescent="0.3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</row>
    <row r="370" spans="1:33" ht="15.75" customHeight="1" x14ac:dyDescent="0.3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</row>
    <row r="371" spans="1:33" ht="15.75" customHeight="1" x14ac:dyDescent="0.3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</row>
    <row r="372" spans="1:33" ht="15.75" customHeight="1" x14ac:dyDescent="0.3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</row>
    <row r="373" spans="1:33" ht="15.75" customHeight="1" x14ac:dyDescent="0.3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</row>
    <row r="374" spans="1:33" ht="15.75" customHeight="1" x14ac:dyDescent="0.3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</row>
    <row r="375" spans="1:33" ht="15.75" customHeight="1" x14ac:dyDescent="0.3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</row>
    <row r="376" spans="1:33" ht="15.75" customHeight="1" x14ac:dyDescent="0.3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</row>
    <row r="377" spans="1:33" ht="15.75" customHeight="1" x14ac:dyDescent="0.3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</row>
    <row r="378" spans="1:33" ht="15.75" customHeight="1" x14ac:dyDescent="0.3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</row>
    <row r="379" spans="1:33" ht="15.75" customHeight="1" x14ac:dyDescent="0.3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</row>
    <row r="380" spans="1:33" ht="15.75" customHeight="1" x14ac:dyDescent="0.3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</row>
    <row r="381" spans="1:33" ht="15.75" customHeight="1" x14ac:dyDescent="0.3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</row>
    <row r="382" spans="1:33" ht="15.75" customHeight="1" x14ac:dyDescent="0.3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</row>
    <row r="383" spans="1:33" ht="15.75" customHeight="1" x14ac:dyDescent="0.3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</row>
    <row r="384" spans="1:33" ht="15.75" customHeight="1" x14ac:dyDescent="0.3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</row>
    <row r="385" spans="1:33" ht="15.75" customHeight="1" x14ac:dyDescent="0.3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</row>
    <row r="386" spans="1:33" ht="15.75" customHeight="1" x14ac:dyDescent="0.3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</row>
    <row r="387" spans="1:33" ht="15.75" customHeight="1" x14ac:dyDescent="0.3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</row>
    <row r="388" spans="1:33" ht="15.75" customHeight="1" x14ac:dyDescent="0.3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</row>
    <row r="389" spans="1:33" ht="15.75" customHeight="1" x14ac:dyDescent="0.3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</row>
    <row r="390" spans="1:33" ht="15.75" customHeight="1" x14ac:dyDescent="0.3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</row>
    <row r="391" spans="1:33" ht="15.75" customHeight="1" x14ac:dyDescent="0.3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</row>
    <row r="392" spans="1:33" ht="15.75" customHeight="1" x14ac:dyDescent="0.3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</row>
    <row r="393" spans="1:33" ht="15.75" customHeight="1" x14ac:dyDescent="0.3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</row>
    <row r="394" spans="1:33" ht="15.75" customHeight="1" x14ac:dyDescent="0.3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</row>
    <row r="395" spans="1:33" ht="15.75" customHeight="1" x14ac:dyDescent="0.3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</row>
    <row r="396" spans="1:33" ht="15.75" customHeight="1" x14ac:dyDescent="0.3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</row>
    <row r="397" spans="1:33" ht="15.75" customHeight="1" x14ac:dyDescent="0.3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</row>
    <row r="398" spans="1:33" ht="15.75" customHeight="1" x14ac:dyDescent="0.3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</row>
    <row r="399" spans="1:33" ht="15.75" customHeight="1" x14ac:dyDescent="0.3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</row>
    <row r="400" spans="1:33" ht="15.75" customHeight="1" x14ac:dyDescent="0.3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</row>
    <row r="401" spans="1:33" ht="15.75" customHeight="1" x14ac:dyDescent="0.3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</row>
    <row r="402" spans="1:33" ht="15.75" customHeight="1" x14ac:dyDescent="0.3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</row>
    <row r="403" spans="1:33" ht="15.75" customHeight="1" x14ac:dyDescent="0.3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</row>
    <row r="404" spans="1:33" ht="15.75" customHeight="1" x14ac:dyDescent="0.3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</row>
    <row r="405" spans="1:33" ht="15.75" customHeight="1" x14ac:dyDescent="0.3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</row>
    <row r="406" spans="1:33" ht="15.75" customHeight="1" x14ac:dyDescent="0.3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</row>
    <row r="407" spans="1:33" ht="15.75" customHeight="1" x14ac:dyDescent="0.3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</row>
    <row r="408" spans="1:33" ht="15.75" customHeight="1" x14ac:dyDescent="0.3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</row>
    <row r="409" spans="1:33" ht="15.75" customHeight="1" x14ac:dyDescent="0.3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</row>
    <row r="410" spans="1:33" ht="15.75" customHeight="1" x14ac:dyDescent="0.3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</row>
    <row r="411" spans="1:33" ht="15.75" customHeight="1" x14ac:dyDescent="0.3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</row>
    <row r="412" spans="1:33" ht="15.75" customHeight="1" x14ac:dyDescent="0.3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</row>
    <row r="413" spans="1:33" ht="15.75" customHeight="1" x14ac:dyDescent="0.3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</row>
    <row r="414" spans="1:33" ht="15.75" customHeight="1" x14ac:dyDescent="0.3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</row>
    <row r="415" spans="1:33" ht="15.75" customHeight="1" x14ac:dyDescent="0.3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</row>
    <row r="416" spans="1:33" ht="15.75" customHeight="1" x14ac:dyDescent="0.3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</row>
    <row r="417" spans="1:33" ht="15.75" customHeight="1" x14ac:dyDescent="0.3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</row>
    <row r="418" spans="1:33" ht="15.75" customHeight="1" x14ac:dyDescent="0.3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</row>
    <row r="419" spans="1:33" ht="15.75" customHeight="1" x14ac:dyDescent="0.3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</row>
    <row r="420" spans="1:33" ht="15.75" customHeight="1" x14ac:dyDescent="0.3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</row>
    <row r="421" spans="1:33" ht="15.75" customHeight="1" x14ac:dyDescent="0.3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</row>
    <row r="422" spans="1:33" ht="15.75" customHeight="1" x14ac:dyDescent="0.3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</row>
    <row r="423" spans="1:33" ht="15.75" customHeight="1" x14ac:dyDescent="0.3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</row>
    <row r="424" spans="1:33" ht="15.75" customHeight="1" x14ac:dyDescent="0.3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</row>
    <row r="425" spans="1:33" ht="15.75" customHeight="1" x14ac:dyDescent="0.3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</row>
    <row r="426" spans="1:33" ht="15.75" customHeight="1" x14ac:dyDescent="0.3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</row>
    <row r="427" spans="1:33" ht="15.75" customHeight="1" x14ac:dyDescent="0.3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</row>
    <row r="428" spans="1:33" ht="15.75" customHeight="1" x14ac:dyDescent="0.3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</row>
    <row r="429" spans="1:33" ht="15.75" customHeight="1" x14ac:dyDescent="0.3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</row>
    <row r="430" spans="1:33" ht="15.75" customHeight="1" x14ac:dyDescent="0.3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</row>
    <row r="431" spans="1:33" ht="15.75" customHeight="1" x14ac:dyDescent="0.3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</row>
    <row r="432" spans="1:33" ht="15.75" customHeight="1" x14ac:dyDescent="0.3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</row>
    <row r="433" spans="1:33" ht="15.75" customHeight="1" x14ac:dyDescent="0.3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</row>
    <row r="434" spans="1:33" ht="15.75" customHeight="1" x14ac:dyDescent="0.3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</row>
    <row r="435" spans="1:33" ht="15.75" customHeight="1" x14ac:dyDescent="0.3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</row>
    <row r="436" spans="1:33" ht="15.75" customHeight="1" x14ac:dyDescent="0.3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</row>
    <row r="437" spans="1:33" ht="15.75" customHeight="1" x14ac:dyDescent="0.3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</row>
    <row r="438" spans="1:33" ht="15.75" customHeight="1" x14ac:dyDescent="0.3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</row>
    <row r="439" spans="1:33" ht="15.75" customHeight="1" x14ac:dyDescent="0.3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</row>
    <row r="440" spans="1:33" ht="15.75" customHeight="1" x14ac:dyDescent="0.3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</row>
    <row r="441" spans="1:33" ht="15.75" customHeight="1" x14ac:dyDescent="0.3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</row>
    <row r="442" spans="1:33" ht="15.75" customHeight="1" x14ac:dyDescent="0.3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</row>
    <row r="443" spans="1:33" ht="15.75" customHeight="1" x14ac:dyDescent="0.3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</row>
    <row r="444" spans="1:33" ht="15.75" customHeight="1" x14ac:dyDescent="0.3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</row>
    <row r="445" spans="1:33" ht="15.75" customHeight="1" x14ac:dyDescent="0.3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</row>
    <row r="446" spans="1:33" ht="15.75" customHeight="1" x14ac:dyDescent="0.3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</row>
    <row r="447" spans="1:33" ht="15.75" customHeight="1" x14ac:dyDescent="0.3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</row>
    <row r="448" spans="1:33" ht="15.75" customHeight="1" x14ac:dyDescent="0.3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</row>
    <row r="449" spans="1:33" ht="15.75" customHeight="1" x14ac:dyDescent="0.3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</row>
    <row r="450" spans="1:33" ht="15.75" customHeight="1" x14ac:dyDescent="0.3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</row>
    <row r="451" spans="1:33" ht="15.75" customHeight="1" x14ac:dyDescent="0.3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</row>
    <row r="452" spans="1:33" ht="15.75" customHeight="1" x14ac:dyDescent="0.3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</row>
    <row r="453" spans="1:33" ht="15.75" customHeight="1" x14ac:dyDescent="0.3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</row>
    <row r="454" spans="1:33" ht="15.75" customHeight="1" x14ac:dyDescent="0.3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</row>
    <row r="455" spans="1:33" ht="15.75" customHeight="1" x14ac:dyDescent="0.3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</row>
    <row r="456" spans="1:33" ht="15.75" customHeight="1" x14ac:dyDescent="0.3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</row>
    <row r="457" spans="1:33" ht="15.75" customHeight="1" x14ac:dyDescent="0.3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</row>
    <row r="458" spans="1:33" ht="15.75" customHeight="1" x14ac:dyDescent="0.3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</row>
    <row r="459" spans="1:33" ht="15.75" customHeight="1" x14ac:dyDescent="0.3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</row>
    <row r="460" spans="1:33" ht="15.75" customHeight="1" x14ac:dyDescent="0.3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</row>
    <row r="461" spans="1:33" ht="15.75" customHeight="1" x14ac:dyDescent="0.3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</row>
    <row r="462" spans="1:33" ht="15.75" customHeight="1" x14ac:dyDescent="0.3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</row>
    <row r="463" spans="1:33" ht="15.75" customHeight="1" x14ac:dyDescent="0.3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</row>
    <row r="464" spans="1:33" ht="15.75" customHeight="1" x14ac:dyDescent="0.3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</row>
    <row r="465" spans="1:33" ht="15.75" customHeight="1" x14ac:dyDescent="0.3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</row>
    <row r="466" spans="1:33" ht="15.75" customHeight="1" x14ac:dyDescent="0.3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</row>
    <row r="467" spans="1:33" ht="15.75" customHeight="1" x14ac:dyDescent="0.3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</row>
    <row r="468" spans="1:33" ht="15.75" customHeight="1" x14ac:dyDescent="0.3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</row>
    <row r="469" spans="1:33" ht="15.75" customHeight="1" x14ac:dyDescent="0.3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</row>
    <row r="470" spans="1:33" ht="15.75" customHeight="1" x14ac:dyDescent="0.3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</row>
    <row r="471" spans="1:33" ht="15.75" customHeight="1" x14ac:dyDescent="0.3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</row>
    <row r="472" spans="1:33" ht="15.75" customHeight="1" x14ac:dyDescent="0.3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</row>
    <row r="473" spans="1:33" ht="15.75" customHeight="1" x14ac:dyDescent="0.3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</row>
    <row r="474" spans="1:33" ht="15.75" customHeight="1" x14ac:dyDescent="0.3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</row>
    <row r="475" spans="1:33" ht="15.75" customHeight="1" x14ac:dyDescent="0.3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</row>
    <row r="476" spans="1:33" ht="15.75" customHeight="1" x14ac:dyDescent="0.3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</row>
    <row r="477" spans="1:33" ht="15.75" customHeight="1" x14ac:dyDescent="0.3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</row>
    <row r="478" spans="1:33" ht="15.75" customHeight="1" x14ac:dyDescent="0.3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</row>
    <row r="479" spans="1:33" ht="15.75" customHeight="1" x14ac:dyDescent="0.3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</row>
    <row r="480" spans="1:33" ht="15.75" customHeight="1" x14ac:dyDescent="0.3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</row>
    <row r="481" spans="1:33" ht="15.75" customHeight="1" x14ac:dyDescent="0.3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</row>
    <row r="482" spans="1:33" ht="15.75" customHeight="1" x14ac:dyDescent="0.3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</row>
    <row r="483" spans="1:33" ht="15.75" customHeight="1" x14ac:dyDescent="0.3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</row>
    <row r="484" spans="1:33" ht="15.75" customHeight="1" x14ac:dyDescent="0.3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</row>
    <row r="485" spans="1:33" ht="15.75" customHeight="1" x14ac:dyDescent="0.3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</row>
    <row r="486" spans="1:33" ht="15.75" customHeight="1" x14ac:dyDescent="0.3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</row>
    <row r="487" spans="1:33" ht="15.75" customHeight="1" x14ac:dyDescent="0.3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</row>
    <row r="488" spans="1:33" ht="15.75" customHeight="1" x14ac:dyDescent="0.3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</row>
    <row r="489" spans="1:33" ht="15.75" customHeight="1" x14ac:dyDescent="0.3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</row>
    <row r="490" spans="1:33" ht="15.75" customHeight="1" x14ac:dyDescent="0.3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</row>
    <row r="491" spans="1:33" ht="15.75" customHeight="1" x14ac:dyDescent="0.3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</row>
    <row r="492" spans="1:33" ht="15.75" customHeight="1" x14ac:dyDescent="0.3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</row>
    <row r="493" spans="1:33" ht="15.75" customHeight="1" x14ac:dyDescent="0.3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</row>
    <row r="494" spans="1:33" ht="15.75" customHeight="1" x14ac:dyDescent="0.3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</row>
    <row r="495" spans="1:33" ht="15.75" customHeight="1" x14ac:dyDescent="0.3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</row>
    <row r="496" spans="1:33" ht="15.75" customHeight="1" x14ac:dyDescent="0.3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</row>
    <row r="497" spans="1:33" ht="15.75" customHeight="1" x14ac:dyDescent="0.3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</row>
    <row r="498" spans="1:33" ht="15.75" customHeight="1" x14ac:dyDescent="0.3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</row>
    <row r="499" spans="1:33" ht="15.75" customHeight="1" x14ac:dyDescent="0.3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</row>
    <row r="500" spans="1:33" ht="15.75" customHeight="1" x14ac:dyDescent="0.3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</row>
    <row r="501" spans="1:33" ht="15.75" customHeight="1" x14ac:dyDescent="0.3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</row>
    <row r="502" spans="1:33" ht="15.75" customHeight="1" x14ac:dyDescent="0.3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</row>
    <row r="503" spans="1:33" ht="15.75" customHeight="1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</row>
    <row r="504" spans="1:33" ht="15.75" customHeight="1" x14ac:dyDescent="0.3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</row>
    <row r="505" spans="1:33" ht="15.75" customHeight="1" x14ac:dyDescent="0.3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</row>
    <row r="506" spans="1:33" ht="15.75" customHeight="1" x14ac:dyDescent="0.3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</row>
    <row r="507" spans="1:33" ht="15.75" customHeight="1" x14ac:dyDescent="0.3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</row>
    <row r="508" spans="1:33" ht="15.75" customHeight="1" x14ac:dyDescent="0.3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</row>
    <row r="509" spans="1:33" ht="15.75" customHeight="1" x14ac:dyDescent="0.3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</row>
    <row r="510" spans="1:33" ht="15.75" customHeight="1" x14ac:dyDescent="0.3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</row>
    <row r="511" spans="1:33" ht="15.75" customHeight="1" x14ac:dyDescent="0.3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</row>
    <row r="512" spans="1:33" ht="15.75" customHeight="1" x14ac:dyDescent="0.3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</row>
    <row r="513" spans="1:33" ht="15.75" customHeight="1" x14ac:dyDescent="0.3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</row>
    <row r="514" spans="1:33" ht="15.75" customHeight="1" x14ac:dyDescent="0.3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</row>
    <row r="515" spans="1:33" ht="15.75" customHeight="1" x14ac:dyDescent="0.3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</row>
    <row r="516" spans="1:33" ht="15.75" customHeight="1" x14ac:dyDescent="0.3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</row>
    <row r="517" spans="1:33" ht="15.75" customHeight="1" x14ac:dyDescent="0.3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</row>
    <row r="518" spans="1:33" ht="15.75" customHeight="1" x14ac:dyDescent="0.3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</row>
    <row r="519" spans="1:33" ht="15.75" customHeight="1" x14ac:dyDescent="0.3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</row>
    <row r="520" spans="1:33" ht="15.75" customHeight="1" x14ac:dyDescent="0.3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</row>
    <row r="521" spans="1:33" ht="15.75" customHeight="1" x14ac:dyDescent="0.3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</row>
    <row r="522" spans="1:33" ht="15.75" customHeight="1" x14ac:dyDescent="0.3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</row>
    <row r="523" spans="1:33" ht="15.75" customHeight="1" x14ac:dyDescent="0.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</row>
    <row r="524" spans="1:33" ht="15.75" customHeight="1" x14ac:dyDescent="0.3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</row>
    <row r="525" spans="1:33" ht="15.75" customHeight="1" x14ac:dyDescent="0.3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</row>
    <row r="526" spans="1:33" ht="15.75" customHeight="1" x14ac:dyDescent="0.3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</row>
    <row r="527" spans="1:33" ht="15.75" customHeight="1" x14ac:dyDescent="0.3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</row>
    <row r="528" spans="1:33" ht="15.75" customHeight="1" x14ac:dyDescent="0.3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</row>
    <row r="529" spans="1:33" ht="15.75" customHeight="1" x14ac:dyDescent="0.3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</row>
    <row r="530" spans="1:33" ht="15.75" customHeight="1" x14ac:dyDescent="0.3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</row>
    <row r="531" spans="1:33" ht="15.75" customHeight="1" x14ac:dyDescent="0.3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</row>
    <row r="532" spans="1:33" ht="15.75" customHeight="1" x14ac:dyDescent="0.3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</row>
    <row r="533" spans="1:33" ht="15.75" customHeight="1" x14ac:dyDescent="0.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</row>
    <row r="534" spans="1:33" ht="15.75" customHeight="1" x14ac:dyDescent="0.3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</row>
    <row r="535" spans="1:33" ht="15.75" customHeight="1" x14ac:dyDescent="0.3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</row>
    <row r="536" spans="1:33" ht="15.75" customHeight="1" x14ac:dyDescent="0.3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</row>
    <row r="537" spans="1:33" ht="15.75" customHeight="1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</row>
    <row r="538" spans="1:33" ht="15.75" customHeight="1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</row>
    <row r="539" spans="1:33" ht="15.75" customHeight="1" x14ac:dyDescent="0.3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</row>
    <row r="540" spans="1:33" ht="15.75" customHeight="1" x14ac:dyDescent="0.3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</row>
    <row r="541" spans="1:33" ht="15.75" customHeight="1" x14ac:dyDescent="0.3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</row>
    <row r="542" spans="1:33" ht="15.75" customHeight="1" x14ac:dyDescent="0.3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</row>
    <row r="543" spans="1:33" ht="15.75" customHeight="1" x14ac:dyDescent="0.3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</row>
    <row r="544" spans="1:33" ht="15.75" customHeight="1" x14ac:dyDescent="0.3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</row>
    <row r="545" spans="1:33" ht="15.75" customHeight="1" x14ac:dyDescent="0.3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</row>
    <row r="546" spans="1:33" ht="15.75" customHeight="1" x14ac:dyDescent="0.3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</row>
    <row r="547" spans="1:33" ht="15.75" customHeight="1" x14ac:dyDescent="0.3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</row>
    <row r="548" spans="1:33" ht="15.75" customHeight="1" x14ac:dyDescent="0.3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</row>
    <row r="549" spans="1:33" ht="15.75" customHeight="1" x14ac:dyDescent="0.3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</row>
    <row r="550" spans="1:33" ht="15.75" customHeight="1" x14ac:dyDescent="0.3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</row>
    <row r="551" spans="1:33" ht="15.75" customHeight="1" x14ac:dyDescent="0.3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</row>
    <row r="552" spans="1:33" ht="15.75" customHeight="1" x14ac:dyDescent="0.3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</row>
    <row r="553" spans="1:33" ht="15.75" customHeight="1" x14ac:dyDescent="0.3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</row>
    <row r="554" spans="1:33" ht="15.75" customHeight="1" x14ac:dyDescent="0.3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</row>
    <row r="555" spans="1:33" ht="15.75" customHeight="1" x14ac:dyDescent="0.3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</row>
    <row r="556" spans="1:33" ht="15.75" customHeight="1" x14ac:dyDescent="0.3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</row>
    <row r="557" spans="1:33" ht="15.75" customHeight="1" x14ac:dyDescent="0.3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</row>
    <row r="558" spans="1:33" ht="15.75" customHeight="1" x14ac:dyDescent="0.3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</row>
    <row r="559" spans="1:33" ht="15.75" customHeight="1" x14ac:dyDescent="0.3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</row>
    <row r="560" spans="1:33" ht="15.75" customHeight="1" x14ac:dyDescent="0.3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</row>
    <row r="561" spans="1:33" ht="15.75" customHeight="1" x14ac:dyDescent="0.3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</row>
    <row r="562" spans="1:33" ht="15.75" customHeight="1" x14ac:dyDescent="0.3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</row>
    <row r="563" spans="1:33" ht="15.75" customHeight="1" x14ac:dyDescent="0.3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</row>
    <row r="564" spans="1:33" ht="15.75" customHeight="1" x14ac:dyDescent="0.3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</row>
    <row r="565" spans="1:33" ht="15.75" customHeight="1" x14ac:dyDescent="0.3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</row>
    <row r="566" spans="1:33" ht="15.75" customHeight="1" x14ac:dyDescent="0.3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</row>
    <row r="567" spans="1:33" ht="15.75" customHeight="1" x14ac:dyDescent="0.3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</row>
    <row r="568" spans="1:33" ht="15.75" customHeight="1" x14ac:dyDescent="0.3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</row>
    <row r="569" spans="1:33" ht="15.75" customHeight="1" x14ac:dyDescent="0.3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</row>
    <row r="570" spans="1:33" ht="15.75" customHeight="1" x14ac:dyDescent="0.3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</row>
    <row r="571" spans="1:33" ht="15.75" customHeight="1" x14ac:dyDescent="0.3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</row>
    <row r="572" spans="1:33" ht="15.75" customHeight="1" x14ac:dyDescent="0.3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</row>
    <row r="573" spans="1:33" ht="15.75" customHeight="1" x14ac:dyDescent="0.3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</row>
    <row r="574" spans="1:33" ht="15.75" customHeight="1" x14ac:dyDescent="0.3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</row>
    <row r="575" spans="1:33" ht="15.75" customHeight="1" x14ac:dyDescent="0.3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</row>
    <row r="576" spans="1:33" ht="15.75" customHeight="1" x14ac:dyDescent="0.3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</row>
    <row r="577" spans="1:33" ht="15.75" customHeight="1" x14ac:dyDescent="0.3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</row>
    <row r="578" spans="1:33" ht="15.75" customHeight="1" x14ac:dyDescent="0.3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</row>
    <row r="579" spans="1:33" ht="15.75" customHeight="1" x14ac:dyDescent="0.3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</row>
    <row r="580" spans="1:33" ht="15.75" customHeight="1" x14ac:dyDescent="0.3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</row>
    <row r="581" spans="1:33" ht="15.75" customHeight="1" x14ac:dyDescent="0.3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</row>
    <row r="582" spans="1:33" ht="15.75" customHeight="1" x14ac:dyDescent="0.3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</row>
    <row r="583" spans="1:33" ht="15.75" customHeight="1" x14ac:dyDescent="0.3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</row>
    <row r="584" spans="1:33" ht="15.75" customHeight="1" x14ac:dyDescent="0.3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</row>
    <row r="585" spans="1:33" ht="15.75" customHeight="1" x14ac:dyDescent="0.3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</row>
    <row r="586" spans="1:33" ht="15.75" customHeight="1" x14ac:dyDescent="0.3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</row>
    <row r="587" spans="1:33" ht="15.75" customHeight="1" x14ac:dyDescent="0.3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</row>
    <row r="588" spans="1:33" ht="15.75" customHeight="1" x14ac:dyDescent="0.3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</row>
    <row r="589" spans="1:33" ht="15.75" customHeight="1" x14ac:dyDescent="0.3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</row>
    <row r="590" spans="1:33" ht="15.75" customHeight="1" x14ac:dyDescent="0.3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</row>
    <row r="591" spans="1:33" ht="15.75" customHeight="1" x14ac:dyDescent="0.3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</row>
    <row r="592" spans="1:33" ht="15.75" customHeight="1" x14ac:dyDescent="0.3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</row>
    <row r="593" spans="1:33" ht="15.75" customHeight="1" x14ac:dyDescent="0.3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</row>
    <row r="594" spans="1:33" ht="15.75" customHeight="1" x14ac:dyDescent="0.3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</row>
    <row r="595" spans="1:33" ht="15.75" customHeight="1" x14ac:dyDescent="0.3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</row>
    <row r="596" spans="1:33" ht="15.75" customHeight="1" x14ac:dyDescent="0.3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</row>
    <row r="597" spans="1:33" ht="15.75" customHeight="1" x14ac:dyDescent="0.3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</row>
    <row r="598" spans="1:33" ht="15.75" customHeight="1" x14ac:dyDescent="0.3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</row>
    <row r="599" spans="1:33" ht="15.75" customHeight="1" x14ac:dyDescent="0.3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</row>
    <row r="600" spans="1:33" ht="15.75" customHeight="1" x14ac:dyDescent="0.3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</row>
    <row r="601" spans="1:33" ht="15.75" customHeight="1" x14ac:dyDescent="0.3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</row>
    <row r="602" spans="1:33" ht="15.75" customHeight="1" x14ac:dyDescent="0.3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</row>
    <row r="603" spans="1:33" ht="15.75" customHeight="1" x14ac:dyDescent="0.3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</row>
    <row r="604" spans="1:33" ht="15.75" customHeight="1" x14ac:dyDescent="0.3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</row>
    <row r="605" spans="1:33" ht="15.75" customHeight="1" x14ac:dyDescent="0.3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</row>
    <row r="606" spans="1:33" ht="15.75" customHeight="1" x14ac:dyDescent="0.3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</row>
    <row r="607" spans="1:33" ht="15.75" customHeight="1" x14ac:dyDescent="0.3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</row>
    <row r="608" spans="1:33" ht="15.75" customHeight="1" x14ac:dyDescent="0.3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</row>
    <row r="609" spans="1:33" ht="15.75" customHeight="1" x14ac:dyDescent="0.3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</row>
    <row r="610" spans="1:33" ht="15.75" customHeight="1" x14ac:dyDescent="0.3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</row>
    <row r="611" spans="1:33" ht="15.75" customHeight="1" x14ac:dyDescent="0.3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</row>
    <row r="612" spans="1:33" ht="15.75" customHeight="1" x14ac:dyDescent="0.3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</row>
    <row r="613" spans="1:33" ht="15.75" customHeight="1" x14ac:dyDescent="0.3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</row>
    <row r="614" spans="1:33" ht="15.75" customHeight="1" x14ac:dyDescent="0.3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</row>
    <row r="615" spans="1:33" ht="15.75" customHeight="1" x14ac:dyDescent="0.3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</row>
    <row r="616" spans="1:33" ht="15.75" customHeight="1" x14ac:dyDescent="0.3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</row>
    <row r="617" spans="1:33" ht="15.75" customHeight="1" x14ac:dyDescent="0.3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</row>
    <row r="618" spans="1:33" ht="15.75" customHeight="1" x14ac:dyDescent="0.3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</row>
    <row r="619" spans="1:33" ht="15.75" customHeight="1" x14ac:dyDescent="0.3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</row>
    <row r="620" spans="1:33" ht="15.75" customHeight="1" x14ac:dyDescent="0.3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</row>
    <row r="621" spans="1:33" ht="15.75" customHeight="1" x14ac:dyDescent="0.3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</row>
    <row r="622" spans="1:33" ht="15.75" customHeight="1" x14ac:dyDescent="0.3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</row>
    <row r="623" spans="1:33" ht="15.75" customHeight="1" x14ac:dyDescent="0.3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</row>
    <row r="624" spans="1:33" ht="15.75" customHeight="1" x14ac:dyDescent="0.3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</row>
    <row r="625" spans="1:33" ht="15.75" customHeight="1" x14ac:dyDescent="0.3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</row>
    <row r="626" spans="1:33" ht="15.75" customHeight="1" x14ac:dyDescent="0.3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</row>
    <row r="627" spans="1:33" ht="15.75" customHeight="1" x14ac:dyDescent="0.3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</row>
    <row r="628" spans="1:33" ht="15.75" customHeight="1" x14ac:dyDescent="0.3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</row>
    <row r="629" spans="1:33" ht="15.75" customHeight="1" x14ac:dyDescent="0.3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</row>
    <row r="630" spans="1:33" ht="15.75" customHeight="1" x14ac:dyDescent="0.3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</row>
    <row r="631" spans="1:33" ht="15.75" customHeight="1" x14ac:dyDescent="0.3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</row>
    <row r="632" spans="1:33" ht="15.75" customHeight="1" x14ac:dyDescent="0.3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</row>
    <row r="633" spans="1:33" ht="15.75" customHeight="1" x14ac:dyDescent="0.3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</row>
    <row r="634" spans="1:33" ht="15.75" customHeight="1" x14ac:dyDescent="0.3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</row>
    <row r="635" spans="1:33" ht="15.75" customHeight="1" x14ac:dyDescent="0.3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</row>
    <row r="636" spans="1:33" ht="15.75" customHeight="1" x14ac:dyDescent="0.3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</row>
    <row r="637" spans="1:33" ht="15.75" customHeight="1" x14ac:dyDescent="0.3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</row>
    <row r="638" spans="1:33" ht="15.75" customHeight="1" x14ac:dyDescent="0.3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</row>
    <row r="639" spans="1:33" ht="15.75" customHeight="1" x14ac:dyDescent="0.3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</row>
    <row r="640" spans="1:33" ht="15.75" customHeight="1" x14ac:dyDescent="0.3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</row>
    <row r="641" spans="1:33" ht="15.75" customHeight="1" x14ac:dyDescent="0.3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</row>
    <row r="642" spans="1:33" ht="15.75" customHeight="1" x14ac:dyDescent="0.3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</row>
    <row r="643" spans="1:33" ht="15.75" customHeight="1" x14ac:dyDescent="0.3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</row>
    <row r="644" spans="1:33" ht="15.75" customHeight="1" x14ac:dyDescent="0.3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</row>
    <row r="645" spans="1:33" ht="15.75" customHeight="1" x14ac:dyDescent="0.3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</row>
    <row r="646" spans="1:33" ht="15.75" customHeight="1" x14ac:dyDescent="0.3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</row>
    <row r="647" spans="1:33" ht="15.75" customHeight="1" x14ac:dyDescent="0.3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</row>
    <row r="648" spans="1:33" ht="15.75" customHeight="1" x14ac:dyDescent="0.3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</row>
    <row r="649" spans="1:33" ht="15.75" customHeight="1" x14ac:dyDescent="0.3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</row>
    <row r="650" spans="1:33" ht="15.75" customHeight="1" x14ac:dyDescent="0.3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</row>
    <row r="651" spans="1:33" ht="15.75" customHeight="1" x14ac:dyDescent="0.3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</row>
    <row r="652" spans="1:33" ht="15.75" customHeight="1" x14ac:dyDescent="0.3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</row>
    <row r="653" spans="1:33" ht="15.75" customHeight="1" x14ac:dyDescent="0.3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</row>
    <row r="654" spans="1:33" ht="15.75" customHeight="1" x14ac:dyDescent="0.3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</row>
    <row r="655" spans="1:33" ht="15.75" customHeight="1" x14ac:dyDescent="0.3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</row>
    <row r="656" spans="1:33" ht="15.75" customHeight="1" x14ac:dyDescent="0.3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</row>
    <row r="657" spans="1:33" ht="15.75" customHeight="1" x14ac:dyDescent="0.3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</row>
    <row r="658" spans="1:33" ht="15.75" customHeight="1" x14ac:dyDescent="0.3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</row>
    <row r="659" spans="1:33" ht="15.75" customHeight="1" x14ac:dyDescent="0.3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</row>
    <row r="660" spans="1:33" ht="15.75" customHeight="1" x14ac:dyDescent="0.3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</row>
    <row r="661" spans="1:33" ht="15.75" customHeight="1" x14ac:dyDescent="0.3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</row>
    <row r="662" spans="1:33" ht="15.75" customHeight="1" x14ac:dyDescent="0.3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</row>
    <row r="663" spans="1:33" ht="15.75" customHeight="1" x14ac:dyDescent="0.3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</row>
    <row r="664" spans="1:33" ht="15.75" customHeight="1" x14ac:dyDescent="0.3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</row>
    <row r="665" spans="1:33" ht="15.75" customHeight="1" x14ac:dyDescent="0.3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</row>
    <row r="666" spans="1:33" ht="15.75" customHeight="1" x14ac:dyDescent="0.3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</row>
    <row r="667" spans="1:33" ht="15.75" customHeight="1" x14ac:dyDescent="0.3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</row>
    <row r="668" spans="1:33" ht="15.75" customHeight="1" x14ac:dyDescent="0.3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</row>
    <row r="669" spans="1:33" ht="15.75" customHeight="1" x14ac:dyDescent="0.3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</row>
    <row r="670" spans="1:33" ht="15.75" customHeight="1" x14ac:dyDescent="0.3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</row>
    <row r="671" spans="1:33" ht="15.75" customHeight="1" x14ac:dyDescent="0.3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</row>
    <row r="672" spans="1:33" ht="15.75" customHeight="1" x14ac:dyDescent="0.3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</row>
    <row r="673" spans="1:33" ht="15.75" customHeight="1" x14ac:dyDescent="0.3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</row>
    <row r="674" spans="1:33" ht="15.75" customHeight="1" x14ac:dyDescent="0.3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</row>
    <row r="675" spans="1:33" ht="15.75" customHeight="1" x14ac:dyDescent="0.3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</row>
    <row r="676" spans="1:33" ht="15.75" customHeight="1" x14ac:dyDescent="0.3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</row>
    <row r="677" spans="1:33" ht="15.75" customHeight="1" x14ac:dyDescent="0.3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</row>
    <row r="678" spans="1:33" ht="15.75" customHeight="1" x14ac:dyDescent="0.3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</row>
    <row r="679" spans="1:33" ht="15.75" customHeight="1" x14ac:dyDescent="0.3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</row>
    <row r="680" spans="1:33" ht="15.75" customHeight="1" x14ac:dyDescent="0.3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</row>
    <row r="681" spans="1:33" ht="15.75" customHeight="1" x14ac:dyDescent="0.3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</row>
    <row r="682" spans="1:33" ht="15.75" customHeight="1" x14ac:dyDescent="0.3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</row>
    <row r="683" spans="1:33" ht="15.75" customHeight="1" x14ac:dyDescent="0.3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</row>
    <row r="684" spans="1:33" ht="15.75" customHeight="1" x14ac:dyDescent="0.3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</row>
    <row r="685" spans="1:33" ht="15.75" customHeight="1" x14ac:dyDescent="0.3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</row>
    <row r="686" spans="1:33" ht="15.75" customHeight="1" x14ac:dyDescent="0.3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</row>
    <row r="687" spans="1:33" ht="15.75" customHeight="1" x14ac:dyDescent="0.3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</row>
    <row r="688" spans="1:33" ht="15.75" customHeight="1" x14ac:dyDescent="0.3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</row>
    <row r="689" spans="1:33" ht="15.75" customHeight="1" x14ac:dyDescent="0.3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</row>
    <row r="690" spans="1:33" ht="15.75" customHeight="1" x14ac:dyDescent="0.3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</row>
    <row r="691" spans="1:33" ht="15.75" customHeight="1" x14ac:dyDescent="0.3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</row>
    <row r="692" spans="1:33" ht="15.75" customHeight="1" x14ac:dyDescent="0.3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</row>
    <row r="693" spans="1:33" ht="15.75" customHeight="1" x14ac:dyDescent="0.3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</row>
    <row r="694" spans="1:33" ht="15.75" customHeight="1" x14ac:dyDescent="0.3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</row>
    <row r="695" spans="1:33" ht="15.75" customHeight="1" x14ac:dyDescent="0.3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</row>
    <row r="696" spans="1:33" ht="15.75" customHeight="1" x14ac:dyDescent="0.3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</row>
    <row r="697" spans="1:33" ht="15.75" customHeight="1" x14ac:dyDescent="0.3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</row>
    <row r="698" spans="1:33" ht="15.75" customHeight="1" x14ac:dyDescent="0.3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</row>
    <row r="699" spans="1:33" ht="15.75" customHeight="1" x14ac:dyDescent="0.3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</row>
    <row r="700" spans="1:33" ht="15.75" customHeight="1" x14ac:dyDescent="0.3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</row>
    <row r="701" spans="1:33" ht="15.75" customHeight="1" x14ac:dyDescent="0.3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</row>
    <row r="702" spans="1:33" ht="15.75" customHeight="1" x14ac:dyDescent="0.3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</row>
    <row r="703" spans="1:33" ht="15.75" customHeight="1" x14ac:dyDescent="0.3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</row>
    <row r="704" spans="1:33" ht="15.75" customHeight="1" x14ac:dyDescent="0.3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</row>
    <row r="705" spans="1:33" ht="15.75" customHeight="1" x14ac:dyDescent="0.3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</row>
    <row r="706" spans="1:33" ht="15.75" customHeight="1" x14ac:dyDescent="0.3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</row>
    <row r="707" spans="1:33" ht="15.75" customHeight="1" x14ac:dyDescent="0.3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</row>
    <row r="708" spans="1:33" ht="15.75" customHeight="1" x14ac:dyDescent="0.3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</row>
    <row r="709" spans="1:33" ht="15.75" customHeight="1" x14ac:dyDescent="0.3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</row>
    <row r="710" spans="1:33" ht="15.75" customHeight="1" x14ac:dyDescent="0.3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</row>
    <row r="711" spans="1:33" ht="15.75" customHeight="1" x14ac:dyDescent="0.3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</row>
    <row r="712" spans="1:33" ht="15.75" customHeight="1" x14ac:dyDescent="0.3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</row>
    <row r="713" spans="1:33" ht="15.75" customHeight="1" x14ac:dyDescent="0.3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</row>
    <row r="714" spans="1:33" ht="15.75" customHeight="1" x14ac:dyDescent="0.3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</row>
    <row r="715" spans="1:33" ht="15.75" customHeight="1" x14ac:dyDescent="0.3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</row>
    <row r="716" spans="1:33" ht="15.75" customHeight="1" x14ac:dyDescent="0.3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</row>
    <row r="717" spans="1:33" ht="15.75" customHeight="1" x14ac:dyDescent="0.3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</row>
    <row r="718" spans="1:33" ht="15.75" customHeight="1" x14ac:dyDescent="0.3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</row>
    <row r="719" spans="1:33" ht="15.75" customHeight="1" x14ac:dyDescent="0.3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</row>
    <row r="720" spans="1:33" ht="15.75" customHeight="1" x14ac:dyDescent="0.3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</row>
    <row r="721" spans="1:33" ht="15.75" customHeight="1" x14ac:dyDescent="0.3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</row>
    <row r="722" spans="1:33" ht="15.75" customHeight="1" x14ac:dyDescent="0.3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</row>
    <row r="723" spans="1:33" ht="15.75" customHeight="1" x14ac:dyDescent="0.3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</row>
    <row r="724" spans="1:33" ht="15.75" customHeight="1" x14ac:dyDescent="0.3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</row>
    <row r="725" spans="1:33" ht="15.75" customHeight="1" x14ac:dyDescent="0.3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</row>
    <row r="726" spans="1:33" ht="15.75" customHeight="1" x14ac:dyDescent="0.3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</row>
    <row r="727" spans="1:33" ht="15.75" customHeight="1" x14ac:dyDescent="0.3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</row>
    <row r="728" spans="1:33" ht="15.75" customHeight="1" x14ac:dyDescent="0.3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</row>
    <row r="729" spans="1:33" ht="15.75" customHeight="1" x14ac:dyDescent="0.3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</row>
    <row r="730" spans="1:33" ht="15.75" customHeight="1" x14ac:dyDescent="0.3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</row>
    <row r="731" spans="1:33" ht="15.75" customHeight="1" x14ac:dyDescent="0.3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</row>
    <row r="732" spans="1:33" ht="15.75" customHeight="1" x14ac:dyDescent="0.3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</row>
    <row r="733" spans="1:33" ht="15.75" customHeight="1" x14ac:dyDescent="0.3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</row>
    <row r="734" spans="1:33" ht="15.75" customHeight="1" x14ac:dyDescent="0.3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</row>
    <row r="735" spans="1:33" ht="15.75" customHeight="1" x14ac:dyDescent="0.3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</row>
    <row r="736" spans="1:33" ht="15.75" customHeight="1" x14ac:dyDescent="0.3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</row>
    <row r="737" spans="1:33" ht="15.75" customHeight="1" x14ac:dyDescent="0.3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</row>
    <row r="738" spans="1:33" ht="15.75" customHeight="1" x14ac:dyDescent="0.3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</row>
    <row r="739" spans="1:33" ht="15.75" customHeight="1" x14ac:dyDescent="0.3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</row>
    <row r="740" spans="1:33" ht="15.75" customHeight="1" x14ac:dyDescent="0.3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</row>
    <row r="741" spans="1:33" ht="15.75" customHeight="1" x14ac:dyDescent="0.3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</row>
    <row r="742" spans="1:33" ht="15.75" customHeight="1" x14ac:dyDescent="0.3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</row>
    <row r="743" spans="1:33" ht="15.75" customHeight="1" x14ac:dyDescent="0.3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</row>
    <row r="744" spans="1:33" ht="15.75" customHeight="1" x14ac:dyDescent="0.3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</row>
    <row r="745" spans="1:33" ht="15.75" customHeight="1" x14ac:dyDescent="0.3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</row>
    <row r="746" spans="1:33" ht="15.75" customHeight="1" x14ac:dyDescent="0.3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</row>
    <row r="747" spans="1:33" ht="15.75" customHeight="1" x14ac:dyDescent="0.3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</row>
    <row r="748" spans="1:33" ht="15.75" customHeight="1" x14ac:dyDescent="0.3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</row>
    <row r="749" spans="1:33" ht="15.75" customHeight="1" x14ac:dyDescent="0.3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</row>
    <row r="750" spans="1:33" ht="15.75" customHeight="1" x14ac:dyDescent="0.3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</row>
    <row r="751" spans="1:33" ht="15.75" customHeight="1" x14ac:dyDescent="0.3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</row>
    <row r="752" spans="1:33" ht="15.75" customHeight="1" x14ac:dyDescent="0.3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</row>
    <row r="753" spans="1:33" ht="15.75" customHeight="1" x14ac:dyDescent="0.3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</row>
    <row r="754" spans="1:33" ht="15.75" customHeight="1" x14ac:dyDescent="0.3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</row>
    <row r="755" spans="1:33" ht="15.75" customHeight="1" x14ac:dyDescent="0.3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</row>
    <row r="756" spans="1:33" ht="15.75" customHeight="1" x14ac:dyDescent="0.3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</row>
    <row r="757" spans="1:33" ht="15.75" customHeight="1" x14ac:dyDescent="0.3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</row>
    <row r="758" spans="1:33" ht="15.75" customHeight="1" x14ac:dyDescent="0.3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</row>
    <row r="759" spans="1:33" ht="15.75" customHeight="1" x14ac:dyDescent="0.3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</row>
    <row r="760" spans="1:33" ht="15.75" customHeight="1" x14ac:dyDescent="0.3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</row>
    <row r="761" spans="1:33" ht="15.75" customHeight="1" x14ac:dyDescent="0.3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</row>
    <row r="762" spans="1:33" ht="15.75" customHeight="1" x14ac:dyDescent="0.3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</row>
    <row r="763" spans="1:33" ht="15.75" customHeight="1" x14ac:dyDescent="0.3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</row>
    <row r="764" spans="1:33" ht="15.75" customHeight="1" x14ac:dyDescent="0.3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</row>
    <row r="765" spans="1:33" ht="15.75" customHeight="1" x14ac:dyDescent="0.3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</row>
    <row r="766" spans="1:33" ht="15.75" customHeight="1" x14ac:dyDescent="0.3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</row>
    <row r="767" spans="1:33" ht="15.75" customHeight="1" x14ac:dyDescent="0.3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</row>
    <row r="768" spans="1:33" ht="15.75" customHeight="1" x14ac:dyDescent="0.3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</row>
    <row r="769" spans="1:33" ht="15.75" customHeight="1" x14ac:dyDescent="0.3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</row>
    <row r="770" spans="1:33" ht="15.75" customHeight="1" x14ac:dyDescent="0.3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</row>
    <row r="771" spans="1:33" ht="15.75" customHeight="1" x14ac:dyDescent="0.3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</row>
    <row r="772" spans="1:33" ht="15.75" customHeight="1" x14ac:dyDescent="0.3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</row>
    <row r="773" spans="1:33" ht="15.75" customHeight="1" x14ac:dyDescent="0.3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</row>
    <row r="774" spans="1:33" ht="15.75" customHeight="1" x14ac:dyDescent="0.3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</row>
    <row r="775" spans="1:33" ht="15.75" customHeight="1" x14ac:dyDescent="0.3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</row>
    <row r="776" spans="1:33" ht="15.75" customHeight="1" x14ac:dyDescent="0.3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</row>
    <row r="777" spans="1:33" ht="15.75" customHeight="1" x14ac:dyDescent="0.3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</row>
    <row r="778" spans="1:33" ht="15.75" customHeight="1" x14ac:dyDescent="0.3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</row>
    <row r="779" spans="1:33" ht="15.75" customHeight="1" x14ac:dyDescent="0.3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</row>
    <row r="780" spans="1:33" ht="15.75" customHeight="1" x14ac:dyDescent="0.3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</row>
    <row r="781" spans="1:33" ht="15.75" customHeight="1" x14ac:dyDescent="0.3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</row>
    <row r="782" spans="1:33" ht="15.75" customHeight="1" x14ac:dyDescent="0.3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</row>
    <row r="783" spans="1:33" ht="15.75" customHeight="1" x14ac:dyDescent="0.3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</row>
    <row r="784" spans="1:33" ht="15.75" customHeight="1" x14ac:dyDescent="0.3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</row>
    <row r="785" spans="1:33" ht="15.75" customHeight="1" x14ac:dyDescent="0.3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</row>
    <row r="786" spans="1:33" ht="15.75" customHeight="1" x14ac:dyDescent="0.3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</row>
    <row r="787" spans="1:33" ht="15.75" customHeight="1" x14ac:dyDescent="0.3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</row>
    <row r="788" spans="1:33" ht="15.75" customHeight="1" x14ac:dyDescent="0.3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</row>
    <row r="789" spans="1:33" ht="15.75" customHeight="1" x14ac:dyDescent="0.3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</row>
    <row r="790" spans="1:33" ht="15.75" customHeight="1" x14ac:dyDescent="0.3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</row>
    <row r="791" spans="1:33" ht="15.75" customHeight="1" x14ac:dyDescent="0.3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</row>
    <row r="792" spans="1:33" ht="15.75" customHeight="1" x14ac:dyDescent="0.3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</row>
    <row r="793" spans="1:33" ht="15.75" customHeight="1" x14ac:dyDescent="0.3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</row>
    <row r="794" spans="1:33" ht="15.75" customHeight="1" x14ac:dyDescent="0.3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</row>
    <row r="795" spans="1:33" ht="15.75" customHeight="1" x14ac:dyDescent="0.3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</row>
    <row r="796" spans="1:33" ht="15.75" customHeight="1" x14ac:dyDescent="0.3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</row>
    <row r="797" spans="1:33" ht="15.75" customHeight="1" x14ac:dyDescent="0.3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</row>
    <row r="798" spans="1:33" ht="15.75" customHeight="1" x14ac:dyDescent="0.3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</row>
    <row r="799" spans="1:33" ht="15.75" customHeight="1" x14ac:dyDescent="0.3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</row>
    <row r="800" spans="1:33" ht="15.75" customHeight="1" x14ac:dyDescent="0.3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</row>
    <row r="801" spans="1:33" ht="15.75" customHeight="1" x14ac:dyDescent="0.3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</row>
    <row r="802" spans="1:33" ht="15.75" customHeight="1" x14ac:dyDescent="0.3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</row>
    <row r="803" spans="1:33" ht="15.75" customHeight="1" x14ac:dyDescent="0.3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</row>
    <row r="804" spans="1:33" ht="15.75" customHeight="1" x14ac:dyDescent="0.3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</row>
    <row r="805" spans="1:33" ht="15.75" customHeight="1" x14ac:dyDescent="0.3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</row>
    <row r="806" spans="1:33" ht="15.75" customHeight="1" x14ac:dyDescent="0.3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</row>
    <row r="807" spans="1:33" ht="15.75" customHeight="1" x14ac:dyDescent="0.3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</row>
    <row r="808" spans="1:33" ht="15.75" customHeight="1" x14ac:dyDescent="0.3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</row>
    <row r="809" spans="1:33" ht="15.75" customHeight="1" x14ac:dyDescent="0.3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</row>
    <row r="810" spans="1:33" ht="15.75" customHeight="1" x14ac:dyDescent="0.3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</row>
    <row r="811" spans="1:33" ht="15.75" customHeight="1" x14ac:dyDescent="0.3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</row>
    <row r="812" spans="1:33" ht="15.75" customHeight="1" x14ac:dyDescent="0.3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</row>
    <row r="813" spans="1:33" ht="15.75" customHeight="1" x14ac:dyDescent="0.3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</row>
    <row r="814" spans="1:33" ht="15.75" customHeight="1" x14ac:dyDescent="0.3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</row>
    <row r="815" spans="1:33" ht="15.75" customHeight="1" x14ac:dyDescent="0.3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</row>
    <row r="816" spans="1:33" ht="15.75" customHeight="1" x14ac:dyDescent="0.3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</row>
    <row r="817" spans="1:33" ht="15.75" customHeight="1" x14ac:dyDescent="0.3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</row>
    <row r="818" spans="1:33" ht="15.75" customHeight="1" x14ac:dyDescent="0.3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</row>
    <row r="819" spans="1:33" ht="15.75" customHeight="1" x14ac:dyDescent="0.3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</row>
    <row r="820" spans="1:33" ht="15.75" customHeight="1" x14ac:dyDescent="0.3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</row>
    <row r="821" spans="1:33" ht="15.75" customHeight="1" x14ac:dyDescent="0.3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</row>
    <row r="822" spans="1:33" ht="15.75" customHeight="1" x14ac:dyDescent="0.3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</row>
    <row r="823" spans="1:33" ht="15.75" customHeight="1" x14ac:dyDescent="0.3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</row>
    <row r="824" spans="1:33" ht="15.75" customHeight="1" x14ac:dyDescent="0.3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</row>
    <row r="825" spans="1:33" ht="15.75" customHeight="1" x14ac:dyDescent="0.3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</row>
    <row r="826" spans="1:33" ht="15.75" customHeight="1" x14ac:dyDescent="0.3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</row>
    <row r="827" spans="1:33" ht="15.75" customHeight="1" x14ac:dyDescent="0.3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</row>
    <row r="828" spans="1:33" ht="15.75" customHeight="1" x14ac:dyDescent="0.3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</row>
    <row r="829" spans="1:33" ht="15.75" customHeight="1" x14ac:dyDescent="0.3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</row>
    <row r="830" spans="1:33" ht="15.75" customHeight="1" x14ac:dyDescent="0.3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</row>
    <row r="831" spans="1:33" ht="15.75" customHeight="1" x14ac:dyDescent="0.3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</row>
    <row r="832" spans="1:33" ht="15.75" customHeight="1" x14ac:dyDescent="0.3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</row>
    <row r="833" spans="1:33" ht="15.75" customHeight="1" x14ac:dyDescent="0.3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</row>
    <row r="834" spans="1:33" ht="15.75" customHeight="1" x14ac:dyDescent="0.3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</row>
    <row r="835" spans="1:33" ht="15.75" customHeight="1" x14ac:dyDescent="0.3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</row>
    <row r="836" spans="1:33" ht="15.75" customHeight="1" x14ac:dyDescent="0.3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</row>
    <row r="837" spans="1:33" ht="15.75" customHeight="1" x14ac:dyDescent="0.3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</row>
    <row r="838" spans="1:33" ht="15.75" customHeight="1" x14ac:dyDescent="0.3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</row>
    <row r="839" spans="1:33" ht="15.75" customHeight="1" x14ac:dyDescent="0.3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</row>
    <row r="840" spans="1:33" ht="15.75" customHeight="1" x14ac:dyDescent="0.3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</row>
    <row r="841" spans="1:33" ht="15.75" customHeight="1" x14ac:dyDescent="0.3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</row>
    <row r="842" spans="1:33" ht="15.75" customHeight="1" x14ac:dyDescent="0.3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</row>
    <row r="843" spans="1:33" ht="15.75" customHeight="1" x14ac:dyDescent="0.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</row>
    <row r="844" spans="1:33" ht="15.75" customHeight="1" x14ac:dyDescent="0.3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</row>
    <row r="845" spans="1:33" ht="15.75" customHeight="1" x14ac:dyDescent="0.3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</row>
    <row r="846" spans="1:33" ht="15.75" customHeight="1" x14ac:dyDescent="0.3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</row>
    <row r="847" spans="1:33" ht="15.75" customHeight="1" x14ac:dyDescent="0.3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</row>
    <row r="848" spans="1:33" ht="15.75" customHeight="1" x14ac:dyDescent="0.3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</row>
    <row r="849" spans="1:33" ht="15.75" customHeight="1" x14ac:dyDescent="0.3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</row>
    <row r="850" spans="1:33" ht="15.75" customHeight="1" x14ac:dyDescent="0.3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</row>
    <row r="851" spans="1:33" ht="15.75" customHeight="1" x14ac:dyDescent="0.3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</row>
    <row r="852" spans="1:33" ht="15.75" customHeight="1" x14ac:dyDescent="0.3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</row>
    <row r="853" spans="1:33" ht="15.75" customHeight="1" x14ac:dyDescent="0.3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</row>
    <row r="854" spans="1:33" ht="15.75" customHeight="1" x14ac:dyDescent="0.3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</row>
    <row r="855" spans="1:33" ht="15.75" customHeight="1" x14ac:dyDescent="0.3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</row>
    <row r="856" spans="1:33" ht="15.75" customHeight="1" x14ac:dyDescent="0.3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</row>
    <row r="857" spans="1:33" ht="15.75" customHeight="1" x14ac:dyDescent="0.3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</row>
    <row r="858" spans="1:33" ht="15.75" customHeight="1" x14ac:dyDescent="0.3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</row>
    <row r="859" spans="1:33" ht="15.75" customHeight="1" x14ac:dyDescent="0.3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</row>
    <row r="860" spans="1:33" ht="15.75" customHeight="1" x14ac:dyDescent="0.3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</row>
    <row r="861" spans="1:33" ht="15.75" customHeight="1" x14ac:dyDescent="0.3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</row>
    <row r="862" spans="1:33" ht="15.75" customHeight="1" x14ac:dyDescent="0.3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</row>
    <row r="863" spans="1:33" ht="15.75" customHeight="1" x14ac:dyDescent="0.3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</row>
    <row r="864" spans="1:33" ht="15.75" customHeight="1" x14ac:dyDescent="0.3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</row>
    <row r="865" spans="1:33" ht="15.75" customHeight="1" x14ac:dyDescent="0.3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</row>
    <row r="866" spans="1:33" ht="15.75" customHeight="1" x14ac:dyDescent="0.3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</row>
    <row r="867" spans="1:33" ht="15.75" customHeight="1" x14ac:dyDescent="0.3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</row>
    <row r="868" spans="1:33" ht="15.75" customHeight="1" x14ac:dyDescent="0.3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</row>
    <row r="869" spans="1:33" ht="15.75" customHeight="1" x14ac:dyDescent="0.3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</row>
    <row r="870" spans="1:33" ht="15.75" customHeight="1" x14ac:dyDescent="0.3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</row>
    <row r="871" spans="1:33" ht="15.75" customHeight="1" x14ac:dyDescent="0.3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</row>
    <row r="872" spans="1:33" ht="15.75" customHeight="1" x14ac:dyDescent="0.3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</row>
    <row r="873" spans="1:33" ht="15.75" customHeight="1" x14ac:dyDescent="0.3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</row>
    <row r="874" spans="1:33" ht="15.75" customHeight="1" x14ac:dyDescent="0.3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</row>
    <row r="875" spans="1:33" ht="15.75" customHeight="1" x14ac:dyDescent="0.3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</row>
    <row r="876" spans="1:33" ht="15.75" customHeight="1" x14ac:dyDescent="0.3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</row>
    <row r="877" spans="1:33" ht="15.75" customHeight="1" x14ac:dyDescent="0.3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</row>
    <row r="878" spans="1:33" ht="15.75" customHeight="1" x14ac:dyDescent="0.3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</row>
    <row r="879" spans="1:33" ht="15.75" customHeight="1" x14ac:dyDescent="0.3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</row>
    <row r="880" spans="1:33" ht="15.75" customHeight="1" x14ac:dyDescent="0.3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</row>
    <row r="881" spans="1:33" ht="15.75" customHeight="1" x14ac:dyDescent="0.3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</row>
    <row r="882" spans="1:33" ht="15.75" customHeight="1" x14ac:dyDescent="0.3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</row>
    <row r="883" spans="1:33" ht="15.75" customHeight="1" x14ac:dyDescent="0.3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</row>
    <row r="884" spans="1:33" ht="15.75" customHeight="1" x14ac:dyDescent="0.3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</row>
    <row r="885" spans="1:33" ht="15.75" customHeight="1" x14ac:dyDescent="0.3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</row>
    <row r="886" spans="1:33" ht="15.75" customHeight="1" x14ac:dyDescent="0.3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</row>
    <row r="887" spans="1:33" ht="15.75" customHeight="1" x14ac:dyDescent="0.3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</row>
    <row r="888" spans="1:33" ht="15.75" customHeight="1" x14ac:dyDescent="0.3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</row>
    <row r="889" spans="1:33" ht="15.75" customHeight="1" x14ac:dyDescent="0.3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</row>
    <row r="890" spans="1:33" ht="15.75" customHeight="1" x14ac:dyDescent="0.3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</row>
    <row r="891" spans="1:33" ht="15.75" customHeight="1" x14ac:dyDescent="0.3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</row>
    <row r="892" spans="1:33" ht="15.75" customHeight="1" x14ac:dyDescent="0.3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</row>
    <row r="893" spans="1:33" ht="15.75" customHeight="1" x14ac:dyDescent="0.3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</row>
    <row r="894" spans="1:33" ht="15.75" customHeight="1" x14ac:dyDescent="0.3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</row>
    <row r="895" spans="1:33" ht="15.75" customHeight="1" x14ac:dyDescent="0.3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</row>
    <row r="896" spans="1:33" ht="15.75" customHeight="1" x14ac:dyDescent="0.3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</row>
    <row r="897" spans="1:33" ht="15.75" customHeight="1" x14ac:dyDescent="0.3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</row>
    <row r="898" spans="1:33" ht="15.75" customHeight="1" x14ac:dyDescent="0.3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</row>
    <row r="899" spans="1:33" ht="15.75" customHeight="1" x14ac:dyDescent="0.3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</row>
    <row r="900" spans="1:33" ht="15.75" customHeight="1" x14ac:dyDescent="0.3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</row>
    <row r="901" spans="1:33" ht="15.75" customHeight="1" x14ac:dyDescent="0.3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</row>
    <row r="902" spans="1:33" ht="15.75" customHeight="1" x14ac:dyDescent="0.3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</row>
    <row r="903" spans="1:33" ht="15.75" customHeight="1" x14ac:dyDescent="0.3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</row>
    <row r="904" spans="1:33" ht="15.75" customHeight="1" x14ac:dyDescent="0.3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</row>
    <row r="905" spans="1:33" ht="15.75" customHeight="1" x14ac:dyDescent="0.3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</row>
    <row r="906" spans="1:33" ht="15.75" customHeight="1" x14ac:dyDescent="0.3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</row>
    <row r="907" spans="1:33" ht="15.75" customHeight="1" x14ac:dyDescent="0.3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</row>
    <row r="908" spans="1:33" ht="15.75" customHeight="1" x14ac:dyDescent="0.3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</row>
    <row r="909" spans="1:33" ht="15.75" customHeight="1" x14ac:dyDescent="0.3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</row>
    <row r="910" spans="1:33" ht="15.75" customHeight="1" x14ac:dyDescent="0.3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</row>
    <row r="911" spans="1:33" ht="15.75" customHeight="1" x14ac:dyDescent="0.3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</row>
    <row r="912" spans="1:33" ht="15.75" customHeight="1" x14ac:dyDescent="0.3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</row>
    <row r="913" spans="1:33" ht="15.75" customHeight="1" x14ac:dyDescent="0.3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</row>
    <row r="914" spans="1:33" ht="15.75" customHeight="1" x14ac:dyDescent="0.3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</row>
    <row r="915" spans="1:33" ht="15.75" customHeight="1" x14ac:dyDescent="0.3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</row>
    <row r="916" spans="1:33" ht="15.75" customHeight="1" x14ac:dyDescent="0.3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</row>
    <row r="917" spans="1:33" ht="15.75" customHeight="1" x14ac:dyDescent="0.3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</row>
    <row r="918" spans="1:33" ht="15.75" customHeight="1" x14ac:dyDescent="0.3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</row>
    <row r="919" spans="1:33" ht="15.75" customHeight="1" x14ac:dyDescent="0.3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</row>
    <row r="920" spans="1:33" ht="15.75" customHeight="1" x14ac:dyDescent="0.3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</row>
    <row r="921" spans="1:33" ht="15.75" customHeight="1" x14ac:dyDescent="0.3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</row>
    <row r="922" spans="1:33" ht="15.75" customHeight="1" x14ac:dyDescent="0.3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</row>
    <row r="923" spans="1:33" ht="15.75" customHeight="1" x14ac:dyDescent="0.3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</row>
    <row r="924" spans="1:33" ht="15.75" customHeight="1" x14ac:dyDescent="0.3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</row>
    <row r="925" spans="1:33" ht="15.75" customHeight="1" x14ac:dyDescent="0.3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</row>
    <row r="926" spans="1:33" ht="15.75" customHeight="1" x14ac:dyDescent="0.3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</row>
    <row r="927" spans="1:33" ht="15.75" customHeight="1" x14ac:dyDescent="0.3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</row>
    <row r="928" spans="1:33" ht="15.75" customHeight="1" x14ac:dyDescent="0.3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</row>
    <row r="929" spans="1:33" ht="15.75" customHeight="1" x14ac:dyDescent="0.3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</row>
    <row r="930" spans="1:33" ht="15.75" customHeight="1" x14ac:dyDescent="0.3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</row>
    <row r="931" spans="1:33" ht="15.75" customHeight="1" x14ac:dyDescent="0.3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</row>
    <row r="932" spans="1:33" ht="15.75" customHeight="1" x14ac:dyDescent="0.3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</row>
    <row r="933" spans="1:33" ht="15.75" customHeight="1" x14ac:dyDescent="0.3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</row>
    <row r="934" spans="1:33" ht="15.75" customHeight="1" x14ac:dyDescent="0.3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</row>
    <row r="935" spans="1:33" ht="15.75" customHeight="1" x14ac:dyDescent="0.3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</row>
    <row r="936" spans="1:33" ht="15.75" customHeight="1" x14ac:dyDescent="0.3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</row>
    <row r="937" spans="1:33" ht="15.75" customHeight="1" x14ac:dyDescent="0.3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</row>
    <row r="938" spans="1:33" ht="15.75" customHeight="1" x14ac:dyDescent="0.3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</row>
    <row r="939" spans="1:33" ht="15.75" customHeight="1" x14ac:dyDescent="0.3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</row>
    <row r="940" spans="1:33" ht="15.75" customHeight="1" x14ac:dyDescent="0.3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</row>
    <row r="941" spans="1:33" ht="15.75" customHeight="1" x14ac:dyDescent="0.3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</row>
    <row r="942" spans="1:33" ht="15.75" customHeight="1" x14ac:dyDescent="0.3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</row>
    <row r="943" spans="1:33" ht="15.75" customHeight="1" x14ac:dyDescent="0.3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</row>
    <row r="944" spans="1:33" ht="15.75" customHeight="1" x14ac:dyDescent="0.3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</row>
    <row r="945" spans="1:33" ht="15.75" customHeight="1" x14ac:dyDescent="0.3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</row>
    <row r="946" spans="1:33" ht="15.75" customHeight="1" x14ac:dyDescent="0.3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</row>
    <row r="947" spans="1:33" ht="15.75" customHeight="1" x14ac:dyDescent="0.3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</row>
    <row r="948" spans="1:33" ht="15.75" customHeight="1" x14ac:dyDescent="0.3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</row>
    <row r="949" spans="1:33" ht="15.75" customHeight="1" x14ac:dyDescent="0.3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</row>
    <row r="950" spans="1:33" ht="15.75" customHeight="1" x14ac:dyDescent="0.3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</row>
    <row r="951" spans="1:33" ht="15.75" customHeight="1" x14ac:dyDescent="0.3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</row>
    <row r="952" spans="1:33" ht="15.75" customHeight="1" x14ac:dyDescent="0.3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</row>
    <row r="953" spans="1:33" ht="15.75" customHeight="1" x14ac:dyDescent="0.3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</row>
    <row r="954" spans="1:33" ht="15.75" customHeight="1" x14ac:dyDescent="0.3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</row>
    <row r="955" spans="1:33" ht="15.75" customHeight="1" x14ac:dyDescent="0.3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</row>
    <row r="956" spans="1:33" ht="15.75" customHeight="1" x14ac:dyDescent="0.3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</row>
    <row r="957" spans="1:33" ht="15.75" customHeight="1" x14ac:dyDescent="0.3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</row>
    <row r="958" spans="1:33" ht="15.75" customHeight="1" x14ac:dyDescent="0.3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</row>
    <row r="959" spans="1:33" ht="15.75" customHeight="1" x14ac:dyDescent="0.3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</row>
    <row r="960" spans="1:33" ht="15.75" customHeight="1" x14ac:dyDescent="0.3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</row>
    <row r="961" spans="1:33" ht="15.75" customHeight="1" x14ac:dyDescent="0.3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</row>
    <row r="962" spans="1:33" ht="15.75" customHeight="1" x14ac:dyDescent="0.3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</row>
    <row r="963" spans="1:33" ht="15.75" customHeight="1" x14ac:dyDescent="0.3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</row>
    <row r="964" spans="1:33" ht="15.75" customHeight="1" x14ac:dyDescent="0.3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</row>
    <row r="965" spans="1:33" ht="15.75" customHeight="1" x14ac:dyDescent="0.3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</row>
    <row r="966" spans="1:33" ht="15.75" customHeight="1" x14ac:dyDescent="0.3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</row>
    <row r="967" spans="1:33" ht="15.75" customHeight="1" x14ac:dyDescent="0.3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</row>
    <row r="968" spans="1:33" ht="15.75" customHeight="1" x14ac:dyDescent="0.3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</row>
    <row r="969" spans="1:33" ht="15.75" customHeight="1" x14ac:dyDescent="0.3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</row>
    <row r="970" spans="1:33" ht="15.75" customHeight="1" x14ac:dyDescent="0.3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</row>
    <row r="971" spans="1:33" ht="15.75" customHeight="1" x14ac:dyDescent="0.3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</row>
    <row r="972" spans="1:33" ht="15.75" customHeight="1" x14ac:dyDescent="0.3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</row>
    <row r="973" spans="1:33" ht="15.75" customHeight="1" x14ac:dyDescent="0.3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</row>
    <row r="974" spans="1:33" ht="15.75" customHeight="1" x14ac:dyDescent="0.3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</row>
    <row r="975" spans="1:33" ht="15.75" customHeight="1" x14ac:dyDescent="0.3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</row>
    <row r="976" spans="1:33" ht="15.75" customHeight="1" x14ac:dyDescent="0.3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</row>
    <row r="977" spans="1:33" ht="15.75" customHeight="1" x14ac:dyDescent="0.3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</row>
    <row r="978" spans="1:33" ht="15.75" customHeight="1" x14ac:dyDescent="0.3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</row>
    <row r="979" spans="1:33" ht="15.75" customHeight="1" x14ac:dyDescent="0.3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</row>
    <row r="980" spans="1:33" ht="15.75" customHeight="1" x14ac:dyDescent="0.3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</row>
    <row r="981" spans="1:33" ht="15.75" customHeight="1" x14ac:dyDescent="0.3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</row>
    <row r="982" spans="1:33" ht="15.75" customHeight="1" x14ac:dyDescent="0.3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</row>
    <row r="983" spans="1:33" ht="15.75" customHeight="1" x14ac:dyDescent="0.3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</row>
    <row r="984" spans="1:33" ht="15.75" customHeight="1" x14ac:dyDescent="0.3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</row>
    <row r="985" spans="1:33" ht="15.75" customHeight="1" x14ac:dyDescent="0.3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</row>
    <row r="986" spans="1:33" ht="15.75" customHeight="1" x14ac:dyDescent="0.3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</row>
    <row r="987" spans="1:33" ht="15.75" customHeight="1" x14ac:dyDescent="0.3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</row>
    <row r="988" spans="1:33" ht="15.75" customHeight="1" x14ac:dyDescent="0.3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</row>
    <row r="989" spans="1:33" ht="15.75" customHeight="1" x14ac:dyDescent="0.3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</row>
    <row r="990" spans="1:33" ht="15.75" customHeight="1" x14ac:dyDescent="0.3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</row>
    <row r="991" spans="1:33" ht="15.75" customHeight="1" x14ac:dyDescent="0.3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</row>
    <row r="992" spans="1:33" ht="15.75" customHeight="1" x14ac:dyDescent="0.3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</row>
    <row r="993" spans="1:33" ht="15.75" customHeight="1" x14ac:dyDescent="0.3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</row>
    <row r="994" spans="1:33" ht="15.75" customHeight="1" x14ac:dyDescent="0.3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</row>
    <row r="995" spans="1:33" ht="15.75" customHeight="1" x14ac:dyDescent="0.3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</row>
    <row r="996" spans="1:33" ht="15.75" customHeight="1" x14ac:dyDescent="0.3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</row>
    <row r="997" spans="1:33" ht="15.75" customHeight="1" x14ac:dyDescent="0.3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</row>
    <row r="998" spans="1:33" ht="15.75" customHeight="1" x14ac:dyDescent="0.3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</row>
    <row r="999" spans="1:33" ht="15.75" customHeight="1" x14ac:dyDescent="0.3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</row>
    <row r="1000" spans="1:33" ht="15.75" customHeight="1" x14ac:dyDescent="0.3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</row>
  </sheetData>
  <mergeCells count="6">
    <mergeCell ref="W2:Y2"/>
    <mergeCell ref="H2:J2"/>
    <mergeCell ref="K2:M2"/>
    <mergeCell ref="N2:P2"/>
    <mergeCell ref="Q2:S2"/>
    <mergeCell ref="T2:V2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4.5" defaultRowHeight="15" customHeight="1" x14ac:dyDescent="0.3"/>
  <cols>
    <col min="1" max="1" width="4.5" customWidth="1"/>
    <col min="2" max="2" width="17.6640625" customWidth="1"/>
    <col min="3" max="3" width="4.6640625" customWidth="1"/>
    <col min="4" max="5" width="4.83203125" customWidth="1"/>
    <col min="6" max="7" width="4.6640625" customWidth="1"/>
    <col min="8" max="26" width="8" customWidth="1"/>
  </cols>
  <sheetData>
    <row r="1" spans="1:26" ht="16" x14ac:dyDescent="0.3">
      <c r="A1" s="163"/>
      <c r="B1" s="164" t="s">
        <v>109</v>
      </c>
      <c r="C1" s="163"/>
      <c r="D1" s="163"/>
      <c r="E1" s="163"/>
      <c r="F1" s="163"/>
      <c r="G1" s="165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16" x14ac:dyDescent="0.3">
      <c r="A2" s="163"/>
      <c r="B2" s="163"/>
      <c r="C2" s="167" t="s">
        <v>110</v>
      </c>
      <c r="D2" s="225" t="s">
        <v>111</v>
      </c>
      <c r="E2" s="224"/>
      <c r="F2" s="214"/>
      <c r="G2" s="165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6" x14ac:dyDescent="0.3">
      <c r="A3" s="163"/>
      <c r="B3" s="163" t="str">
        <f>IF(PLAYER!B3="","",PLAYER!B3)</f>
        <v>Player Name</v>
      </c>
      <c r="C3" s="171" t="str">
        <f>'SET-UP'!$B10</f>
        <v>TP</v>
      </c>
      <c r="D3" s="171" t="str">
        <f>'SET-UP'!$B11</f>
        <v>PQ</v>
      </c>
      <c r="E3" s="171" t="str">
        <f>'SET-UP'!$B12</f>
        <v>MS</v>
      </c>
      <c r="F3" s="171" t="str">
        <f>'SET-UP'!$B13</f>
        <v>RC</v>
      </c>
      <c r="G3" s="165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6" x14ac:dyDescent="0.3">
      <c r="A4" s="163">
        <v>1</v>
      </c>
      <c r="B4" s="163" t="str">
        <f>IF(PLAYER!B4="","",PLAYER!B4)</f>
        <v>Doron Fried</v>
      </c>
      <c r="C4" s="163">
        <f>IF('RAW-TEvPEv'!C4="","",AVERAGE('RAW-TEvPEv'!C4,'RAW-TEvPEv'!G4,'RAW-TEvPEv'!K4,'RAW-TEvPEv'!O4,'RAW-TEvPEv'!S4,'RAW-TEvPEv'!W4)*2)</f>
        <v>9.5</v>
      </c>
      <c r="D4" s="163">
        <f>IF('RAW-TEvPEv'!D4="","",AVERAGE('RAW-TEvPEv'!D4,'RAW-TEvPEv'!H4,'RAW-TEvPEv'!L4,'RAW-TEvPEv'!P4,'RAW-TEvPEv'!T4,'RAW-TEvPEv'!X4)*2)</f>
        <v>10</v>
      </c>
      <c r="E4" s="163">
        <f>IF('RAW-TEvPEv'!E4="","",AVERAGE('RAW-TEvPEv'!E4,'RAW-TEvPEv'!I4,'RAW-TEvPEv'!M4,'RAW-TEvPEv'!Q4,'RAW-TEvPEv'!U4,'RAW-TEvPEv'!Y4)*2)</f>
        <v>13</v>
      </c>
      <c r="F4" s="163">
        <f>IF('RAW-TEvPEv'!F4="","",AVERAGE('RAW-TEvPEv'!F4,'RAW-TEvPEv'!J4,'RAW-TEvPEv'!N4,'RAW-TEvPEv'!R4,'RAW-TEvPEv'!V4,'RAW-TEvPEv'!Z4)*2)</f>
        <v>11.5</v>
      </c>
      <c r="G4" s="165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16" x14ac:dyDescent="0.3">
      <c r="A5" s="163">
        <v>2</v>
      </c>
      <c r="B5" s="163" t="str">
        <f>IF(PLAYER!B5="","",PLAYER!B5)</f>
        <v>Steven Goshko</v>
      </c>
      <c r="C5" s="163">
        <f>IF('RAW-TEvPEv'!C5="","",AVERAGE('RAW-TEvPEv'!C5,'RAW-TEvPEv'!G5,'RAW-TEvPEv'!K5,'RAW-TEvPEv'!O5,'RAW-TEvPEv'!S5,'RAW-TEvPEv'!W5)*2)</f>
        <v>12</v>
      </c>
      <c r="D5" s="163">
        <f>IF('RAW-TEvPEv'!D5="","",AVERAGE('RAW-TEvPEv'!D5,'RAW-TEvPEv'!H5,'RAW-TEvPEv'!L5,'RAW-TEvPEv'!P5,'RAW-TEvPEv'!T5,'RAW-TEvPEv'!X5)*2)</f>
        <v>11</v>
      </c>
      <c r="E5" s="163">
        <f>IF('RAW-TEvPEv'!E5="","",AVERAGE('RAW-TEvPEv'!E5,'RAW-TEvPEv'!I5,'RAW-TEvPEv'!M5,'RAW-TEvPEv'!Q5,'RAW-TEvPEv'!U5,'RAW-TEvPEv'!Y5)*2)</f>
        <v>10</v>
      </c>
      <c r="F5" s="163">
        <f>IF('RAW-TEvPEv'!F5="","",AVERAGE('RAW-TEvPEv'!F5,'RAW-TEvPEv'!J5,'RAW-TEvPEv'!N5,'RAW-TEvPEv'!R5,'RAW-TEvPEv'!V5,'RAW-TEvPEv'!Z5)*2)</f>
        <v>12</v>
      </c>
      <c r="G5" s="16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 ht="16" x14ac:dyDescent="0.3">
      <c r="A6" s="163">
        <v>3</v>
      </c>
      <c r="B6" s="163" t="str">
        <f>IF(PLAYER!B6="","",PLAYER!B6)</f>
        <v/>
      </c>
      <c r="C6" s="163" t="str">
        <f>IF('RAW-TEvPEv'!C6="","",AVERAGE('RAW-TEvPEv'!C6,'RAW-TEvPEv'!G6,'RAW-TEvPEv'!K6,'RAW-TEvPEv'!O6,'RAW-TEvPEv'!S6,'RAW-TEvPEv'!W6)*2)</f>
        <v/>
      </c>
      <c r="D6" s="163" t="str">
        <f>IF('RAW-TEvPEv'!D6="","",AVERAGE('RAW-TEvPEv'!D6,'RAW-TEvPEv'!H6,'RAW-TEvPEv'!L6,'RAW-TEvPEv'!P6,'RAW-TEvPEv'!T6,'RAW-TEvPEv'!X6)*2)</f>
        <v/>
      </c>
      <c r="E6" s="163" t="str">
        <f>IF('RAW-TEvPEv'!E6="","",AVERAGE('RAW-TEvPEv'!E6,'RAW-TEvPEv'!I6,'RAW-TEvPEv'!M6,'RAW-TEvPEv'!Q6,'RAW-TEvPEv'!U6,'RAW-TEvPEv'!Y6)*2)</f>
        <v/>
      </c>
      <c r="F6" s="163" t="str">
        <f>IF('RAW-TEvPEv'!F6="","",AVERAGE('RAW-TEvPEv'!F6,'RAW-TEvPEv'!J6,'RAW-TEvPEv'!N6,'RAW-TEvPEv'!R6,'RAW-TEvPEv'!V6,'RAW-TEvPEv'!Z6)*2)</f>
        <v/>
      </c>
      <c r="G6" s="16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6" x14ac:dyDescent="0.3">
      <c r="A7" s="163">
        <v>4</v>
      </c>
      <c r="B7" s="163" t="str">
        <f>IF(PLAYER!B7="","",PLAYER!B7)</f>
        <v/>
      </c>
      <c r="C7" s="163" t="str">
        <f>IF('RAW-TEvPEv'!C7="","",AVERAGE('RAW-TEvPEv'!C7,'RAW-TEvPEv'!G7,'RAW-TEvPEv'!K7,'RAW-TEvPEv'!O7,'RAW-TEvPEv'!S7,'RAW-TEvPEv'!W7)*2)</f>
        <v/>
      </c>
      <c r="D7" s="163" t="str">
        <f>IF('RAW-TEvPEv'!D7="","",AVERAGE('RAW-TEvPEv'!D7,'RAW-TEvPEv'!H7,'RAW-TEvPEv'!L7,'RAW-TEvPEv'!P7,'RAW-TEvPEv'!T7,'RAW-TEvPEv'!X7)*2)</f>
        <v/>
      </c>
      <c r="E7" s="163" t="str">
        <f>IF('RAW-TEvPEv'!E7="","",AVERAGE('RAW-TEvPEv'!E7,'RAW-TEvPEv'!I7,'RAW-TEvPEv'!M7,'RAW-TEvPEv'!Q7,'RAW-TEvPEv'!U7,'RAW-TEvPEv'!Y7)*2)</f>
        <v/>
      </c>
      <c r="F7" s="163" t="str">
        <f>IF('RAW-TEvPEv'!F7="","",AVERAGE('RAW-TEvPEv'!F7,'RAW-TEvPEv'!J7,'RAW-TEvPEv'!N7,'RAW-TEvPEv'!R7,'RAW-TEvPEv'!V7,'RAW-TEvPEv'!Z7)*2)</f>
        <v/>
      </c>
      <c r="G7" s="165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 ht="16" x14ac:dyDescent="0.3">
      <c r="A8" s="163">
        <v>5</v>
      </c>
      <c r="B8" s="163" t="str">
        <f>IF(PLAYER!B8="","",PLAYER!B8)</f>
        <v/>
      </c>
      <c r="C8" s="163" t="str">
        <f>IF('RAW-TEvPEv'!C8="","",AVERAGE('RAW-TEvPEv'!C8,'RAW-TEvPEv'!G8,'RAW-TEvPEv'!K8,'RAW-TEvPEv'!O8,'RAW-TEvPEv'!S8,'RAW-TEvPEv'!W8)*2)</f>
        <v/>
      </c>
      <c r="D8" s="163" t="str">
        <f>IF('RAW-TEvPEv'!D8="","",AVERAGE('RAW-TEvPEv'!D8,'RAW-TEvPEv'!H8,'RAW-TEvPEv'!L8,'RAW-TEvPEv'!P8,'RAW-TEvPEv'!T8,'RAW-TEvPEv'!X8)*2)</f>
        <v/>
      </c>
      <c r="E8" s="163" t="str">
        <f>IF('RAW-TEvPEv'!E8="","",AVERAGE('RAW-TEvPEv'!E8,'RAW-TEvPEv'!I8,'RAW-TEvPEv'!M8,'RAW-TEvPEv'!Q8,'RAW-TEvPEv'!U8,'RAW-TEvPEv'!Y8)*2)</f>
        <v/>
      </c>
      <c r="F8" s="163" t="str">
        <f>IF('RAW-TEvPEv'!F8="","",AVERAGE('RAW-TEvPEv'!F8,'RAW-TEvPEv'!J8,'RAW-TEvPEv'!N8,'RAW-TEvPEv'!R8,'RAW-TEvPEv'!V8,'RAW-TEvPEv'!Z8)*2)</f>
        <v/>
      </c>
      <c r="G8" s="165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16" x14ac:dyDescent="0.3">
      <c r="A9" s="163">
        <v>6</v>
      </c>
      <c r="B9" s="163" t="str">
        <f>IF(PLAYER!B9="","",PLAYER!B9)</f>
        <v/>
      </c>
      <c r="C9" s="163" t="str">
        <f>IF('RAW-TEvPEv'!C9="","",AVERAGE('RAW-TEvPEv'!C9,'RAW-TEvPEv'!G9,'RAW-TEvPEv'!K9,'RAW-TEvPEv'!O9,'RAW-TEvPEv'!S9,'RAW-TEvPEv'!W9)*2)</f>
        <v/>
      </c>
      <c r="D9" s="163" t="str">
        <f>IF('RAW-TEvPEv'!D9="","",AVERAGE('RAW-TEvPEv'!D9,'RAW-TEvPEv'!H9,'RAW-TEvPEv'!L9,'RAW-TEvPEv'!P9,'RAW-TEvPEv'!T9,'RAW-TEvPEv'!X9)*2)</f>
        <v/>
      </c>
      <c r="E9" s="163" t="str">
        <f>IF('RAW-TEvPEv'!E9="","",AVERAGE('RAW-TEvPEv'!E9,'RAW-TEvPEv'!I9,'RAW-TEvPEv'!M9,'RAW-TEvPEv'!Q9,'RAW-TEvPEv'!U9,'RAW-TEvPEv'!Y9)*2)</f>
        <v/>
      </c>
      <c r="F9" s="163" t="str">
        <f>IF('RAW-TEvPEv'!F9="","",AVERAGE('RAW-TEvPEv'!F9,'RAW-TEvPEv'!J9,'RAW-TEvPEv'!N9,'RAW-TEvPEv'!R9,'RAW-TEvPEv'!V9,'RAW-TEvPEv'!Z9)*2)</f>
        <v/>
      </c>
      <c r="G9" s="165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spans="1:26" ht="16" x14ac:dyDescent="0.3">
      <c r="A10" s="163">
        <v>7</v>
      </c>
      <c r="B10" s="163" t="str">
        <f>IF(PLAYER!B10="","",PLAYER!B10)</f>
        <v/>
      </c>
      <c r="C10" s="163" t="str">
        <f>IF('RAW-TEvPEv'!C10="","",AVERAGE('RAW-TEvPEv'!C10,'RAW-TEvPEv'!G10,'RAW-TEvPEv'!K10,'RAW-TEvPEv'!O10,'RAW-TEvPEv'!S10,'RAW-TEvPEv'!W10)*2)</f>
        <v/>
      </c>
      <c r="D10" s="163" t="str">
        <f>IF('RAW-TEvPEv'!D10="","",AVERAGE('RAW-TEvPEv'!D10,'RAW-TEvPEv'!H10,'RAW-TEvPEv'!L10,'RAW-TEvPEv'!P10,'RAW-TEvPEv'!T10,'RAW-TEvPEv'!X10)*2)</f>
        <v/>
      </c>
      <c r="E10" s="163" t="str">
        <f>IF('RAW-TEvPEv'!E10="","",AVERAGE('RAW-TEvPEv'!E10,'RAW-TEvPEv'!I10,'RAW-TEvPEv'!M10,'RAW-TEvPEv'!Q10,'RAW-TEvPEv'!U10,'RAW-TEvPEv'!Y10)*2)</f>
        <v/>
      </c>
      <c r="F10" s="163" t="str">
        <f>IF('RAW-TEvPEv'!F10="","",AVERAGE('RAW-TEvPEv'!F10,'RAW-TEvPEv'!J10,'RAW-TEvPEv'!N10,'RAW-TEvPEv'!R10,'RAW-TEvPEv'!V10,'RAW-TEvPEv'!Z10)*2)</f>
        <v/>
      </c>
      <c r="G10" s="165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spans="1:26" ht="16" x14ac:dyDescent="0.3">
      <c r="A11" s="163">
        <v>8</v>
      </c>
      <c r="B11" s="163" t="str">
        <f>IF(PLAYER!B11="","",PLAYER!B11)</f>
        <v/>
      </c>
      <c r="C11" s="163" t="str">
        <f>IF('RAW-TEvPEv'!C11="","",AVERAGE('RAW-TEvPEv'!C11,'RAW-TEvPEv'!G11,'RAW-TEvPEv'!K11,'RAW-TEvPEv'!O11,'RAW-TEvPEv'!S11,'RAW-TEvPEv'!W11)*2)</f>
        <v/>
      </c>
      <c r="D11" s="163" t="str">
        <f>IF('RAW-TEvPEv'!D11="","",AVERAGE('RAW-TEvPEv'!D11,'RAW-TEvPEv'!H11,'RAW-TEvPEv'!L11,'RAW-TEvPEv'!P11,'RAW-TEvPEv'!T11,'RAW-TEvPEv'!X11)*2)</f>
        <v/>
      </c>
      <c r="E11" s="163" t="str">
        <f>IF('RAW-TEvPEv'!E11="","",AVERAGE('RAW-TEvPEv'!E11,'RAW-TEvPEv'!I11,'RAW-TEvPEv'!M11,'RAW-TEvPEv'!Q11,'RAW-TEvPEv'!U11,'RAW-TEvPEv'!Y11)*2)</f>
        <v/>
      </c>
      <c r="F11" s="163" t="str">
        <f>IF('RAW-TEvPEv'!F11="","",AVERAGE('RAW-TEvPEv'!F11,'RAW-TEvPEv'!J11,'RAW-TEvPEv'!N11,'RAW-TEvPEv'!R11,'RAW-TEvPEv'!V11,'RAW-TEvPEv'!Z11)*2)</f>
        <v/>
      </c>
      <c r="G11" s="165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spans="1:26" ht="16" x14ac:dyDescent="0.3">
      <c r="A12" s="163">
        <v>9</v>
      </c>
      <c r="B12" s="163" t="str">
        <f>IF(PLAYER!B12="","",PLAYER!B12)</f>
        <v/>
      </c>
      <c r="C12" s="163" t="str">
        <f>IF('RAW-TEvPEv'!C12="","",AVERAGE('RAW-TEvPEv'!C12,'RAW-TEvPEv'!G12,'RAW-TEvPEv'!K12,'RAW-TEvPEv'!O12,'RAW-TEvPEv'!S12,'RAW-TEvPEv'!W12)*2)</f>
        <v/>
      </c>
      <c r="D12" s="163" t="str">
        <f>IF('RAW-TEvPEv'!D12="","",AVERAGE('RAW-TEvPEv'!D12,'RAW-TEvPEv'!H12,'RAW-TEvPEv'!L12,'RAW-TEvPEv'!P12,'RAW-TEvPEv'!T12,'RAW-TEvPEv'!X12)*2)</f>
        <v/>
      </c>
      <c r="E12" s="163" t="str">
        <f>IF('RAW-TEvPEv'!E12="","",AVERAGE('RAW-TEvPEv'!E12,'RAW-TEvPEv'!I12,'RAW-TEvPEv'!M12,'RAW-TEvPEv'!Q12,'RAW-TEvPEv'!U12,'RAW-TEvPEv'!Y12)*2)</f>
        <v/>
      </c>
      <c r="F12" s="163" t="str">
        <f>IF('RAW-TEvPEv'!F12="","",AVERAGE('RAW-TEvPEv'!F12,'RAW-TEvPEv'!J12,'RAW-TEvPEv'!N12,'RAW-TEvPEv'!R12,'RAW-TEvPEv'!V12,'RAW-TEvPEv'!Z12)*2)</f>
        <v/>
      </c>
      <c r="G12" s="165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spans="1:26" ht="16" x14ac:dyDescent="0.3">
      <c r="A13" s="163">
        <v>10</v>
      </c>
      <c r="B13" s="163" t="str">
        <f>IF(PLAYER!B13="","",PLAYER!B13)</f>
        <v/>
      </c>
      <c r="C13" s="163" t="str">
        <f>IF('RAW-TEvPEv'!C13="","",AVERAGE('RAW-TEvPEv'!C13,'RAW-TEvPEv'!G13,'RAW-TEvPEv'!K13,'RAW-TEvPEv'!O13,'RAW-TEvPEv'!S13,'RAW-TEvPEv'!W13)*2)</f>
        <v/>
      </c>
      <c r="D13" s="163" t="str">
        <f>IF('RAW-TEvPEv'!D13="","",AVERAGE('RAW-TEvPEv'!D13,'RAW-TEvPEv'!H13,'RAW-TEvPEv'!L13,'RAW-TEvPEv'!P13,'RAW-TEvPEv'!T13,'RAW-TEvPEv'!X13)*2)</f>
        <v/>
      </c>
      <c r="E13" s="163" t="str">
        <f>IF('RAW-TEvPEv'!E13="","",AVERAGE('RAW-TEvPEv'!E13,'RAW-TEvPEv'!I13,'RAW-TEvPEv'!M13,'RAW-TEvPEv'!Q13,'RAW-TEvPEv'!U13,'RAW-TEvPEv'!Y13)*2)</f>
        <v/>
      </c>
      <c r="F13" s="163" t="str">
        <f>IF('RAW-TEvPEv'!F13="","",AVERAGE('RAW-TEvPEv'!F13,'RAW-TEvPEv'!J13,'RAW-TEvPEv'!N13,'RAW-TEvPEv'!R13,'RAW-TEvPEv'!V13,'RAW-TEvPEv'!Z13)*2)</f>
        <v/>
      </c>
      <c r="G13" s="165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14" spans="1:26" ht="16" x14ac:dyDescent="0.3">
      <c r="A14" s="163">
        <v>11</v>
      </c>
      <c r="B14" s="163" t="str">
        <f>IF(PLAYER!B14="","",PLAYER!B14)</f>
        <v/>
      </c>
      <c r="C14" s="163" t="str">
        <f>IF('RAW-TEvPEv'!C14="","",AVERAGE('RAW-TEvPEv'!C14,'RAW-TEvPEv'!G14,'RAW-TEvPEv'!K14,'RAW-TEvPEv'!O14,'RAW-TEvPEv'!S14,'RAW-TEvPEv'!W14)*2)</f>
        <v/>
      </c>
      <c r="D14" s="163" t="str">
        <f>IF('RAW-TEvPEv'!D14="","",AVERAGE('RAW-TEvPEv'!D14,'RAW-TEvPEv'!H14,'RAW-TEvPEv'!L14,'RAW-TEvPEv'!P14,'RAW-TEvPEv'!T14,'RAW-TEvPEv'!X14)*2)</f>
        <v/>
      </c>
      <c r="E14" s="163" t="str">
        <f>IF('RAW-TEvPEv'!E14="","",AVERAGE('RAW-TEvPEv'!E14,'RAW-TEvPEv'!I14,'RAW-TEvPEv'!M14,'RAW-TEvPEv'!Q14,'RAW-TEvPEv'!U14,'RAW-TEvPEv'!Y14)*2)</f>
        <v/>
      </c>
      <c r="F14" s="163" t="str">
        <f>IF('RAW-TEvPEv'!F14="","",AVERAGE('RAW-TEvPEv'!F14,'RAW-TEvPEv'!J14,'RAW-TEvPEv'!N14,'RAW-TEvPEv'!R14,'RAW-TEvPEv'!V14,'RAW-TEvPEv'!Z14)*2)</f>
        <v/>
      </c>
      <c r="G14" s="165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spans="1:26" ht="16" x14ac:dyDescent="0.3">
      <c r="A15" s="163">
        <v>12</v>
      </c>
      <c r="B15" s="163" t="str">
        <f>IF(PLAYER!B15="","",PLAYER!B15)</f>
        <v/>
      </c>
      <c r="C15" s="163" t="str">
        <f>IF('RAW-TEvPEv'!C15="","",AVERAGE('RAW-TEvPEv'!C15,'RAW-TEvPEv'!G15,'RAW-TEvPEv'!K15,'RAW-TEvPEv'!O15,'RAW-TEvPEv'!S15,'RAW-TEvPEv'!W15)*2)</f>
        <v/>
      </c>
      <c r="D15" s="163" t="str">
        <f>IF('RAW-TEvPEv'!D15="","",AVERAGE('RAW-TEvPEv'!D15,'RAW-TEvPEv'!H15,'RAW-TEvPEv'!L15,'RAW-TEvPEv'!P15,'RAW-TEvPEv'!T15,'RAW-TEvPEv'!X15)*2)</f>
        <v/>
      </c>
      <c r="E15" s="163" t="str">
        <f>IF('RAW-TEvPEv'!E15="","",AVERAGE('RAW-TEvPEv'!E15,'RAW-TEvPEv'!I15,'RAW-TEvPEv'!M15,'RAW-TEvPEv'!Q15,'RAW-TEvPEv'!U15,'RAW-TEvPEv'!Y15)*2)</f>
        <v/>
      </c>
      <c r="F15" s="163" t="str">
        <f>IF('RAW-TEvPEv'!F15="","",AVERAGE('RAW-TEvPEv'!F15,'RAW-TEvPEv'!J15,'RAW-TEvPEv'!N15,'RAW-TEvPEv'!R15,'RAW-TEvPEv'!V15,'RAW-TEvPEv'!Z15)*2)</f>
        <v/>
      </c>
      <c r="G15" s="165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</row>
    <row r="16" spans="1:26" ht="16" x14ac:dyDescent="0.3">
      <c r="A16" s="163">
        <v>13</v>
      </c>
      <c r="B16" s="163" t="str">
        <f>IF(PLAYER!B16="","",PLAYER!B16)</f>
        <v/>
      </c>
      <c r="C16" s="163" t="str">
        <f>IF('RAW-TEvPEv'!C16="","",AVERAGE('RAW-TEvPEv'!C16,'RAW-TEvPEv'!G16,'RAW-TEvPEv'!K16,'RAW-TEvPEv'!O16,'RAW-TEvPEv'!S16,'RAW-TEvPEv'!W16)*2)</f>
        <v/>
      </c>
      <c r="D16" s="163" t="str">
        <f>IF('RAW-TEvPEv'!D16="","",AVERAGE('RAW-TEvPEv'!D16,'RAW-TEvPEv'!H16,'RAW-TEvPEv'!L16,'RAW-TEvPEv'!P16,'RAW-TEvPEv'!T16,'RAW-TEvPEv'!X16)*2)</f>
        <v/>
      </c>
      <c r="E16" s="163" t="str">
        <f>IF('RAW-TEvPEv'!E16="","",AVERAGE('RAW-TEvPEv'!E16,'RAW-TEvPEv'!I16,'RAW-TEvPEv'!M16,'RAW-TEvPEv'!Q16,'RAW-TEvPEv'!U16,'RAW-TEvPEv'!Y16)*2)</f>
        <v/>
      </c>
      <c r="F16" s="163" t="str">
        <f>IF('RAW-TEvPEv'!F16="","",AVERAGE('RAW-TEvPEv'!F16,'RAW-TEvPEv'!J16,'RAW-TEvPEv'!N16,'RAW-TEvPEv'!R16,'RAW-TEvPEv'!V16,'RAW-TEvPEv'!Z16)*2)</f>
        <v/>
      </c>
      <c r="G16" s="165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spans="1:26" ht="16" x14ac:dyDescent="0.3">
      <c r="A17" s="163">
        <v>14</v>
      </c>
      <c r="B17" s="163" t="str">
        <f>IF(PLAYER!B17="","",PLAYER!B17)</f>
        <v/>
      </c>
      <c r="C17" s="163" t="str">
        <f>IF('RAW-TEvPEv'!C17="","",AVERAGE('RAW-TEvPEv'!C17,'RAW-TEvPEv'!G17,'RAW-TEvPEv'!K17,'RAW-TEvPEv'!O17,'RAW-TEvPEv'!S17,'RAW-TEvPEv'!W17)*2)</f>
        <v/>
      </c>
      <c r="D17" s="163" t="str">
        <f>IF('RAW-TEvPEv'!D17="","",AVERAGE('RAW-TEvPEv'!D17,'RAW-TEvPEv'!H17,'RAW-TEvPEv'!L17,'RAW-TEvPEv'!P17,'RAW-TEvPEv'!T17,'RAW-TEvPEv'!X17)*2)</f>
        <v/>
      </c>
      <c r="E17" s="163" t="str">
        <f>IF('RAW-TEvPEv'!E17="","",AVERAGE('RAW-TEvPEv'!E17,'RAW-TEvPEv'!I17,'RAW-TEvPEv'!M17,'RAW-TEvPEv'!Q17,'RAW-TEvPEv'!U17,'RAW-TEvPEv'!Y17)*2)</f>
        <v/>
      </c>
      <c r="F17" s="163" t="str">
        <f>IF('RAW-TEvPEv'!F17="","",AVERAGE('RAW-TEvPEv'!F17,'RAW-TEvPEv'!J17,'RAW-TEvPEv'!N17,'RAW-TEvPEv'!R17,'RAW-TEvPEv'!V17,'RAW-TEvPEv'!Z17)*2)</f>
        <v/>
      </c>
      <c r="G17" s="165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26" ht="16" x14ac:dyDescent="0.3">
      <c r="A18" s="163">
        <v>15</v>
      </c>
      <c r="B18" s="163" t="str">
        <f>IF(PLAYER!B18="","",PLAYER!B18)</f>
        <v/>
      </c>
      <c r="C18" s="163" t="str">
        <f>IF('RAW-TEvPEv'!C18="","",AVERAGE('RAW-TEvPEv'!C18,'RAW-TEvPEv'!G18,'RAW-TEvPEv'!K18,'RAW-TEvPEv'!O18,'RAW-TEvPEv'!S18,'RAW-TEvPEv'!W18)*2)</f>
        <v/>
      </c>
      <c r="D18" s="163" t="str">
        <f>IF('RAW-TEvPEv'!D18="","",AVERAGE('RAW-TEvPEv'!D18,'RAW-TEvPEv'!H18,'RAW-TEvPEv'!L18,'RAW-TEvPEv'!P18,'RAW-TEvPEv'!T18,'RAW-TEvPEv'!X18)*2)</f>
        <v/>
      </c>
      <c r="E18" s="163" t="str">
        <f>IF('RAW-TEvPEv'!E18="","",AVERAGE('RAW-TEvPEv'!E18,'RAW-TEvPEv'!I18,'RAW-TEvPEv'!M18,'RAW-TEvPEv'!Q18,'RAW-TEvPEv'!U18,'RAW-TEvPEv'!Y18)*2)</f>
        <v/>
      </c>
      <c r="F18" s="163" t="str">
        <f>IF('RAW-TEvPEv'!F18="","",AVERAGE('RAW-TEvPEv'!F18,'RAW-TEvPEv'!J18,'RAW-TEvPEv'!N18,'RAW-TEvPEv'!R18,'RAW-TEvPEv'!V18,'RAW-TEvPEv'!Z18)*2)</f>
        <v/>
      </c>
      <c r="G18" s="165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16" x14ac:dyDescent="0.3">
      <c r="A19" s="163">
        <v>16</v>
      </c>
      <c r="B19" s="163" t="str">
        <f>IF(PLAYER!B19="","",PLAYER!B19)</f>
        <v/>
      </c>
      <c r="C19" s="163" t="str">
        <f>IF('RAW-TEvPEv'!C19="","",AVERAGE('RAW-TEvPEv'!C19,'RAW-TEvPEv'!G19,'RAW-TEvPEv'!K19,'RAW-TEvPEv'!O19,'RAW-TEvPEv'!S19,'RAW-TEvPEv'!W19)*2)</f>
        <v/>
      </c>
      <c r="D19" s="163" t="str">
        <f>IF('RAW-TEvPEv'!D19="","",AVERAGE('RAW-TEvPEv'!D19,'RAW-TEvPEv'!H19,'RAW-TEvPEv'!L19,'RAW-TEvPEv'!P19,'RAW-TEvPEv'!T19,'RAW-TEvPEv'!X19)*2)</f>
        <v/>
      </c>
      <c r="E19" s="163" t="str">
        <f>IF('RAW-TEvPEv'!E19="","",AVERAGE('RAW-TEvPEv'!E19,'RAW-TEvPEv'!I19,'RAW-TEvPEv'!M19,'RAW-TEvPEv'!Q19,'RAW-TEvPEv'!U19,'RAW-TEvPEv'!Y19)*2)</f>
        <v/>
      </c>
      <c r="F19" s="163" t="str">
        <f>IF('RAW-TEvPEv'!F19="","",AVERAGE('RAW-TEvPEv'!F19,'RAW-TEvPEv'!J19,'RAW-TEvPEv'!N19,'RAW-TEvPEv'!R19,'RAW-TEvPEv'!V19,'RAW-TEvPEv'!Z19)*2)</f>
        <v/>
      </c>
      <c r="G19" s="165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16" x14ac:dyDescent="0.3">
      <c r="A20" s="163">
        <v>17</v>
      </c>
      <c r="B20" s="163" t="str">
        <f>IF(PLAYER!B20="","",PLAYER!B20)</f>
        <v/>
      </c>
      <c r="C20" s="163" t="str">
        <f>IF('RAW-TEvPEv'!C20="","",AVERAGE('RAW-TEvPEv'!C20,'RAW-TEvPEv'!G20,'RAW-TEvPEv'!K20,'RAW-TEvPEv'!O20,'RAW-TEvPEv'!S20,'RAW-TEvPEv'!W20)*2)</f>
        <v/>
      </c>
      <c r="D20" s="163" t="str">
        <f>IF('RAW-TEvPEv'!D20="","",AVERAGE('RAW-TEvPEv'!D20,'RAW-TEvPEv'!H20,'RAW-TEvPEv'!L20,'RAW-TEvPEv'!P20,'RAW-TEvPEv'!T20,'RAW-TEvPEv'!X20)*2)</f>
        <v/>
      </c>
      <c r="E20" s="163" t="str">
        <f>IF('RAW-TEvPEv'!E20="","",AVERAGE('RAW-TEvPEv'!E20,'RAW-TEvPEv'!I20,'RAW-TEvPEv'!M20,'RAW-TEvPEv'!Q20,'RAW-TEvPEv'!U20,'RAW-TEvPEv'!Y20)*2)</f>
        <v/>
      </c>
      <c r="F20" s="163" t="str">
        <f>IF('RAW-TEvPEv'!F20="","",AVERAGE('RAW-TEvPEv'!F20,'RAW-TEvPEv'!J20,'RAW-TEvPEv'!N20,'RAW-TEvPEv'!R20,'RAW-TEvPEv'!V20,'RAW-TEvPEv'!Z20)*2)</f>
        <v/>
      </c>
      <c r="G20" s="165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15.75" customHeight="1" x14ac:dyDescent="0.3">
      <c r="A21" s="163">
        <v>18</v>
      </c>
      <c r="B21" s="163" t="str">
        <f>IF(PLAYER!B21="","",PLAYER!B21)</f>
        <v/>
      </c>
      <c r="C21" s="163" t="str">
        <f>IF('RAW-TEvPEv'!C21="","",AVERAGE('RAW-TEvPEv'!C21,'RAW-TEvPEv'!G21,'RAW-TEvPEv'!K21,'RAW-TEvPEv'!O21,'RAW-TEvPEv'!S21,'RAW-TEvPEv'!W21)*2)</f>
        <v/>
      </c>
      <c r="D21" s="163" t="str">
        <f>IF('RAW-TEvPEv'!D21="","",AVERAGE('RAW-TEvPEv'!D21,'RAW-TEvPEv'!H21,'RAW-TEvPEv'!L21,'RAW-TEvPEv'!P21,'RAW-TEvPEv'!T21,'RAW-TEvPEv'!X21)*2)</f>
        <v/>
      </c>
      <c r="E21" s="163" t="str">
        <f>IF('RAW-TEvPEv'!E21="","",AVERAGE('RAW-TEvPEv'!E21,'RAW-TEvPEv'!I21,'RAW-TEvPEv'!M21,'RAW-TEvPEv'!Q21,'RAW-TEvPEv'!U21,'RAW-TEvPEv'!Y21)*2)</f>
        <v/>
      </c>
      <c r="F21" s="163" t="str">
        <f>IF('RAW-TEvPEv'!F21="","",AVERAGE('RAW-TEvPEv'!F21,'RAW-TEvPEv'!J21,'RAW-TEvPEv'!N21,'RAW-TEvPEv'!R21,'RAW-TEvPEv'!V21,'RAW-TEvPEv'!Z21)*2)</f>
        <v/>
      </c>
      <c r="G21" s="165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15.75" customHeight="1" x14ac:dyDescent="0.3">
      <c r="A22" s="163">
        <v>19</v>
      </c>
      <c r="B22" s="163" t="str">
        <f>IF(PLAYER!B22="","",PLAYER!B22)</f>
        <v/>
      </c>
      <c r="C22" s="163" t="str">
        <f>IF('RAW-TEvPEv'!C22="","",AVERAGE('RAW-TEvPEv'!C22,'RAW-TEvPEv'!G22,'RAW-TEvPEv'!K22,'RAW-TEvPEv'!O22,'RAW-TEvPEv'!S22,'RAW-TEvPEv'!W22)*2)</f>
        <v/>
      </c>
      <c r="D22" s="163" t="str">
        <f>IF('RAW-TEvPEv'!D22="","",AVERAGE('RAW-TEvPEv'!D22,'RAW-TEvPEv'!H22,'RAW-TEvPEv'!L22,'RAW-TEvPEv'!P22,'RAW-TEvPEv'!T22,'RAW-TEvPEv'!X22)*2)</f>
        <v/>
      </c>
      <c r="E22" s="163" t="str">
        <f>IF('RAW-TEvPEv'!E22="","",AVERAGE('RAW-TEvPEv'!E22,'RAW-TEvPEv'!I22,'RAW-TEvPEv'!M22,'RAW-TEvPEv'!Q22,'RAW-TEvPEv'!U22,'RAW-TEvPEv'!Y22)*2)</f>
        <v/>
      </c>
      <c r="F22" s="163" t="str">
        <f>IF('RAW-TEvPEv'!F22="","",AVERAGE('RAW-TEvPEv'!F22,'RAW-TEvPEv'!J22,'RAW-TEvPEv'!N22,'RAW-TEvPEv'!R22,'RAW-TEvPEv'!V22,'RAW-TEvPEv'!Z22)*2)</f>
        <v/>
      </c>
      <c r="G22" s="165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15.75" customHeight="1" x14ac:dyDescent="0.3">
      <c r="A23" s="163">
        <v>20</v>
      </c>
      <c r="B23" s="163" t="str">
        <f>IF(PLAYER!B23="","",PLAYER!B23)</f>
        <v/>
      </c>
      <c r="C23" s="163" t="str">
        <f>IF('RAW-TEvPEv'!C23="","",AVERAGE('RAW-TEvPEv'!C23,'RAW-TEvPEv'!G23,'RAW-TEvPEv'!K23,'RAW-TEvPEv'!O23,'RAW-TEvPEv'!S23,'RAW-TEvPEv'!W23)*2)</f>
        <v/>
      </c>
      <c r="D23" s="163" t="str">
        <f>IF('RAW-TEvPEv'!D23="","",AVERAGE('RAW-TEvPEv'!D23,'RAW-TEvPEv'!H23,'RAW-TEvPEv'!L23,'RAW-TEvPEv'!P23,'RAW-TEvPEv'!T23,'RAW-TEvPEv'!X23)*2)</f>
        <v/>
      </c>
      <c r="E23" s="163" t="str">
        <f>IF('RAW-TEvPEv'!E23="","",AVERAGE('RAW-TEvPEv'!E23,'RAW-TEvPEv'!I23,'RAW-TEvPEv'!M23,'RAW-TEvPEv'!Q23,'RAW-TEvPEv'!U23,'RAW-TEvPEv'!Y23)*2)</f>
        <v/>
      </c>
      <c r="F23" s="163" t="str">
        <f>IF('RAW-TEvPEv'!F23="","",AVERAGE('RAW-TEvPEv'!F23,'RAW-TEvPEv'!J23,'RAW-TEvPEv'!N23,'RAW-TEvPEv'!R23,'RAW-TEvPEv'!V23,'RAW-TEvPEv'!Z23)*2)</f>
        <v/>
      </c>
      <c r="G23" s="165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15.75" customHeight="1" x14ac:dyDescent="0.3">
      <c r="A24" s="163">
        <v>21</v>
      </c>
      <c r="B24" s="163" t="str">
        <f>IF(PLAYER!B24="","",PLAYER!B24)</f>
        <v/>
      </c>
      <c r="C24" s="163" t="str">
        <f>IF('RAW-TEvPEv'!C24="","",AVERAGE('RAW-TEvPEv'!C24,'RAW-TEvPEv'!G24,'RAW-TEvPEv'!K24,'RAW-TEvPEv'!O24,'RAW-TEvPEv'!S24,'RAW-TEvPEv'!W24)*2)</f>
        <v/>
      </c>
      <c r="D24" s="163" t="str">
        <f>IF('RAW-TEvPEv'!D24="","",AVERAGE('RAW-TEvPEv'!D24,'RAW-TEvPEv'!H24,'RAW-TEvPEv'!L24,'RAW-TEvPEv'!P24,'RAW-TEvPEv'!T24,'RAW-TEvPEv'!X24)*2)</f>
        <v/>
      </c>
      <c r="E24" s="163" t="str">
        <f>IF('RAW-TEvPEv'!E24="","",AVERAGE('RAW-TEvPEv'!E24,'RAW-TEvPEv'!I24,'RAW-TEvPEv'!M24,'RAW-TEvPEv'!Q24,'RAW-TEvPEv'!U24,'RAW-TEvPEv'!Y24)*2)</f>
        <v/>
      </c>
      <c r="F24" s="163" t="str">
        <f>IF('RAW-TEvPEv'!F24="","",AVERAGE('RAW-TEvPEv'!F24,'RAW-TEvPEv'!J24,'RAW-TEvPEv'!N24,'RAW-TEvPEv'!R24,'RAW-TEvPEv'!V24,'RAW-TEvPEv'!Z24)*2)</f>
        <v/>
      </c>
      <c r="G24" s="165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15.75" customHeight="1" x14ac:dyDescent="0.3">
      <c r="A25" s="163">
        <v>22</v>
      </c>
      <c r="B25" s="163" t="str">
        <f>IF(PLAYER!B25="","",PLAYER!B25)</f>
        <v/>
      </c>
      <c r="C25" s="163" t="str">
        <f>IF('RAW-TEvPEv'!C25="","",AVERAGE('RAW-TEvPEv'!C25,'RAW-TEvPEv'!G25,'RAW-TEvPEv'!K25,'RAW-TEvPEv'!O25,'RAW-TEvPEv'!S25,'RAW-TEvPEv'!W25)*2)</f>
        <v/>
      </c>
      <c r="D25" s="163" t="str">
        <f>IF('RAW-TEvPEv'!D25="","",AVERAGE('RAW-TEvPEv'!D25,'RAW-TEvPEv'!H25,'RAW-TEvPEv'!L25,'RAW-TEvPEv'!P25,'RAW-TEvPEv'!T25,'RAW-TEvPEv'!X25)*2)</f>
        <v/>
      </c>
      <c r="E25" s="163" t="str">
        <f>IF('RAW-TEvPEv'!E25="","",AVERAGE('RAW-TEvPEv'!E25,'RAW-TEvPEv'!I25,'RAW-TEvPEv'!M25,'RAW-TEvPEv'!Q25,'RAW-TEvPEv'!U25,'RAW-TEvPEv'!Y25)*2)</f>
        <v/>
      </c>
      <c r="F25" s="163" t="str">
        <f>IF('RAW-TEvPEv'!F25="","",AVERAGE('RAW-TEvPEv'!F25,'RAW-TEvPEv'!J25,'RAW-TEvPEv'!N25,'RAW-TEvPEv'!R25,'RAW-TEvPEv'!V25,'RAW-TEvPEv'!Z25)*2)</f>
        <v/>
      </c>
      <c r="G25" s="165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15.75" customHeight="1" x14ac:dyDescent="0.3">
      <c r="A26" s="163">
        <v>23</v>
      </c>
      <c r="B26" s="163" t="str">
        <f>IF(PLAYER!B26="","",PLAYER!B26)</f>
        <v/>
      </c>
      <c r="C26" s="163" t="str">
        <f>IF('RAW-TEvPEv'!C26="","",AVERAGE('RAW-TEvPEv'!C26,'RAW-TEvPEv'!G26,'RAW-TEvPEv'!K26,'RAW-TEvPEv'!O26,'RAW-TEvPEv'!S26,'RAW-TEvPEv'!W26)*2)</f>
        <v/>
      </c>
      <c r="D26" s="163" t="str">
        <f>IF('RAW-TEvPEv'!D26="","",AVERAGE('RAW-TEvPEv'!D26,'RAW-TEvPEv'!H26,'RAW-TEvPEv'!L26,'RAW-TEvPEv'!P26,'RAW-TEvPEv'!T26,'RAW-TEvPEv'!X26)*2)</f>
        <v/>
      </c>
      <c r="E26" s="163" t="str">
        <f>IF('RAW-TEvPEv'!E26="","",AVERAGE('RAW-TEvPEv'!E26,'RAW-TEvPEv'!I26,'RAW-TEvPEv'!M26,'RAW-TEvPEv'!Q26,'RAW-TEvPEv'!U26,'RAW-TEvPEv'!Y26)*2)</f>
        <v/>
      </c>
      <c r="F26" s="163" t="str">
        <f>IF('RAW-TEvPEv'!F26="","",AVERAGE('RAW-TEvPEv'!F26,'RAW-TEvPEv'!J26,'RAW-TEvPEv'!N26,'RAW-TEvPEv'!R26,'RAW-TEvPEv'!V26,'RAW-TEvPEv'!Z26)*2)</f>
        <v/>
      </c>
      <c r="G26" s="165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15.75" customHeight="1" x14ac:dyDescent="0.3">
      <c r="A27" s="163">
        <v>24</v>
      </c>
      <c r="B27" s="163" t="str">
        <f>IF(PLAYER!B27="","",PLAYER!B27)</f>
        <v/>
      </c>
      <c r="C27" s="163" t="str">
        <f>IF('RAW-TEvPEv'!C27="","",AVERAGE('RAW-TEvPEv'!C27,'RAW-TEvPEv'!G27,'RAW-TEvPEv'!K27,'RAW-TEvPEv'!O27,'RAW-TEvPEv'!S27,'RAW-TEvPEv'!W27)*2)</f>
        <v/>
      </c>
      <c r="D27" s="163" t="str">
        <f>IF('RAW-TEvPEv'!D27="","",AVERAGE('RAW-TEvPEv'!D27,'RAW-TEvPEv'!H27,'RAW-TEvPEv'!L27,'RAW-TEvPEv'!P27,'RAW-TEvPEv'!T27,'RAW-TEvPEv'!X27)*2)</f>
        <v/>
      </c>
      <c r="E27" s="163" t="str">
        <f>IF('RAW-TEvPEv'!E27="","",AVERAGE('RAW-TEvPEv'!E27,'RAW-TEvPEv'!I27,'RAW-TEvPEv'!M27,'RAW-TEvPEv'!Q27,'RAW-TEvPEv'!U27,'RAW-TEvPEv'!Y27)*2)</f>
        <v/>
      </c>
      <c r="F27" s="163" t="str">
        <f>IF('RAW-TEvPEv'!F27="","",AVERAGE('RAW-TEvPEv'!F27,'RAW-TEvPEv'!J27,'RAW-TEvPEv'!N27,'RAW-TEvPEv'!R27,'RAW-TEvPEv'!V27,'RAW-TEvPEv'!Z27)*2)</f>
        <v/>
      </c>
      <c r="G27" s="165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15.75" customHeight="1" x14ac:dyDescent="0.3">
      <c r="A28" s="163">
        <v>25</v>
      </c>
      <c r="B28" s="163" t="str">
        <f>IF(PLAYER!B28="","",PLAYER!B28)</f>
        <v/>
      </c>
      <c r="C28" s="163" t="str">
        <f>IF('RAW-TEvPEv'!C28="","",AVERAGE('RAW-TEvPEv'!C28,'RAW-TEvPEv'!G28,'RAW-TEvPEv'!K28,'RAW-TEvPEv'!O28,'RAW-TEvPEv'!S28,'RAW-TEvPEv'!W28)*2)</f>
        <v/>
      </c>
      <c r="D28" s="163" t="str">
        <f>IF('RAW-TEvPEv'!D28="","",AVERAGE('RAW-TEvPEv'!D28,'RAW-TEvPEv'!H28,'RAW-TEvPEv'!L28,'RAW-TEvPEv'!P28,'RAW-TEvPEv'!T28,'RAW-TEvPEv'!X28)*2)</f>
        <v/>
      </c>
      <c r="E28" s="163" t="str">
        <f>IF('RAW-TEvPEv'!E28="","",AVERAGE('RAW-TEvPEv'!E28,'RAW-TEvPEv'!I28,'RAW-TEvPEv'!M28,'RAW-TEvPEv'!Q28,'RAW-TEvPEv'!U28,'RAW-TEvPEv'!Y28)*2)</f>
        <v/>
      </c>
      <c r="F28" s="163" t="str">
        <f>IF('RAW-TEvPEv'!F28="","",AVERAGE('RAW-TEvPEv'!F28,'RAW-TEvPEv'!J28,'RAW-TEvPEv'!N28,'RAW-TEvPEv'!R28,'RAW-TEvPEv'!V28,'RAW-TEvPEv'!Z28)*2)</f>
        <v/>
      </c>
      <c r="G28" s="165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15.75" customHeight="1" x14ac:dyDescent="0.3">
      <c r="A29" s="163">
        <v>26</v>
      </c>
      <c r="B29" s="163" t="str">
        <f>IF(PLAYER!B29="","",PLAYER!B29)</f>
        <v/>
      </c>
      <c r="C29" s="163" t="str">
        <f>IF('RAW-TEvPEv'!C29="","",AVERAGE('RAW-TEvPEv'!C29,'RAW-TEvPEv'!G29,'RAW-TEvPEv'!K29,'RAW-TEvPEv'!O29,'RAW-TEvPEv'!S29,'RAW-TEvPEv'!W29)*2)</f>
        <v/>
      </c>
      <c r="D29" s="163" t="str">
        <f>IF('RAW-TEvPEv'!D29="","",AVERAGE('RAW-TEvPEv'!D29,'RAW-TEvPEv'!H29,'RAW-TEvPEv'!L29,'RAW-TEvPEv'!P29,'RAW-TEvPEv'!T29,'RAW-TEvPEv'!X29)*2)</f>
        <v/>
      </c>
      <c r="E29" s="163" t="str">
        <f>IF('RAW-TEvPEv'!E29="","",AVERAGE('RAW-TEvPEv'!E29,'RAW-TEvPEv'!I29,'RAW-TEvPEv'!M29,'RAW-TEvPEv'!Q29,'RAW-TEvPEv'!U29,'RAW-TEvPEv'!Y29)*2)</f>
        <v/>
      </c>
      <c r="F29" s="163" t="str">
        <f>IF('RAW-TEvPEv'!F29="","",AVERAGE('RAW-TEvPEv'!F29,'RAW-TEvPEv'!J29,'RAW-TEvPEv'!N29,'RAW-TEvPEv'!R29,'RAW-TEvPEv'!V29,'RAW-TEvPEv'!Z29)*2)</f>
        <v/>
      </c>
      <c r="G29" s="165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15.75" customHeight="1" x14ac:dyDescent="0.3">
      <c r="A30" s="163">
        <v>27</v>
      </c>
      <c r="B30" s="163" t="str">
        <f>IF(PLAYER!B30="","",PLAYER!B30)</f>
        <v/>
      </c>
      <c r="C30" s="163" t="str">
        <f>IF('RAW-TEvPEv'!C30="","",AVERAGE('RAW-TEvPEv'!C30,'RAW-TEvPEv'!G30,'RAW-TEvPEv'!K30,'RAW-TEvPEv'!O30,'RAW-TEvPEv'!S30,'RAW-TEvPEv'!W30)*2)</f>
        <v/>
      </c>
      <c r="D30" s="163" t="str">
        <f>IF('RAW-TEvPEv'!D30="","",AVERAGE('RAW-TEvPEv'!D30,'RAW-TEvPEv'!H30,'RAW-TEvPEv'!L30,'RAW-TEvPEv'!P30,'RAW-TEvPEv'!T30,'RAW-TEvPEv'!X30)*2)</f>
        <v/>
      </c>
      <c r="E30" s="163" t="str">
        <f>IF('RAW-TEvPEv'!E30="","",AVERAGE('RAW-TEvPEv'!E30,'RAW-TEvPEv'!I30,'RAW-TEvPEv'!M30,'RAW-TEvPEv'!Q30,'RAW-TEvPEv'!U30,'RAW-TEvPEv'!Y30)*2)</f>
        <v/>
      </c>
      <c r="F30" s="163" t="str">
        <f>IF('RAW-TEvPEv'!F30="","",AVERAGE('RAW-TEvPEv'!F30,'RAW-TEvPEv'!J30,'RAW-TEvPEv'!N30,'RAW-TEvPEv'!R30,'RAW-TEvPEv'!V30,'RAW-TEvPEv'!Z30)*2)</f>
        <v/>
      </c>
      <c r="G30" s="165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15.75" customHeight="1" x14ac:dyDescent="0.3">
      <c r="A31" s="163">
        <v>28</v>
      </c>
      <c r="B31" s="163" t="str">
        <f>IF(PLAYER!B31="","",PLAYER!B31)</f>
        <v/>
      </c>
      <c r="C31" s="163" t="str">
        <f>IF('RAW-TEvPEv'!C31="","",AVERAGE('RAW-TEvPEv'!C31,'RAW-TEvPEv'!G31,'RAW-TEvPEv'!K31,'RAW-TEvPEv'!O31,'RAW-TEvPEv'!S31,'RAW-TEvPEv'!W31)*2)</f>
        <v/>
      </c>
      <c r="D31" s="163" t="str">
        <f>IF('RAW-TEvPEv'!D31="","",AVERAGE('RAW-TEvPEv'!D31,'RAW-TEvPEv'!H31,'RAW-TEvPEv'!L31,'RAW-TEvPEv'!P31,'RAW-TEvPEv'!T31,'RAW-TEvPEv'!X31)*2)</f>
        <v/>
      </c>
      <c r="E31" s="163" t="str">
        <f>IF('RAW-TEvPEv'!E31="","",AVERAGE('RAW-TEvPEv'!E31,'RAW-TEvPEv'!I31,'RAW-TEvPEv'!M31,'RAW-TEvPEv'!Q31,'RAW-TEvPEv'!U31,'RAW-TEvPEv'!Y31)*2)</f>
        <v/>
      </c>
      <c r="F31" s="163" t="str">
        <f>IF('RAW-TEvPEv'!F31="","",AVERAGE('RAW-TEvPEv'!F31,'RAW-TEvPEv'!J31,'RAW-TEvPEv'!N31,'RAW-TEvPEv'!R31,'RAW-TEvPEv'!V31,'RAW-TEvPEv'!Z31)*2)</f>
        <v/>
      </c>
      <c r="G31" s="165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15.75" customHeight="1" x14ac:dyDescent="0.3">
      <c r="A32" s="163">
        <v>29</v>
      </c>
      <c r="B32" s="163" t="str">
        <f>IF(PLAYER!B32="","",PLAYER!B32)</f>
        <v/>
      </c>
      <c r="C32" s="163" t="str">
        <f>IF('RAW-TEvPEv'!C32="","",AVERAGE('RAW-TEvPEv'!C32,'RAW-TEvPEv'!G32,'RAW-TEvPEv'!K32,'RAW-TEvPEv'!O32,'RAW-TEvPEv'!S32,'RAW-TEvPEv'!W32)*2)</f>
        <v/>
      </c>
      <c r="D32" s="163" t="str">
        <f>IF('RAW-TEvPEv'!D32="","",AVERAGE('RAW-TEvPEv'!D32,'RAW-TEvPEv'!H32,'RAW-TEvPEv'!L32,'RAW-TEvPEv'!P32,'RAW-TEvPEv'!T32,'RAW-TEvPEv'!X32)*2)</f>
        <v/>
      </c>
      <c r="E32" s="163" t="str">
        <f>IF('RAW-TEvPEv'!E32="","",AVERAGE('RAW-TEvPEv'!E32,'RAW-TEvPEv'!I32,'RAW-TEvPEv'!M32,'RAW-TEvPEv'!Q32,'RAW-TEvPEv'!U32,'RAW-TEvPEv'!Y32)*2)</f>
        <v/>
      </c>
      <c r="F32" s="163" t="str">
        <f>IF('RAW-TEvPEv'!F32="","",AVERAGE('RAW-TEvPEv'!F32,'RAW-TEvPEv'!J32,'RAW-TEvPEv'!N32,'RAW-TEvPEv'!R32,'RAW-TEvPEv'!V32,'RAW-TEvPEv'!Z32)*2)</f>
        <v/>
      </c>
      <c r="G32" s="165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15.75" customHeight="1" x14ac:dyDescent="0.3">
      <c r="A33" s="163">
        <v>30</v>
      </c>
      <c r="B33" s="163" t="str">
        <f>IF(PLAYER!B33="","",PLAYER!B33)</f>
        <v/>
      </c>
      <c r="C33" s="163" t="str">
        <f>IF('RAW-TEvPEv'!C33="","",AVERAGE('RAW-TEvPEv'!C33,'RAW-TEvPEv'!G33,'RAW-TEvPEv'!K33,'RAW-TEvPEv'!O33,'RAW-TEvPEv'!S33,'RAW-TEvPEv'!W33)*2)</f>
        <v/>
      </c>
      <c r="D33" s="163" t="str">
        <f>IF('RAW-TEvPEv'!D33="","",AVERAGE('RAW-TEvPEv'!D33,'RAW-TEvPEv'!H33,'RAW-TEvPEv'!L33,'RAW-TEvPEv'!P33,'RAW-TEvPEv'!T33,'RAW-TEvPEv'!X33)*2)</f>
        <v/>
      </c>
      <c r="E33" s="163" t="str">
        <f>IF('RAW-TEvPEv'!E33="","",AVERAGE('RAW-TEvPEv'!E33,'RAW-TEvPEv'!I33,'RAW-TEvPEv'!M33,'RAW-TEvPEv'!Q33,'RAW-TEvPEv'!U33,'RAW-TEvPEv'!Y33)*2)</f>
        <v/>
      </c>
      <c r="F33" s="163" t="str">
        <f>IF('RAW-TEvPEv'!F33="","",AVERAGE('RAW-TEvPEv'!F33,'RAW-TEvPEv'!J33,'RAW-TEvPEv'!N33,'RAW-TEvPEv'!R33,'RAW-TEvPEv'!V33,'RAW-TEvPEv'!Z33)*2)</f>
        <v/>
      </c>
      <c r="G33" s="165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spans="1:26" ht="15.75" customHeight="1" x14ac:dyDescent="0.3">
      <c r="A34" s="163">
        <v>31</v>
      </c>
      <c r="B34" s="163" t="str">
        <f>IF(PLAYER!B34="","",PLAYER!B34)</f>
        <v/>
      </c>
      <c r="C34" s="163" t="str">
        <f>IF('RAW-TEvPEv'!C34="","",AVERAGE('RAW-TEvPEv'!C34,'RAW-TEvPEv'!G34,'RAW-TEvPEv'!K34,'RAW-TEvPEv'!O34,'RAW-TEvPEv'!S34,'RAW-TEvPEv'!W34)*2)</f>
        <v/>
      </c>
      <c r="D34" s="163" t="str">
        <f>IF('RAW-TEvPEv'!D34="","",AVERAGE('RAW-TEvPEv'!D34,'RAW-TEvPEv'!H34,'RAW-TEvPEv'!L34,'RAW-TEvPEv'!P34,'RAW-TEvPEv'!T34,'RAW-TEvPEv'!X34)*2)</f>
        <v/>
      </c>
      <c r="E34" s="163" t="str">
        <f>IF('RAW-TEvPEv'!E34="","",AVERAGE('RAW-TEvPEv'!E34,'RAW-TEvPEv'!I34,'RAW-TEvPEv'!M34,'RAW-TEvPEv'!Q34,'RAW-TEvPEv'!U34,'RAW-TEvPEv'!Y34)*2)</f>
        <v/>
      </c>
      <c r="F34" s="163" t="str">
        <f>IF('RAW-TEvPEv'!F34="","",AVERAGE('RAW-TEvPEv'!F34,'RAW-TEvPEv'!J34,'RAW-TEvPEv'!N34,'RAW-TEvPEv'!R34,'RAW-TEvPEv'!V34,'RAW-TEvPEv'!Z34)*2)</f>
        <v/>
      </c>
      <c r="G34" s="165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spans="1:26" ht="15.75" customHeight="1" x14ac:dyDescent="0.3">
      <c r="A35" s="163">
        <v>32</v>
      </c>
      <c r="B35" s="163" t="str">
        <f>IF(PLAYER!B35="","",PLAYER!B35)</f>
        <v/>
      </c>
      <c r="C35" s="163" t="str">
        <f>IF('RAW-TEvPEv'!C35="","",AVERAGE('RAW-TEvPEv'!C35,'RAW-TEvPEv'!G35,'RAW-TEvPEv'!K35,'RAW-TEvPEv'!O35,'RAW-TEvPEv'!S35,'RAW-TEvPEv'!W35)*2)</f>
        <v/>
      </c>
      <c r="D35" s="163" t="str">
        <f>IF('RAW-TEvPEv'!D35="","",AVERAGE('RAW-TEvPEv'!D35,'RAW-TEvPEv'!H35,'RAW-TEvPEv'!L35,'RAW-TEvPEv'!P35,'RAW-TEvPEv'!T35,'RAW-TEvPEv'!X35)*2)</f>
        <v/>
      </c>
      <c r="E35" s="163" t="str">
        <f>IF('RAW-TEvPEv'!E35="","",AVERAGE('RAW-TEvPEv'!E35,'RAW-TEvPEv'!I35,'RAW-TEvPEv'!M35,'RAW-TEvPEv'!Q35,'RAW-TEvPEv'!U35,'RAW-TEvPEv'!Y35)*2)</f>
        <v/>
      </c>
      <c r="F35" s="163" t="str">
        <f>IF('RAW-TEvPEv'!F35="","",AVERAGE('RAW-TEvPEv'!F35,'RAW-TEvPEv'!J35,'RAW-TEvPEv'!N35,'RAW-TEvPEv'!R35,'RAW-TEvPEv'!V35,'RAW-TEvPEv'!Z35)*2)</f>
        <v/>
      </c>
      <c r="G35" s="165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spans="1:26" ht="15.75" customHeight="1" x14ac:dyDescent="0.3">
      <c r="A36" s="163">
        <v>33</v>
      </c>
      <c r="B36" s="163" t="str">
        <f>IF(PLAYER!B36="","",PLAYER!B36)</f>
        <v/>
      </c>
      <c r="C36" s="163" t="str">
        <f>IF('RAW-TEvPEv'!C36="","",AVERAGE('RAW-TEvPEv'!C36,'RAW-TEvPEv'!G36,'RAW-TEvPEv'!K36,'RAW-TEvPEv'!O36,'RAW-TEvPEv'!S36,'RAW-TEvPEv'!W36)*2)</f>
        <v/>
      </c>
      <c r="D36" s="163" t="str">
        <f>IF('RAW-TEvPEv'!D36="","",AVERAGE('RAW-TEvPEv'!D36,'RAW-TEvPEv'!H36,'RAW-TEvPEv'!L36,'RAW-TEvPEv'!P36,'RAW-TEvPEv'!T36,'RAW-TEvPEv'!X36)*2)</f>
        <v/>
      </c>
      <c r="E36" s="163" t="str">
        <f>IF('RAW-TEvPEv'!E36="","",AVERAGE('RAW-TEvPEv'!E36,'RAW-TEvPEv'!I36,'RAW-TEvPEv'!M36,'RAW-TEvPEv'!Q36,'RAW-TEvPEv'!U36,'RAW-TEvPEv'!Y36)*2)</f>
        <v/>
      </c>
      <c r="F36" s="163" t="str">
        <f>IF('RAW-TEvPEv'!F36="","",AVERAGE('RAW-TEvPEv'!F36,'RAW-TEvPEv'!J36,'RAW-TEvPEv'!N36,'RAW-TEvPEv'!R36,'RAW-TEvPEv'!V36,'RAW-TEvPEv'!Z36)*2)</f>
        <v/>
      </c>
      <c r="G36" s="165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spans="1:26" ht="15.75" customHeight="1" x14ac:dyDescent="0.3">
      <c r="A37" s="163">
        <v>34</v>
      </c>
      <c r="B37" s="163" t="str">
        <f>IF(PLAYER!B37="","",PLAYER!B37)</f>
        <v/>
      </c>
      <c r="C37" s="163" t="str">
        <f>IF('RAW-TEvPEv'!C37="","",AVERAGE('RAW-TEvPEv'!C37,'RAW-TEvPEv'!G37,'RAW-TEvPEv'!K37,'RAW-TEvPEv'!O37,'RAW-TEvPEv'!S37,'RAW-TEvPEv'!W37)*2)</f>
        <v/>
      </c>
      <c r="D37" s="163" t="str">
        <f>IF('RAW-TEvPEv'!D37="","",AVERAGE('RAW-TEvPEv'!D37,'RAW-TEvPEv'!H37,'RAW-TEvPEv'!L37,'RAW-TEvPEv'!P37,'RAW-TEvPEv'!T37,'RAW-TEvPEv'!X37)*2)</f>
        <v/>
      </c>
      <c r="E37" s="163" t="str">
        <f>IF('RAW-TEvPEv'!E37="","",AVERAGE('RAW-TEvPEv'!E37,'RAW-TEvPEv'!I37,'RAW-TEvPEv'!M37,'RAW-TEvPEv'!Q37,'RAW-TEvPEv'!U37,'RAW-TEvPEv'!Y37)*2)</f>
        <v/>
      </c>
      <c r="F37" s="163" t="str">
        <f>IF('RAW-TEvPEv'!F37="","",AVERAGE('RAW-TEvPEv'!F37,'RAW-TEvPEv'!J37,'RAW-TEvPEv'!N37,'RAW-TEvPEv'!R37,'RAW-TEvPEv'!V37,'RAW-TEvPEv'!Z37)*2)</f>
        <v/>
      </c>
      <c r="G37" s="165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</row>
    <row r="38" spans="1:26" ht="15.75" customHeight="1" x14ac:dyDescent="0.3">
      <c r="A38" s="163">
        <v>35</v>
      </c>
      <c r="B38" s="163" t="str">
        <f>IF(PLAYER!B38="","",PLAYER!B38)</f>
        <v/>
      </c>
      <c r="C38" s="163" t="str">
        <f>IF('RAW-TEvPEv'!C38="","",AVERAGE('RAW-TEvPEv'!C38,'RAW-TEvPEv'!G38,'RAW-TEvPEv'!K38,'RAW-TEvPEv'!O38,'RAW-TEvPEv'!S38,'RAW-TEvPEv'!W38)*2)</f>
        <v/>
      </c>
      <c r="D38" s="163" t="str">
        <f>IF('RAW-TEvPEv'!D38="","",AVERAGE('RAW-TEvPEv'!D38,'RAW-TEvPEv'!H38,'RAW-TEvPEv'!L38,'RAW-TEvPEv'!P38,'RAW-TEvPEv'!T38,'RAW-TEvPEv'!X38)*2)</f>
        <v/>
      </c>
      <c r="E38" s="163" t="str">
        <f>IF('RAW-TEvPEv'!E38="","",AVERAGE('RAW-TEvPEv'!E38,'RAW-TEvPEv'!I38,'RAW-TEvPEv'!M38,'RAW-TEvPEv'!Q38,'RAW-TEvPEv'!U38,'RAW-TEvPEv'!Y38)*2)</f>
        <v/>
      </c>
      <c r="F38" s="163" t="str">
        <f>IF('RAW-TEvPEv'!F38="","",AVERAGE('RAW-TEvPEv'!F38,'RAW-TEvPEv'!J38,'RAW-TEvPEv'!N38,'RAW-TEvPEv'!R38,'RAW-TEvPEv'!V38,'RAW-TEvPEv'!Z38)*2)</f>
        <v/>
      </c>
      <c r="G38" s="165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6" ht="15.75" customHeight="1" x14ac:dyDescent="0.3">
      <c r="A39" s="163">
        <v>36</v>
      </c>
      <c r="B39" s="163" t="str">
        <f>IF(PLAYER!B39="","",PLAYER!B39)</f>
        <v/>
      </c>
      <c r="C39" s="163" t="str">
        <f>IF('RAW-TEvPEv'!C39="","",AVERAGE('RAW-TEvPEv'!C39,'RAW-TEvPEv'!G39,'RAW-TEvPEv'!K39,'RAW-TEvPEv'!O39,'RAW-TEvPEv'!S39,'RAW-TEvPEv'!W39)*2)</f>
        <v/>
      </c>
      <c r="D39" s="163" t="str">
        <f>IF('RAW-TEvPEv'!D39="","",AVERAGE('RAW-TEvPEv'!D39,'RAW-TEvPEv'!H39,'RAW-TEvPEv'!L39,'RAW-TEvPEv'!P39,'RAW-TEvPEv'!T39,'RAW-TEvPEv'!X39)*2)</f>
        <v/>
      </c>
      <c r="E39" s="163" t="str">
        <f>IF('RAW-TEvPEv'!E39="","",AVERAGE('RAW-TEvPEv'!E39,'RAW-TEvPEv'!I39,'RAW-TEvPEv'!M39,'RAW-TEvPEv'!Q39,'RAW-TEvPEv'!U39,'RAW-TEvPEv'!Y39)*2)</f>
        <v/>
      </c>
      <c r="F39" s="163" t="str">
        <f>IF('RAW-TEvPEv'!F39="","",AVERAGE('RAW-TEvPEv'!F39,'RAW-TEvPEv'!J39,'RAW-TEvPEv'!N39,'RAW-TEvPEv'!R39,'RAW-TEvPEv'!V39,'RAW-TEvPEv'!Z39)*2)</f>
        <v/>
      </c>
      <c r="G39" s="165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6" ht="15.75" customHeight="1" x14ac:dyDescent="0.3">
      <c r="A40" s="163">
        <v>37</v>
      </c>
      <c r="B40" s="163" t="str">
        <f>IF(PLAYER!B40="","",PLAYER!B40)</f>
        <v/>
      </c>
      <c r="C40" s="163" t="str">
        <f>IF('RAW-TEvPEv'!C40="","",AVERAGE('RAW-TEvPEv'!C40,'RAW-TEvPEv'!G40,'RAW-TEvPEv'!K40,'RAW-TEvPEv'!O40,'RAW-TEvPEv'!S40,'RAW-TEvPEv'!W40)*2)</f>
        <v/>
      </c>
      <c r="D40" s="163" t="str">
        <f>IF('RAW-TEvPEv'!D40="","",AVERAGE('RAW-TEvPEv'!D40,'RAW-TEvPEv'!H40,'RAW-TEvPEv'!L40,'RAW-TEvPEv'!P40,'RAW-TEvPEv'!T40,'RAW-TEvPEv'!X40)*2)</f>
        <v/>
      </c>
      <c r="E40" s="163" t="str">
        <f>IF('RAW-TEvPEv'!E40="","",AVERAGE('RAW-TEvPEv'!E40,'RAW-TEvPEv'!I40,'RAW-TEvPEv'!M40,'RAW-TEvPEv'!Q40,'RAW-TEvPEv'!U40,'RAW-TEvPEv'!Y40)*2)</f>
        <v/>
      </c>
      <c r="F40" s="163" t="str">
        <f>IF('RAW-TEvPEv'!F40="","",AVERAGE('RAW-TEvPEv'!F40,'RAW-TEvPEv'!J40,'RAW-TEvPEv'!N40,'RAW-TEvPEv'!R40,'RAW-TEvPEv'!V40,'RAW-TEvPEv'!Z40)*2)</f>
        <v/>
      </c>
      <c r="G40" s="165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</row>
    <row r="41" spans="1:26" ht="15.75" customHeight="1" x14ac:dyDescent="0.3">
      <c r="A41" s="163">
        <v>38</v>
      </c>
      <c r="B41" s="163" t="str">
        <f>IF(PLAYER!B41="","",PLAYER!B41)</f>
        <v/>
      </c>
      <c r="C41" s="163" t="str">
        <f>IF('RAW-TEvPEv'!C41="","",AVERAGE('RAW-TEvPEv'!C41,'RAW-TEvPEv'!G41,'RAW-TEvPEv'!K41,'RAW-TEvPEv'!O41,'RAW-TEvPEv'!S41,'RAW-TEvPEv'!W41)*2)</f>
        <v/>
      </c>
      <c r="D41" s="163" t="str">
        <f>IF('RAW-TEvPEv'!D41="","",AVERAGE('RAW-TEvPEv'!D41,'RAW-TEvPEv'!H41,'RAW-TEvPEv'!L41,'RAW-TEvPEv'!P41,'RAW-TEvPEv'!T41,'RAW-TEvPEv'!X41)*2)</f>
        <v/>
      </c>
      <c r="E41" s="163" t="str">
        <f>IF('RAW-TEvPEv'!E41="","",AVERAGE('RAW-TEvPEv'!E41,'RAW-TEvPEv'!I41,'RAW-TEvPEv'!M41,'RAW-TEvPEv'!Q41,'RAW-TEvPEv'!U41,'RAW-TEvPEv'!Y41)*2)</f>
        <v/>
      </c>
      <c r="F41" s="163" t="str">
        <f>IF('RAW-TEvPEv'!F41="","",AVERAGE('RAW-TEvPEv'!F41,'RAW-TEvPEv'!J41,'RAW-TEvPEv'!N41,'RAW-TEvPEv'!R41,'RAW-TEvPEv'!V41,'RAW-TEvPEv'!Z41)*2)</f>
        <v/>
      </c>
      <c r="G41" s="165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6" ht="15.75" customHeight="1" x14ac:dyDescent="0.3">
      <c r="A42" s="163">
        <v>39</v>
      </c>
      <c r="B42" s="163" t="str">
        <f>IF(PLAYER!B42="","",PLAYER!B42)</f>
        <v/>
      </c>
      <c r="C42" s="163" t="str">
        <f>IF('RAW-TEvPEv'!C42="","",AVERAGE('RAW-TEvPEv'!C42,'RAW-TEvPEv'!G42,'RAW-TEvPEv'!K42,'RAW-TEvPEv'!O42,'RAW-TEvPEv'!S42,'RAW-TEvPEv'!W42)*2)</f>
        <v/>
      </c>
      <c r="D42" s="163" t="str">
        <f>IF('RAW-TEvPEv'!D42="","",AVERAGE('RAW-TEvPEv'!D42,'RAW-TEvPEv'!H42,'RAW-TEvPEv'!L42,'RAW-TEvPEv'!P42,'RAW-TEvPEv'!T42,'RAW-TEvPEv'!X42)*2)</f>
        <v/>
      </c>
      <c r="E42" s="163" t="str">
        <f>IF('RAW-TEvPEv'!E42="","",AVERAGE('RAW-TEvPEv'!E42,'RAW-TEvPEv'!I42,'RAW-TEvPEv'!M42,'RAW-TEvPEv'!Q42,'RAW-TEvPEv'!U42,'RAW-TEvPEv'!Y42)*2)</f>
        <v/>
      </c>
      <c r="F42" s="163" t="str">
        <f>IF('RAW-TEvPEv'!F42="","",AVERAGE('RAW-TEvPEv'!F42,'RAW-TEvPEv'!J42,'RAW-TEvPEv'!N42,'RAW-TEvPEv'!R42,'RAW-TEvPEv'!V42,'RAW-TEvPEv'!Z42)*2)</f>
        <v/>
      </c>
      <c r="G42" s="165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</row>
    <row r="43" spans="1:26" ht="15.75" customHeight="1" x14ac:dyDescent="0.3">
      <c r="A43" s="163">
        <v>40</v>
      </c>
      <c r="B43" s="163" t="str">
        <f>IF(PLAYER!B43="","",PLAYER!B43)</f>
        <v/>
      </c>
      <c r="C43" s="163" t="str">
        <f>IF('RAW-TEvPEv'!C43="","",AVERAGE('RAW-TEvPEv'!C43,'RAW-TEvPEv'!G43,'RAW-TEvPEv'!K43,'RAW-TEvPEv'!O43,'RAW-TEvPEv'!S43,'RAW-TEvPEv'!W43)*2)</f>
        <v/>
      </c>
      <c r="D43" s="163" t="str">
        <f>IF('RAW-TEvPEv'!D43="","",AVERAGE('RAW-TEvPEv'!D43,'RAW-TEvPEv'!H43,'RAW-TEvPEv'!L43,'RAW-TEvPEv'!P43,'RAW-TEvPEv'!T43,'RAW-TEvPEv'!X43)*2)</f>
        <v/>
      </c>
      <c r="E43" s="163" t="str">
        <f>IF('RAW-TEvPEv'!E43="","",AVERAGE('RAW-TEvPEv'!E43,'RAW-TEvPEv'!I43,'RAW-TEvPEv'!M43,'RAW-TEvPEv'!Q43,'RAW-TEvPEv'!U43,'RAW-TEvPEv'!Y43)*2)</f>
        <v/>
      </c>
      <c r="F43" s="163" t="str">
        <f>IF('RAW-TEvPEv'!F43="","",AVERAGE('RAW-TEvPEv'!F43,'RAW-TEvPEv'!J43,'RAW-TEvPEv'!N43,'RAW-TEvPEv'!R43,'RAW-TEvPEv'!V43,'RAW-TEvPEv'!Z43)*2)</f>
        <v/>
      </c>
      <c r="G43" s="165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</row>
    <row r="44" spans="1:26" ht="15.75" customHeight="1" x14ac:dyDescent="0.3">
      <c r="A44" s="163">
        <v>41</v>
      </c>
      <c r="B44" s="163" t="str">
        <f>IF(PLAYER!B44="","",PLAYER!B44)</f>
        <v/>
      </c>
      <c r="C44" s="163" t="str">
        <f>IF('RAW-TEvPEv'!C44="","",AVERAGE('RAW-TEvPEv'!C44,'RAW-TEvPEv'!G44,'RAW-TEvPEv'!K44,'RAW-TEvPEv'!O44,'RAW-TEvPEv'!S44,'RAW-TEvPEv'!W44)*2)</f>
        <v/>
      </c>
      <c r="D44" s="163" t="str">
        <f>IF('RAW-TEvPEv'!D44="","",AVERAGE('RAW-TEvPEv'!D44,'RAW-TEvPEv'!H44,'RAW-TEvPEv'!L44,'RAW-TEvPEv'!P44,'RAW-TEvPEv'!T44,'RAW-TEvPEv'!X44)*2)</f>
        <v/>
      </c>
      <c r="E44" s="163" t="str">
        <f>IF('RAW-TEvPEv'!E44="","",AVERAGE('RAW-TEvPEv'!E44,'RAW-TEvPEv'!I44,'RAW-TEvPEv'!M44,'RAW-TEvPEv'!Q44,'RAW-TEvPEv'!U44,'RAW-TEvPEv'!Y44)*2)</f>
        <v/>
      </c>
      <c r="F44" s="163" t="str">
        <f>IF('RAW-TEvPEv'!F44="","",AVERAGE('RAW-TEvPEv'!F44,'RAW-TEvPEv'!J44,'RAW-TEvPEv'!N44,'RAW-TEvPEv'!R44,'RAW-TEvPEv'!V44,'RAW-TEvPEv'!Z44)*2)</f>
        <v/>
      </c>
      <c r="G44" s="165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spans="1:26" ht="15.75" customHeight="1" x14ac:dyDescent="0.3">
      <c r="A45" s="163">
        <v>42</v>
      </c>
      <c r="B45" s="163" t="str">
        <f>IF(PLAYER!B45="","",PLAYER!B45)</f>
        <v/>
      </c>
      <c r="C45" s="163" t="str">
        <f>IF('RAW-TEvPEv'!C45="","",AVERAGE('RAW-TEvPEv'!C45,'RAW-TEvPEv'!G45,'RAW-TEvPEv'!K45,'RAW-TEvPEv'!O45,'RAW-TEvPEv'!S45,'RAW-TEvPEv'!W45)*2)</f>
        <v/>
      </c>
      <c r="D45" s="163" t="str">
        <f>IF('RAW-TEvPEv'!D45="","",AVERAGE('RAW-TEvPEv'!D45,'RAW-TEvPEv'!H45,'RAW-TEvPEv'!L45,'RAW-TEvPEv'!P45,'RAW-TEvPEv'!T45,'RAW-TEvPEv'!X45)*2)</f>
        <v/>
      </c>
      <c r="E45" s="163" t="str">
        <f>IF('RAW-TEvPEv'!E45="","",AVERAGE('RAW-TEvPEv'!E45,'RAW-TEvPEv'!I45,'RAW-TEvPEv'!M45,'RAW-TEvPEv'!Q45,'RAW-TEvPEv'!U45,'RAW-TEvPEv'!Y45)*2)</f>
        <v/>
      </c>
      <c r="F45" s="163" t="str">
        <f>IF('RAW-TEvPEv'!F45="","",AVERAGE('RAW-TEvPEv'!F45,'RAW-TEvPEv'!J45,'RAW-TEvPEv'!N45,'RAW-TEvPEv'!R45,'RAW-TEvPEv'!V45,'RAW-TEvPEv'!Z45)*2)</f>
        <v/>
      </c>
      <c r="G45" s="165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spans="1:26" ht="15.75" customHeight="1" x14ac:dyDescent="0.3">
      <c r="A46" s="163">
        <v>43</v>
      </c>
      <c r="B46" s="163" t="str">
        <f>IF(PLAYER!B46="","",PLAYER!B46)</f>
        <v/>
      </c>
      <c r="C46" s="163" t="str">
        <f>IF('RAW-TEvPEv'!C46="","",AVERAGE('RAW-TEvPEv'!C46,'RAW-TEvPEv'!G46,'RAW-TEvPEv'!K46,'RAW-TEvPEv'!O46,'RAW-TEvPEv'!S46,'RAW-TEvPEv'!W46)*2)</f>
        <v/>
      </c>
      <c r="D46" s="163" t="str">
        <f>IF('RAW-TEvPEv'!D46="","",AVERAGE('RAW-TEvPEv'!D46,'RAW-TEvPEv'!H46,'RAW-TEvPEv'!L46,'RAW-TEvPEv'!P46,'RAW-TEvPEv'!T46,'RAW-TEvPEv'!X46)*2)</f>
        <v/>
      </c>
      <c r="E46" s="163" t="str">
        <f>IF('RAW-TEvPEv'!E46="","",AVERAGE('RAW-TEvPEv'!E46,'RAW-TEvPEv'!I46,'RAW-TEvPEv'!M46,'RAW-TEvPEv'!Q46,'RAW-TEvPEv'!U46,'RAW-TEvPEv'!Y46)*2)</f>
        <v/>
      </c>
      <c r="F46" s="163" t="str">
        <f>IF('RAW-TEvPEv'!F46="","",AVERAGE('RAW-TEvPEv'!F46,'RAW-TEvPEv'!J46,'RAW-TEvPEv'!N46,'RAW-TEvPEv'!R46,'RAW-TEvPEv'!V46,'RAW-TEvPEv'!Z46)*2)</f>
        <v/>
      </c>
      <c r="G46" s="165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spans="1:26" ht="15.75" customHeight="1" x14ac:dyDescent="0.3">
      <c r="A47" s="163">
        <v>44</v>
      </c>
      <c r="B47" s="163" t="str">
        <f>IF(PLAYER!B47="","",PLAYER!B47)</f>
        <v/>
      </c>
      <c r="C47" s="163" t="str">
        <f>IF('RAW-TEvPEv'!C47="","",AVERAGE('RAW-TEvPEv'!C47,'RAW-TEvPEv'!G47,'RAW-TEvPEv'!K47,'RAW-TEvPEv'!O47,'RAW-TEvPEv'!S47,'RAW-TEvPEv'!W47)*2)</f>
        <v/>
      </c>
      <c r="D47" s="163" t="str">
        <f>IF('RAW-TEvPEv'!D47="","",AVERAGE('RAW-TEvPEv'!D47,'RAW-TEvPEv'!H47,'RAW-TEvPEv'!L47,'RAW-TEvPEv'!P47,'RAW-TEvPEv'!T47,'RAW-TEvPEv'!X47)*2)</f>
        <v/>
      </c>
      <c r="E47" s="163" t="str">
        <f>IF('RAW-TEvPEv'!E47="","",AVERAGE('RAW-TEvPEv'!E47,'RAW-TEvPEv'!I47,'RAW-TEvPEv'!M47,'RAW-TEvPEv'!Q47,'RAW-TEvPEv'!U47,'RAW-TEvPEv'!Y47)*2)</f>
        <v/>
      </c>
      <c r="F47" s="163" t="str">
        <f>IF('RAW-TEvPEv'!F47="","",AVERAGE('RAW-TEvPEv'!F47,'RAW-TEvPEv'!J47,'RAW-TEvPEv'!N47,'RAW-TEvPEv'!R47,'RAW-TEvPEv'!V47,'RAW-TEvPEv'!Z47)*2)</f>
        <v/>
      </c>
      <c r="G47" s="165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spans="1:26" ht="15.75" customHeight="1" x14ac:dyDescent="0.3">
      <c r="A48" s="163">
        <v>45</v>
      </c>
      <c r="B48" s="163" t="str">
        <f>IF(PLAYER!B48="","",PLAYER!B48)</f>
        <v/>
      </c>
      <c r="C48" s="163" t="str">
        <f>IF('RAW-TEvPEv'!C48="","",AVERAGE('RAW-TEvPEv'!C48,'RAW-TEvPEv'!G48,'RAW-TEvPEv'!K48,'RAW-TEvPEv'!O48,'RAW-TEvPEv'!S48,'RAW-TEvPEv'!W48)*2)</f>
        <v/>
      </c>
      <c r="D48" s="163" t="str">
        <f>IF('RAW-TEvPEv'!D48="","",AVERAGE('RAW-TEvPEv'!D48,'RAW-TEvPEv'!H48,'RAW-TEvPEv'!L48,'RAW-TEvPEv'!P48,'RAW-TEvPEv'!T48,'RAW-TEvPEv'!X48)*2)</f>
        <v/>
      </c>
      <c r="E48" s="163" t="str">
        <f>IF('RAW-TEvPEv'!E48="","",AVERAGE('RAW-TEvPEv'!E48,'RAW-TEvPEv'!I48,'RAW-TEvPEv'!M48,'RAW-TEvPEv'!Q48,'RAW-TEvPEv'!U48,'RAW-TEvPEv'!Y48)*2)</f>
        <v/>
      </c>
      <c r="F48" s="163" t="str">
        <f>IF('RAW-TEvPEv'!F48="","",AVERAGE('RAW-TEvPEv'!F48,'RAW-TEvPEv'!J48,'RAW-TEvPEv'!N48,'RAW-TEvPEv'!R48,'RAW-TEvPEv'!V48,'RAW-TEvPEv'!Z48)*2)</f>
        <v/>
      </c>
      <c r="G48" s="165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spans="1:26" ht="15.75" customHeight="1" x14ac:dyDescent="0.3">
      <c r="A49" s="163">
        <v>46</v>
      </c>
      <c r="B49" s="163" t="str">
        <f>IF(PLAYER!B49="","",PLAYER!B49)</f>
        <v/>
      </c>
      <c r="C49" s="163" t="str">
        <f>IF('RAW-TEvPEv'!C49="","",AVERAGE('RAW-TEvPEv'!C49,'RAW-TEvPEv'!G49,'RAW-TEvPEv'!K49,'RAW-TEvPEv'!O49,'RAW-TEvPEv'!S49,'RAW-TEvPEv'!W49)*2)</f>
        <v/>
      </c>
      <c r="D49" s="163" t="str">
        <f>IF('RAW-TEvPEv'!D49="","",AVERAGE('RAW-TEvPEv'!D49,'RAW-TEvPEv'!H49,'RAW-TEvPEv'!L49,'RAW-TEvPEv'!P49,'RAW-TEvPEv'!T49,'RAW-TEvPEv'!X49)*2)</f>
        <v/>
      </c>
      <c r="E49" s="163" t="str">
        <f>IF('RAW-TEvPEv'!E49="","",AVERAGE('RAW-TEvPEv'!E49,'RAW-TEvPEv'!I49,'RAW-TEvPEv'!M49,'RAW-TEvPEv'!Q49,'RAW-TEvPEv'!U49,'RAW-TEvPEv'!Y49)*2)</f>
        <v/>
      </c>
      <c r="F49" s="163" t="str">
        <f>IF('RAW-TEvPEv'!F49="","",AVERAGE('RAW-TEvPEv'!F49,'RAW-TEvPEv'!J49,'RAW-TEvPEv'!N49,'RAW-TEvPEv'!R49,'RAW-TEvPEv'!V49,'RAW-TEvPEv'!Z49)*2)</f>
        <v/>
      </c>
      <c r="G49" s="165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spans="1:26" ht="15.75" customHeight="1" x14ac:dyDescent="0.3">
      <c r="A50" s="163">
        <v>47</v>
      </c>
      <c r="B50" s="163" t="str">
        <f>IF(PLAYER!B50="","",PLAYER!B50)</f>
        <v/>
      </c>
      <c r="C50" s="163" t="str">
        <f>IF('RAW-TEvPEv'!C50="","",AVERAGE('RAW-TEvPEv'!C50,'RAW-TEvPEv'!G50,'RAW-TEvPEv'!K50,'RAW-TEvPEv'!O50,'RAW-TEvPEv'!S50,'RAW-TEvPEv'!W50)*2)</f>
        <v/>
      </c>
      <c r="D50" s="163" t="str">
        <f>IF('RAW-TEvPEv'!D50="","",AVERAGE('RAW-TEvPEv'!D50,'RAW-TEvPEv'!H50,'RAW-TEvPEv'!L50,'RAW-TEvPEv'!P50,'RAW-TEvPEv'!T50,'RAW-TEvPEv'!X50)*2)</f>
        <v/>
      </c>
      <c r="E50" s="163" t="str">
        <f>IF('RAW-TEvPEv'!E50="","",AVERAGE('RAW-TEvPEv'!E50,'RAW-TEvPEv'!I50,'RAW-TEvPEv'!M50,'RAW-TEvPEv'!Q50,'RAW-TEvPEv'!U50,'RAW-TEvPEv'!Y50)*2)</f>
        <v/>
      </c>
      <c r="F50" s="163" t="str">
        <f>IF('RAW-TEvPEv'!F50="","",AVERAGE('RAW-TEvPEv'!F50,'RAW-TEvPEv'!J50,'RAW-TEvPEv'!N50,'RAW-TEvPEv'!R50,'RAW-TEvPEv'!V50,'RAW-TEvPEv'!Z50)*2)</f>
        <v/>
      </c>
      <c r="G50" s="165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</row>
    <row r="51" spans="1:26" ht="15.75" customHeight="1" x14ac:dyDescent="0.3">
      <c r="A51" s="163">
        <v>48</v>
      </c>
      <c r="B51" s="163" t="str">
        <f>IF(PLAYER!B51="","",PLAYER!B51)</f>
        <v/>
      </c>
      <c r="C51" s="163" t="str">
        <f>IF('RAW-TEvPEv'!C51="","",AVERAGE('RAW-TEvPEv'!C51,'RAW-TEvPEv'!G51,'RAW-TEvPEv'!K51,'RAW-TEvPEv'!O51,'RAW-TEvPEv'!S51,'RAW-TEvPEv'!W51)*2)</f>
        <v/>
      </c>
      <c r="D51" s="163" t="str">
        <f>IF('RAW-TEvPEv'!D51="","",AVERAGE('RAW-TEvPEv'!D51,'RAW-TEvPEv'!H51,'RAW-TEvPEv'!L51,'RAW-TEvPEv'!P51,'RAW-TEvPEv'!T51,'RAW-TEvPEv'!X51)*2)</f>
        <v/>
      </c>
      <c r="E51" s="163" t="str">
        <f>IF('RAW-TEvPEv'!E51="","",AVERAGE('RAW-TEvPEv'!E51,'RAW-TEvPEv'!I51,'RAW-TEvPEv'!M51,'RAW-TEvPEv'!Q51,'RAW-TEvPEv'!U51,'RAW-TEvPEv'!Y51)*2)</f>
        <v/>
      </c>
      <c r="F51" s="163" t="str">
        <f>IF('RAW-TEvPEv'!F51="","",AVERAGE('RAW-TEvPEv'!F51,'RAW-TEvPEv'!J51,'RAW-TEvPEv'!N51,'RAW-TEvPEv'!R51,'RAW-TEvPEv'!V51,'RAW-TEvPEv'!Z51)*2)</f>
        <v/>
      </c>
      <c r="G51" s="165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</row>
    <row r="52" spans="1:26" ht="15.75" customHeight="1" x14ac:dyDescent="0.3">
      <c r="A52" s="163">
        <v>49</v>
      </c>
      <c r="B52" s="163" t="str">
        <f>IF(PLAYER!B52="","",PLAYER!B52)</f>
        <v/>
      </c>
      <c r="C52" s="163" t="str">
        <f>IF('RAW-TEvPEv'!C52="","",AVERAGE('RAW-TEvPEv'!C52,'RAW-TEvPEv'!G52,'RAW-TEvPEv'!K52,'RAW-TEvPEv'!O52,'RAW-TEvPEv'!S52,'RAW-TEvPEv'!W52)*2)</f>
        <v/>
      </c>
      <c r="D52" s="163" t="str">
        <f>IF('RAW-TEvPEv'!D52="","",AVERAGE('RAW-TEvPEv'!D52,'RAW-TEvPEv'!H52,'RAW-TEvPEv'!L52,'RAW-TEvPEv'!P52,'RAW-TEvPEv'!T52,'RAW-TEvPEv'!X52)*2)</f>
        <v/>
      </c>
      <c r="E52" s="163" t="str">
        <f>IF('RAW-TEvPEv'!E52="","",AVERAGE('RAW-TEvPEv'!E52,'RAW-TEvPEv'!I52,'RAW-TEvPEv'!M52,'RAW-TEvPEv'!Q52,'RAW-TEvPEv'!U52,'RAW-TEvPEv'!Y52)*2)</f>
        <v/>
      </c>
      <c r="F52" s="163" t="str">
        <f>IF('RAW-TEvPEv'!F52="","",AVERAGE('RAW-TEvPEv'!F52,'RAW-TEvPEv'!J52,'RAW-TEvPEv'!N52,'RAW-TEvPEv'!R52,'RAW-TEvPEv'!V52,'RAW-TEvPEv'!Z52)*2)</f>
        <v/>
      </c>
      <c r="G52" s="165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15.75" customHeight="1" x14ac:dyDescent="0.3">
      <c r="A53" s="163">
        <v>50</v>
      </c>
      <c r="B53" s="163" t="str">
        <f>IF(PLAYER!B53="","",PLAYER!B53)</f>
        <v/>
      </c>
      <c r="C53" s="163" t="str">
        <f>IF('RAW-TEvPEv'!C53="","",AVERAGE('RAW-TEvPEv'!C53,'RAW-TEvPEv'!G53,'RAW-TEvPEv'!K53,'RAW-TEvPEv'!O53,'RAW-TEvPEv'!S53,'RAW-TEvPEv'!W53)*2)</f>
        <v/>
      </c>
      <c r="D53" s="163" t="str">
        <f>IF('RAW-TEvPEv'!D53="","",AVERAGE('RAW-TEvPEv'!D53,'RAW-TEvPEv'!H53,'RAW-TEvPEv'!L53,'RAW-TEvPEv'!P53,'RAW-TEvPEv'!T53,'RAW-TEvPEv'!X53)*2)</f>
        <v/>
      </c>
      <c r="E53" s="163" t="str">
        <f>IF('RAW-TEvPEv'!E53="","",AVERAGE('RAW-TEvPEv'!E53,'RAW-TEvPEv'!I53,'RAW-TEvPEv'!M53,'RAW-TEvPEv'!Q53,'RAW-TEvPEv'!U53,'RAW-TEvPEv'!Y53)*2)</f>
        <v/>
      </c>
      <c r="F53" s="163" t="str">
        <f>IF('RAW-TEvPEv'!F53="","",AVERAGE('RAW-TEvPEv'!F53,'RAW-TEvPEv'!J53,'RAW-TEvPEv'!N53,'RAW-TEvPEv'!R53,'RAW-TEvPEv'!V53,'RAW-TEvPEv'!Z53)*2)</f>
        <v/>
      </c>
      <c r="G53" s="165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15.75" customHeight="1" x14ac:dyDescent="0.3">
      <c r="A54" s="163">
        <v>51</v>
      </c>
      <c r="B54" s="163" t="str">
        <f>IF(PLAYER!B54="","",PLAYER!B54)</f>
        <v/>
      </c>
      <c r="C54" s="163" t="str">
        <f>IF('RAW-TEvPEv'!C54="","",AVERAGE('RAW-TEvPEv'!C54,'RAW-TEvPEv'!G54,'RAW-TEvPEv'!K54,'RAW-TEvPEv'!O54,'RAW-TEvPEv'!S54,'RAW-TEvPEv'!W54)*2)</f>
        <v/>
      </c>
      <c r="D54" s="163" t="str">
        <f>IF('RAW-TEvPEv'!D54="","",AVERAGE('RAW-TEvPEv'!D54,'RAW-TEvPEv'!H54,'RAW-TEvPEv'!L54,'RAW-TEvPEv'!P54,'RAW-TEvPEv'!T54,'RAW-TEvPEv'!X54)*2)</f>
        <v/>
      </c>
      <c r="E54" s="163" t="str">
        <f>IF('RAW-TEvPEv'!E54="","",AVERAGE('RAW-TEvPEv'!E54,'RAW-TEvPEv'!I54,'RAW-TEvPEv'!M54,'RAW-TEvPEv'!Q54,'RAW-TEvPEv'!U54,'RAW-TEvPEv'!Y54)*2)</f>
        <v/>
      </c>
      <c r="F54" s="163" t="str">
        <f>IF('RAW-TEvPEv'!F54="","",AVERAGE('RAW-TEvPEv'!F54,'RAW-TEvPEv'!J54,'RAW-TEvPEv'!N54,'RAW-TEvPEv'!R54,'RAW-TEvPEv'!V54,'RAW-TEvPEv'!Z54)*2)</f>
        <v/>
      </c>
      <c r="G54" s="165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15.75" customHeight="1" x14ac:dyDescent="0.3">
      <c r="A55" s="163">
        <v>52</v>
      </c>
      <c r="B55" s="163" t="str">
        <f>IF(PLAYER!B55="","",PLAYER!B55)</f>
        <v/>
      </c>
      <c r="C55" s="163" t="str">
        <f>IF('RAW-TEvPEv'!C55="","",AVERAGE('RAW-TEvPEv'!C55,'RAW-TEvPEv'!G55,'RAW-TEvPEv'!K55,'RAW-TEvPEv'!O55,'RAW-TEvPEv'!S55,'RAW-TEvPEv'!W55)*2)</f>
        <v/>
      </c>
      <c r="D55" s="163" t="str">
        <f>IF('RAW-TEvPEv'!D55="","",AVERAGE('RAW-TEvPEv'!D55,'RAW-TEvPEv'!H55,'RAW-TEvPEv'!L55,'RAW-TEvPEv'!P55,'RAW-TEvPEv'!T55,'RAW-TEvPEv'!X55)*2)</f>
        <v/>
      </c>
      <c r="E55" s="163" t="str">
        <f>IF('RAW-TEvPEv'!E55="","",AVERAGE('RAW-TEvPEv'!E55,'RAW-TEvPEv'!I55,'RAW-TEvPEv'!M55,'RAW-TEvPEv'!Q55,'RAW-TEvPEv'!U55,'RAW-TEvPEv'!Y55)*2)</f>
        <v/>
      </c>
      <c r="F55" s="163" t="str">
        <f>IF('RAW-TEvPEv'!F55="","",AVERAGE('RAW-TEvPEv'!F55,'RAW-TEvPEv'!J55,'RAW-TEvPEv'!N55,'RAW-TEvPEv'!R55,'RAW-TEvPEv'!V55,'RAW-TEvPEv'!Z55)*2)</f>
        <v/>
      </c>
      <c r="G55" s="165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15.75" customHeight="1" x14ac:dyDescent="0.3">
      <c r="A56" s="163">
        <v>53</v>
      </c>
      <c r="B56" s="163" t="str">
        <f>IF(PLAYER!B56="","",PLAYER!B56)</f>
        <v/>
      </c>
      <c r="C56" s="163" t="str">
        <f>IF('RAW-TEvPEv'!C56="","",AVERAGE('RAW-TEvPEv'!C56,'RAW-TEvPEv'!G56,'RAW-TEvPEv'!K56,'RAW-TEvPEv'!O56,'RAW-TEvPEv'!S56,'RAW-TEvPEv'!W56)*2)</f>
        <v/>
      </c>
      <c r="D56" s="163" t="str">
        <f>IF('RAW-TEvPEv'!D56="","",AVERAGE('RAW-TEvPEv'!D56,'RAW-TEvPEv'!H56,'RAW-TEvPEv'!L56,'RAW-TEvPEv'!P56,'RAW-TEvPEv'!T56,'RAW-TEvPEv'!X56)*2)</f>
        <v/>
      </c>
      <c r="E56" s="163" t="str">
        <f>IF('RAW-TEvPEv'!E56="","",AVERAGE('RAW-TEvPEv'!E56,'RAW-TEvPEv'!I56,'RAW-TEvPEv'!M56,'RAW-TEvPEv'!Q56,'RAW-TEvPEv'!U56,'RAW-TEvPEv'!Y56)*2)</f>
        <v/>
      </c>
      <c r="F56" s="163" t="str">
        <f>IF('RAW-TEvPEv'!F56="","",AVERAGE('RAW-TEvPEv'!F56,'RAW-TEvPEv'!J56,'RAW-TEvPEv'!N56,'RAW-TEvPEv'!R56,'RAW-TEvPEv'!V56,'RAW-TEvPEv'!Z56)*2)</f>
        <v/>
      </c>
      <c r="G56" s="165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15.75" customHeight="1" x14ac:dyDescent="0.3">
      <c r="A57" s="163">
        <v>54</v>
      </c>
      <c r="B57" s="163" t="str">
        <f>IF(PLAYER!B57="","",PLAYER!B57)</f>
        <v/>
      </c>
      <c r="C57" s="163" t="str">
        <f>IF('RAW-TEvPEv'!C57="","",AVERAGE('RAW-TEvPEv'!C57,'RAW-TEvPEv'!G57,'RAW-TEvPEv'!K57,'RAW-TEvPEv'!O57,'RAW-TEvPEv'!S57,'RAW-TEvPEv'!W57)*2)</f>
        <v/>
      </c>
      <c r="D57" s="163" t="str">
        <f>IF('RAW-TEvPEv'!D57="","",AVERAGE('RAW-TEvPEv'!D57,'RAW-TEvPEv'!H57,'RAW-TEvPEv'!L57,'RAW-TEvPEv'!P57,'RAW-TEvPEv'!T57,'RAW-TEvPEv'!X57)*2)</f>
        <v/>
      </c>
      <c r="E57" s="163" t="str">
        <f>IF('RAW-TEvPEv'!E57="","",AVERAGE('RAW-TEvPEv'!E57,'RAW-TEvPEv'!I57,'RAW-TEvPEv'!M57,'RAW-TEvPEv'!Q57,'RAW-TEvPEv'!U57,'RAW-TEvPEv'!Y57)*2)</f>
        <v/>
      </c>
      <c r="F57" s="163" t="str">
        <f>IF('RAW-TEvPEv'!F57="","",AVERAGE('RAW-TEvPEv'!F57,'RAW-TEvPEv'!J57,'RAW-TEvPEv'!N57,'RAW-TEvPEv'!R57,'RAW-TEvPEv'!V57,'RAW-TEvPEv'!Z57)*2)</f>
        <v/>
      </c>
      <c r="G57" s="165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15.75" customHeight="1" x14ac:dyDescent="0.3">
      <c r="A58" s="163">
        <v>55</v>
      </c>
      <c r="B58" s="163" t="str">
        <f>IF(PLAYER!B58="","",PLAYER!B58)</f>
        <v/>
      </c>
      <c r="C58" s="163" t="str">
        <f>IF('RAW-TEvPEv'!C58="","",AVERAGE('RAW-TEvPEv'!C58,'RAW-TEvPEv'!G58,'RAW-TEvPEv'!K58,'RAW-TEvPEv'!O58,'RAW-TEvPEv'!S58,'RAW-TEvPEv'!W58)*2)</f>
        <v/>
      </c>
      <c r="D58" s="163" t="str">
        <f>IF('RAW-TEvPEv'!D58="","",AVERAGE('RAW-TEvPEv'!D58,'RAW-TEvPEv'!H58,'RAW-TEvPEv'!L58,'RAW-TEvPEv'!P58,'RAW-TEvPEv'!T58,'RAW-TEvPEv'!X58)*2)</f>
        <v/>
      </c>
      <c r="E58" s="163" t="str">
        <f>IF('RAW-TEvPEv'!E58="","",AVERAGE('RAW-TEvPEv'!E58,'RAW-TEvPEv'!I58,'RAW-TEvPEv'!M58,'RAW-TEvPEv'!Q58,'RAW-TEvPEv'!U58,'RAW-TEvPEv'!Y58)*2)</f>
        <v/>
      </c>
      <c r="F58" s="163" t="str">
        <f>IF('RAW-TEvPEv'!F58="","",AVERAGE('RAW-TEvPEv'!F58,'RAW-TEvPEv'!J58,'RAW-TEvPEv'!N58,'RAW-TEvPEv'!R58,'RAW-TEvPEv'!V58,'RAW-TEvPEv'!Z58)*2)</f>
        <v/>
      </c>
      <c r="G58" s="165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15.75" customHeight="1" x14ac:dyDescent="0.3">
      <c r="A59" s="163">
        <v>56</v>
      </c>
      <c r="B59" s="163" t="str">
        <f>IF(PLAYER!B59="","",PLAYER!B59)</f>
        <v/>
      </c>
      <c r="C59" s="163" t="str">
        <f>IF('RAW-TEvPEv'!C59="","",AVERAGE('RAW-TEvPEv'!C59,'RAW-TEvPEv'!G59,'RAW-TEvPEv'!K59,'RAW-TEvPEv'!O59,'RAW-TEvPEv'!S59,'RAW-TEvPEv'!W59)*2)</f>
        <v/>
      </c>
      <c r="D59" s="163" t="str">
        <f>IF('RAW-TEvPEv'!D59="","",AVERAGE('RAW-TEvPEv'!D59,'RAW-TEvPEv'!H59,'RAW-TEvPEv'!L59,'RAW-TEvPEv'!P59,'RAW-TEvPEv'!T59,'RAW-TEvPEv'!X59)*2)</f>
        <v/>
      </c>
      <c r="E59" s="163" t="str">
        <f>IF('RAW-TEvPEv'!E59="","",AVERAGE('RAW-TEvPEv'!E59,'RAW-TEvPEv'!I59,'RAW-TEvPEv'!M59,'RAW-TEvPEv'!Q59,'RAW-TEvPEv'!U59,'RAW-TEvPEv'!Y59)*2)</f>
        <v/>
      </c>
      <c r="F59" s="163" t="str">
        <f>IF('RAW-TEvPEv'!F59="","",AVERAGE('RAW-TEvPEv'!F59,'RAW-TEvPEv'!J59,'RAW-TEvPEv'!N59,'RAW-TEvPEv'!R59,'RAW-TEvPEv'!V59,'RAW-TEvPEv'!Z59)*2)</f>
        <v/>
      </c>
      <c r="G59" s="165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15.75" customHeight="1" x14ac:dyDescent="0.3">
      <c r="A60" s="163">
        <v>57</v>
      </c>
      <c r="B60" s="163" t="str">
        <f>IF(PLAYER!B60="","",PLAYER!B60)</f>
        <v/>
      </c>
      <c r="C60" s="163" t="str">
        <f>IF('RAW-TEvPEv'!C60="","",AVERAGE('RAW-TEvPEv'!C60,'RAW-TEvPEv'!G60,'RAW-TEvPEv'!K60,'RAW-TEvPEv'!O60,'RAW-TEvPEv'!S60,'RAW-TEvPEv'!W60)*2)</f>
        <v/>
      </c>
      <c r="D60" s="163" t="str">
        <f>IF('RAW-TEvPEv'!D60="","",AVERAGE('RAW-TEvPEv'!D60,'RAW-TEvPEv'!H60,'RAW-TEvPEv'!L60,'RAW-TEvPEv'!P60,'RAW-TEvPEv'!T60,'RAW-TEvPEv'!X60)*2)</f>
        <v/>
      </c>
      <c r="E60" s="163" t="str">
        <f>IF('RAW-TEvPEv'!E60="","",AVERAGE('RAW-TEvPEv'!E60,'RAW-TEvPEv'!I60,'RAW-TEvPEv'!M60,'RAW-TEvPEv'!Q60,'RAW-TEvPEv'!U60,'RAW-TEvPEv'!Y60)*2)</f>
        <v/>
      </c>
      <c r="F60" s="163" t="str">
        <f>IF('RAW-TEvPEv'!F60="","",AVERAGE('RAW-TEvPEv'!F60,'RAW-TEvPEv'!J60,'RAW-TEvPEv'!N60,'RAW-TEvPEv'!R60,'RAW-TEvPEv'!V60,'RAW-TEvPEv'!Z60)*2)</f>
        <v/>
      </c>
      <c r="G60" s="165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15.75" customHeight="1" x14ac:dyDescent="0.3">
      <c r="A61" s="163">
        <v>58</v>
      </c>
      <c r="B61" s="163" t="str">
        <f>IF(PLAYER!B61="","",PLAYER!B61)</f>
        <v/>
      </c>
      <c r="C61" s="163" t="str">
        <f>IF('RAW-TEvPEv'!C61="","",AVERAGE('RAW-TEvPEv'!C61,'RAW-TEvPEv'!G61,'RAW-TEvPEv'!K61,'RAW-TEvPEv'!O61,'RAW-TEvPEv'!S61,'RAW-TEvPEv'!W61)*2)</f>
        <v/>
      </c>
      <c r="D61" s="163" t="str">
        <f>IF('RAW-TEvPEv'!D61="","",AVERAGE('RAW-TEvPEv'!D61,'RAW-TEvPEv'!H61,'RAW-TEvPEv'!L61,'RAW-TEvPEv'!P61,'RAW-TEvPEv'!T61,'RAW-TEvPEv'!X61)*2)</f>
        <v/>
      </c>
      <c r="E61" s="163" t="str">
        <f>IF('RAW-TEvPEv'!E61="","",AVERAGE('RAW-TEvPEv'!E61,'RAW-TEvPEv'!I61,'RAW-TEvPEv'!M61,'RAW-TEvPEv'!Q61,'RAW-TEvPEv'!U61,'RAW-TEvPEv'!Y61)*2)</f>
        <v/>
      </c>
      <c r="F61" s="163" t="str">
        <f>IF('RAW-TEvPEv'!F61="","",AVERAGE('RAW-TEvPEv'!F61,'RAW-TEvPEv'!J61,'RAW-TEvPEv'!N61,'RAW-TEvPEv'!R61,'RAW-TEvPEv'!V61,'RAW-TEvPEv'!Z61)*2)</f>
        <v/>
      </c>
      <c r="G61" s="165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15.75" customHeight="1" x14ac:dyDescent="0.3">
      <c r="A62" s="163">
        <v>59</v>
      </c>
      <c r="B62" s="163" t="str">
        <f>IF(PLAYER!B62="","",PLAYER!B62)</f>
        <v/>
      </c>
      <c r="C62" s="163" t="str">
        <f>IF('RAW-TEvPEv'!C62="","",AVERAGE('RAW-TEvPEv'!C62,'RAW-TEvPEv'!G62,'RAW-TEvPEv'!K62,'RAW-TEvPEv'!O62,'RAW-TEvPEv'!S62,'RAW-TEvPEv'!W62)*2)</f>
        <v/>
      </c>
      <c r="D62" s="163" t="str">
        <f>IF('RAW-TEvPEv'!D62="","",AVERAGE('RAW-TEvPEv'!D62,'RAW-TEvPEv'!H62,'RAW-TEvPEv'!L62,'RAW-TEvPEv'!P62,'RAW-TEvPEv'!T62,'RAW-TEvPEv'!X62)*2)</f>
        <v/>
      </c>
      <c r="E62" s="163" t="str">
        <f>IF('RAW-TEvPEv'!E62="","",AVERAGE('RAW-TEvPEv'!E62,'RAW-TEvPEv'!I62,'RAW-TEvPEv'!M62,'RAW-TEvPEv'!Q62,'RAW-TEvPEv'!U62,'RAW-TEvPEv'!Y62)*2)</f>
        <v/>
      </c>
      <c r="F62" s="163" t="str">
        <f>IF('RAW-TEvPEv'!F62="","",AVERAGE('RAW-TEvPEv'!F62,'RAW-TEvPEv'!J62,'RAW-TEvPEv'!N62,'RAW-TEvPEv'!R62,'RAW-TEvPEv'!V62,'RAW-TEvPEv'!Z62)*2)</f>
        <v/>
      </c>
      <c r="G62" s="165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15.75" customHeight="1" x14ac:dyDescent="0.3">
      <c r="A63" s="163">
        <v>60</v>
      </c>
      <c r="B63" s="163" t="str">
        <f>IF(PLAYER!B63="","",PLAYER!B63)</f>
        <v/>
      </c>
      <c r="C63" s="163" t="str">
        <f>IF('RAW-TEvPEv'!C63="","",AVERAGE('RAW-TEvPEv'!C63,'RAW-TEvPEv'!G63,'RAW-TEvPEv'!K63,'RAW-TEvPEv'!O63,'RAW-TEvPEv'!S63,'RAW-TEvPEv'!W63)*2)</f>
        <v/>
      </c>
      <c r="D63" s="163" t="str">
        <f>IF('RAW-TEvPEv'!D63="","",AVERAGE('RAW-TEvPEv'!D63,'RAW-TEvPEv'!H63,'RAW-TEvPEv'!L63,'RAW-TEvPEv'!P63,'RAW-TEvPEv'!T63,'RAW-TEvPEv'!X63)*2)</f>
        <v/>
      </c>
      <c r="E63" s="163" t="str">
        <f>IF('RAW-TEvPEv'!E63="","",AVERAGE('RAW-TEvPEv'!E63,'RAW-TEvPEv'!I63,'RAW-TEvPEv'!M63,'RAW-TEvPEv'!Q63,'RAW-TEvPEv'!U63,'RAW-TEvPEv'!Y63)*2)</f>
        <v/>
      </c>
      <c r="F63" s="163" t="str">
        <f>IF('RAW-TEvPEv'!F63="","",AVERAGE('RAW-TEvPEv'!F63,'RAW-TEvPEv'!J63,'RAW-TEvPEv'!N63,'RAW-TEvPEv'!R63,'RAW-TEvPEv'!V63,'RAW-TEvPEv'!Z63)*2)</f>
        <v/>
      </c>
      <c r="G63" s="165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15.75" customHeight="1" x14ac:dyDescent="0.3">
      <c r="A64" s="163">
        <v>61</v>
      </c>
      <c r="B64" s="163" t="str">
        <f>IF(PLAYER!B64="","",PLAYER!B64)</f>
        <v/>
      </c>
      <c r="C64" s="163" t="str">
        <f>IF('RAW-TEvPEv'!C64="","",AVERAGE('RAW-TEvPEv'!C64,'RAW-TEvPEv'!G64,'RAW-TEvPEv'!K64,'RAW-TEvPEv'!O64,'RAW-TEvPEv'!S64,'RAW-TEvPEv'!W64)*2)</f>
        <v/>
      </c>
      <c r="D64" s="163" t="str">
        <f>IF('RAW-TEvPEv'!D64="","",AVERAGE('RAW-TEvPEv'!D64,'RAW-TEvPEv'!H64,'RAW-TEvPEv'!L64,'RAW-TEvPEv'!P64,'RAW-TEvPEv'!T64,'RAW-TEvPEv'!X64)*2)</f>
        <v/>
      </c>
      <c r="E64" s="163" t="str">
        <f>IF('RAW-TEvPEv'!E64="","",AVERAGE('RAW-TEvPEv'!E64,'RAW-TEvPEv'!I64,'RAW-TEvPEv'!M64,'RAW-TEvPEv'!Q64,'RAW-TEvPEv'!U64,'RAW-TEvPEv'!Y64)*2)</f>
        <v/>
      </c>
      <c r="F64" s="163" t="str">
        <f>IF('RAW-TEvPEv'!F64="","",AVERAGE('RAW-TEvPEv'!F64,'RAW-TEvPEv'!J64,'RAW-TEvPEv'!N64,'RAW-TEvPEv'!R64,'RAW-TEvPEv'!V64,'RAW-TEvPEv'!Z64)*2)</f>
        <v/>
      </c>
      <c r="G64" s="165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15.75" customHeight="1" x14ac:dyDescent="0.3">
      <c r="A65" s="163">
        <v>62</v>
      </c>
      <c r="B65" s="163" t="str">
        <f>IF(PLAYER!B65="","",PLAYER!B65)</f>
        <v/>
      </c>
      <c r="C65" s="163" t="str">
        <f>IF('RAW-TEvPEv'!C65="","",AVERAGE('RAW-TEvPEv'!C65,'RAW-TEvPEv'!G65,'RAW-TEvPEv'!K65,'RAW-TEvPEv'!O65,'RAW-TEvPEv'!S65,'RAW-TEvPEv'!W65)*2)</f>
        <v/>
      </c>
      <c r="D65" s="163" t="str">
        <f>IF('RAW-TEvPEv'!D65="","",AVERAGE('RAW-TEvPEv'!D65,'RAW-TEvPEv'!H65,'RAW-TEvPEv'!L65,'RAW-TEvPEv'!P65,'RAW-TEvPEv'!T65,'RAW-TEvPEv'!X65)*2)</f>
        <v/>
      </c>
      <c r="E65" s="163" t="str">
        <f>IF('RAW-TEvPEv'!E65="","",AVERAGE('RAW-TEvPEv'!E65,'RAW-TEvPEv'!I65,'RAW-TEvPEv'!M65,'RAW-TEvPEv'!Q65,'RAW-TEvPEv'!U65,'RAW-TEvPEv'!Y65)*2)</f>
        <v/>
      </c>
      <c r="F65" s="163" t="str">
        <f>IF('RAW-TEvPEv'!F65="","",AVERAGE('RAW-TEvPEv'!F65,'RAW-TEvPEv'!J65,'RAW-TEvPEv'!N65,'RAW-TEvPEv'!R65,'RAW-TEvPEv'!V65,'RAW-TEvPEv'!Z65)*2)</f>
        <v/>
      </c>
      <c r="G65" s="165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15.75" customHeight="1" x14ac:dyDescent="0.3">
      <c r="A66" s="163">
        <v>63</v>
      </c>
      <c r="B66" s="163" t="str">
        <f>IF(PLAYER!B66="","",PLAYER!B66)</f>
        <v/>
      </c>
      <c r="C66" s="163" t="str">
        <f>IF('RAW-TEvPEv'!C66="","",AVERAGE('RAW-TEvPEv'!C66,'RAW-TEvPEv'!G66,'RAW-TEvPEv'!K66,'RAW-TEvPEv'!O66,'RAW-TEvPEv'!S66,'RAW-TEvPEv'!W66)*2)</f>
        <v/>
      </c>
      <c r="D66" s="163" t="str">
        <f>IF('RAW-TEvPEv'!D66="","",AVERAGE('RAW-TEvPEv'!D66,'RAW-TEvPEv'!H66,'RAW-TEvPEv'!L66,'RAW-TEvPEv'!P66,'RAW-TEvPEv'!T66,'RAW-TEvPEv'!X66)*2)</f>
        <v/>
      </c>
      <c r="E66" s="163" t="str">
        <f>IF('RAW-TEvPEv'!E66="","",AVERAGE('RAW-TEvPEv'!E66,'RAW-TEvPEv'!I66,'RAW-TEvPEv'!M66,'RAW-TEvPEv'!Q66,'RAW-TEvPEv'!U66,'RAW-TEvPEv'!Y66)*2)</f>
        <v/>
      </c>
      <c r="F66" s="163" t="str">
        <f>IF('RAW-TEvPEv'!F66="","",AVERAGE('RAW-TEvPEv'!F66,'RAW-TEvPEv'!J66,'RAW-TEvPEv'!N66,'RAW-TEvPEv'!R66,'RAW-TEvPEv'!V66,'RAW-TEvPEv'!Z66)*2)</f>
        <v/>
      </c>
      <c r="G66" s="165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15.75" customHeight="1" x14ac:dyDescent="0.3">
      <c r="A67" s="163">
        <v>64</v>
      </c>
      <c r="B67" s="163" t="str">
        <f>IF(PLAYER!B67="","",PLAYER!B67)</f>
        <v/>
      </c>
      <c r="C67" s="163" t="str">
        <f>IF('RAW-TEvPEv'!C67="","",AVERAGE('RAW-TEvPEv'!C67,'RAW-TEvPEv'!G67,'RAW-TEvPEv'!K67,'RAW-TEvPEv'!O67,'RAW-TEvPEv'!S67,'RAW-TEvPEv'!W67)*2)</f>
        <v/>
      </c>
      <c r="D67" s="163" t="str">
        <f>IF('RAW-TEvPEv'!D67="","",AVERAGE('RAW-TEvPEv'!D67,'RAW-TEvPEv'!H67,'RAW-TEvPEv'!L67,'RAW-TEvPEv'!P67,'RAW-TEvPEv'!T67,'RAW-TEvPEv'!X67)*2)</f>
        <v/>
      </c>
      <c r="E67" s="163" t="str">
        <f>IF('RAW-TEvPEv'!E67="","",AVERAGE('RAW-TEvPEv'!E67,'RAW-TEvPEv'!I67,'RAW-TEvPEv'!M67,'RAW-TEvPEv'!Q67,'RAW-TEvPEv'!U67,'RAW-TEvPEv'!Y67)*2)</f>
        <v/>
      </c>
      <c r="F67" s="163" t="str">
        <f>IF('RAW-TEvPEv'!F67="","",AVERAGE('RAW-TEvPEv'!F67,'RAW-TEvPEv'!J67,'RAW-TEvPEv'!N67,'RAW-TEvPEv'!R67,'RAW-TEvPEv'!V67,'RAW-TEvPEv'!Z67)*2)</f>
        <v/>
      </c>
      <c r="G67" s="165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15.75" customHeight="1" x14ac:dyDescent="0.3">
      <c r="A68" s="163">
        <v>65</v>
      </c>
      <c r="B68" s="163" t="str">
        <f>IF(PLAYER!B68="","",PLAYER!B68)</f>
        <v/>
      </c>
      <c r="C68" s="163" t="str">
        <f>IF('RAW-TEvPEv'!C68="","",AVERAGE('RAW-TEvPEv'!C68,'RAW-TEvPEv'!G68,'RAW-TEvPEv'!K68,'RAW-TEvPEv'!O68,'RAW-TEvPEv'!S68,'RAW-TEvPEv'!W68)*2)</f>
        <v/>
      </c>
      <c r="D68" s="163" t="str">
        <f>IF('RAW-TEvPEv'!D68="","",AVERAGE('RAW-TEvPEv'!D68,'RAW-TEvPEv'!H68,'RAW-TEvPEv'!L68,'RAW-TEvPEv'!P68,'RAW-TEvPEv'!T68,'RAW-TEvPEv'!X68)*2)</f>
        <v/>
      </c>
      <c r="E68" s="163" t="str">
        <f>IF('RAW-TEvPEv'!E68="","",AVERAGE('RAW-TEvPEv'!E68,'RAW-TEvPEv'!I68,'RAW-TEvPEv'!M68,'RAW-TEvPEv'!Q68,'RAW-TEvPEv'!U68,'RAW-TEvPEv'!Y68)*2)</f>
        <v/>
      </c>
      <c r="F68" s="163" t="str">
        <f>IF('RAW-TEvPEv'!F68="","",AVERAGE('RAW-TEvPEv'!F68,'RAW-TEvPEv'!J68,'RAW-TEvPEv'!N68,'RAW-TEvPEv'!R68,'RAW-TEvPEv'!V68,'RAW-TEvPEv'!Z68)*2)</f>
        <v/>
      </c>
      <c r="G68" s="165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15.75" customHeight="1" x14ac:dyDescent="0.3">
      <c r="A69" s="163">
        <v>66</v>
      </c>
      <c r="B69" s="163" t="str">
        <f>IF(PLAYER!B69="","",PLAYER!B69)</f>
        <v/>
      </c>
      <c r="C69" s="163" t="str">
        <f>IF('RAW-TEvPEv'!C69="","",AVERAGE('RAW-TEvPEv'!C69,'RAW-TEvPEv'!G69,'RAW-TEvPEv'!K69,'RAW-TEvPEv'!O69,'RAW-TEvPEv'!S69,'RAW-TEvPEv'!W69)*2)</f>
        <v/>
      </c>
      <c r="D69" s="163" t="str">
        <f>IF('RAW-TEvPEv'!D69="","",AVERAGE('RAW-TEvPEv'!D69,'RAW-TEvPEv'!H69,'RAW-TEvPEv'!L69,'RAW-TEvPEv'!P69,'RAW-TEvPEv'!T69,'RAW-TEvPEv'!X69)*2)</f>
        <v/>
      </c>
      <c r="E69" s="163" t="str">
        <f>IF('RAW-TEvPEv'!E69="","",AVERAGE('RAW-TEvPEv'!E69,'RAW-TEvPEv'!I69,'RAW-TEvPEv'!M69,'RAW-TEvPEv'!Q69,'RAW-TEvPEv'!U69,'RAW-TEvPEv'!Y69)*2)</f>
        <v/>
      </c>
      <c r="F69" s="163" t="str">
        <f>IF('RAW-TEvPEv'!F69="","",AVERAGE('RAW-TEvPEv'!F69,'RAW-TEvPEv'!J69,'RAW-TEvPEv'!N69,'RAW-TEvPEv'!R69,'RAW-TEvPEv'!V69,'RAW-TEvPEv'!Z69)*2)</f>
        <v/>
      </c>
      <c r="G69" s="165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15.75" customHeight="1" x14ac:dyDescent="0.3">
      <c r="A70" s="163">
        <v>67</v>
      </c>
      <c r="B70" s="163" t="str">
        <f>IF(PLAYER!B70="","",PLAYER!B70)</f>
        <v/>
      </c>
      <c r="C70" s="163" t="str">
        <f>IF('RAW-TEvPEv'!C70="","",AVERAGE('RAW-TEvPEv'!C70,'RAW-TEvPEv'!G70,'RAW-TEvPEv'!K70,'RAW-TEvPEv'!O70,'RAW-TEvPEv'!S70,'RAW-TEvPEv'!W70)*2)</f>
        <v/>
      </c>
      <c r="D70" s="163" t="str">
        <f>IF('RAW-TEvPEv'!D70="","",AVERAGE('RAW-TEvPEv'!D70,'RAW-TEvPEv'!H70,'RAW-TEvPEv'!L70,'RAW-TEvPEv'!P70,'RAW-TEvPEv'!T70,'RAW-TEvPEv'!X70)*2)</f>
        <v/>
      </c>
      <c r="E70" s="163" t="str">
        <f>IF('RAW-TEvPEv'!E70="","",AVERAGE('RAW-TEvPEv'!E70,'RAW-TEvPEv'!I70,'RAW-TEvPEv'!M70,'RAW-TEvPEv'!Q70,'RAW-TEvPEv'!U70,'RAW-TEvPEv'!Y70)*2)</f>
        <v/>
      </c>
      <c r="F70" s="163" t="str">
        <f>IF('RAW-TEvPEv'!F70="","",AVERAGE('RAW-TEvPEv'!F70,'RAW-TEvPEv'!J70,'RAW-TEvPEv'!N70,'RAW-TEvPEv'!R70,'RAW-TEvPEv'!V70,'RAW-TEvPEv'!Z70)*2)</f>
        <v/>
      </c>
      <c r="G70" s="165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15.75" customHeight="1" x14ac:dyDescent="0.3">
      <c r="A71" s="163">
        <v>68</v>
      </c>
      <c r="B71" s="163" t="str">
        <f>IF(PLAYER!B71="","",PLAYER!B71)</f>
        <v/>
      </c>
      <c r="C71" s="163" t="str">
        <f>IF('RAW-TEvPEv'!C71="","",AVERAGE('RAW-TEvPEv'!C71,'RAW-TEvPEv'!G71,'RAW-TEvPEv'!K71,'RAW-TEvPEv'!O71,'RAW-TEvPEv'!S71,'RAW-TEvPEv'!W71)*2)</f>
        <v/>
      </c>
      <c r="D71" s="163" t="str">
        <f>IF('RAW-TEvPEv'!D71="","",AVERAGE('RAW-TEvPEv'!D71,'RAW-TEvPEv'!H71,'RAW-TEvPEv'!L71,'RAW-TEvPEv'!P71,'RAW-TEvPEv'!T71,'RAW-TEvPEv'!X71)*2)</f>
        <v/>
      </c>
      <c r="E71" s="163" t="str">
        <f>IF('RAW-TEvPEv'!E71="","",AVERAGE('RAW-TEvPEv'!E71,'RAW-TEvPEv'!I71,'RAW-TEvPEv'!M71,'RAW-TEvPEv'!Q71,'RAW-TEvPEv'!U71,'RAW-TEvPEv'!Y71)*2)</f>
        <v/>
      </c>
      <c r="F71" s="163" t="str">
        <f>IF('RAW-TEvPEv'!F71="","",AVERAGE('RAW-TEvPEv'!F71,'RAW-TEvPEv'!J71,'RAW-TEvPEv'!N71,'RAW-TEvPEv'!R71,'RAW-TEvPEv'!V71,'RAW-TEvPEv'!Z71)*2)</f>
        <v/>
      </c>
      <c r="G71" s="165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15.75" customHeight="1" x14ac:dyDescent="0.3">
      <c r="A72" s="163">
        <v>69</v>
      </c>
      <c r="B72" s="163" t="str">
        <f>IF(PLAYER!B72="","",PLAYER!B72)</f>
        <v/>
      </c>
      <c r="C72" s="163" t="str">
        <f>IF('RAW-TEvPEv'!C72="","",AVERAGE('RAW-TEvPEv'!C72,'RAW-TEvPEv'!G72,'RAW-TEvPEv'!K72,'RAW-TEvPEv'!O72,'RAW-TEvPEv'!S72,'RAW-TEvPEv'!W72)*2)</f>
        <v/>
      </c>
      <c r="D72" s="163" t="str">
        <f>IF('RAW-TEvPEv'!D72="","",AVERAGE('RAW-TEvPEv'!D72,'RAW-TEvPEv'!H72,'RAW-TEvPEv'!L72,'RAW-TEvPEv'!P72,'RAW-TEvPEv'!T72,'RAW-TEvPEv'!X72)*2)</f>
        <v/>
      </c>
      <c r="E72" s="163" t="str">
        <f>IF('RAW-TEvPEv'!E72="","",AVERAGE('RAW-TEvPEv'!E72,'RAW-TEvPEv'!I72,'RAW-TEvPEv'!M72,'RAW-TEvPEv'!Q72,'RAW-TEvPEv'!U72,'RAW-TEvPEv'!Y72)*2)</f>
        <v/>
      </c>
      <c r="F72" s="163" t="str">
        <f>IF('RAW-TEvPEv'!F72="","",AVERAGE('RAW-TEvPEv'!F72,'RAW-TEvPEv'!J72,'RAW-TEvPEv'!N72,'RAW-TEvPEv'!R72,'RAW-TEvPEv'!V72,'RAW-TEvPEv'!Z72)*2)</f>
        <v/>
      </c>
      <c r="G72" s="165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15.75" customHeight="1" x14ac:dyDescent="0.3">
      <c r="A73" s="163">
        <v>70</v>
      </c>
      <c r="B73" s="163" t="str">
        <f>IF(PLAYER!B73="","",PLAYER!B73)</f>
        <v/>
      </c>
      <c r="C73" s="163" t="str">
        <f>IF('RAW-TEvPEv'!C73="","",AVERAGE('RAW-TEvPEv'!C73,'RAW-TEvPEv'!G73,'RAW-TEvPEv'!K73,'RAW-TEvPEv'!O73,'RAW-TEvPEv'!S73,'RAW-TEvPEv'!W73)*2)</f>
        <v/>
      </c>
      <c r="D73" s="163" t="str">
        <f>IF('RAW-TEvPEv'!D73="","",AVERAGE('RAW-TEvPEv'!D73,'RAW-TEvPEv'!H73,'RAW-TEvPEv'!L73,'RAW-TEvPEv'!P73,'RAW-TEvPEv'!T73,'RAW-TEvPEv'!X73)*2)</f>
        <v/>
      </c>
      <c r="E73" s="163" t="str">
        <f>IF('RAW-TEvPEv'!E73="","",AVERAGE('RAW-TEvPEv'!E73,'RAW-TEvPEv'!I73,'RAW-TEvPEv'!M73,'RAW-TEvPEv'!Q73,'RAW-TEvPEv'!U73,'RAW-TEvPEv'!Y73)*2)</f>
        <v/>
      </c>
      <c r="F73" s="163" t="str">
        <f>IF('RAW-TEvPEv'!F73="","",AVERAGE('RAW-TEvPEv'!F73,'RAW-TEvPEv'!J73,'RAW-TEvPEv'!N73,'RAW-TEvPEv'!R73,'RAW-TEvPEv'!V73,'RAW-TEvPEv'!Z73)*2)</f>
        <v/>
      </c>
      <c r="G73" s="165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15.75" customHeight="1" x14ac:dyDescent="0.3">
      <c r="A74" s="163">
        <v>71</v>
      </c>
      <c r="B74" s="163" t="str">
        <f>IF(PLAYER!B74="","",PLAYER!B74)</f>
        <v/>
      </c>
      <c r="C74" s="163" t="str">
        <f>IF('RAW-TEvPEv'!C74="","",AVERAGE('RAW-TEvPEv'!C74,'RAW-TEvPEv'!G74,'RAW-TEvPEv'!K74,'RAW-TEvPEv'!O74,'RAW-TEvPEv'!S74,'RAW-TEvPEv'!W74)*2)</f>
        <v/>
      </c>
      <c r="D74" s="163" t="str">
        <f>IF('RAW-TEvPEv'!D74="","",AVERAGE('RAW-TEvPEv'!D74,'RAW-TEvPEv'!H74,'RAW-TEvPEv'!L74,'RAW-TEvPEv'!P74,'RAW-TEvPEv'!T74,'RAW-TEvPEv'!X74)*2)</f>
        <v/>
      </c>
      <c r="E74" s="163" t="str">
        <f>IF('RAW-TEvPEv'!E74="","",AVERAGE('RAW-TEvPEv'!E74,'RAW-TEvPEv'!I74,'RAW-TEvPEv'!M74,'RAW-TEvPEv'!Q74,'RAW-TEvPEv'!U74,'RAW-TEvPEv'!Y74)*2)</f>
        <v/>
      </c>
      <c r="F74" s="163" t="str">
        <f>IF('RAW-TEvPEv'!F74="","",AVERAGE('RAW-TEvPEv'!F74,'RAW-TEvPEv'!J74,'RAW-TEvPEv'!N74,'RAW-TEvPEv'!R74,'RAW-TEvPEv'!V74,'RAW-TEvPEv'!Z74)*2)</f>
        <v/>
      </c>
      <c r="G74" s="165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15.75" customHeight="1" x14ac:dyDescent="0.3">
      <c r="A75" s="163">
        <v>72</v>
      </c>
      <c r="B75" s="163" t="str">
        <f>IF(PLAYER!B75="","",PLAYER!B75)</f>
        <v/>
      </c>
      <c r="C75" s="163" t="str">
        <f>IF('RAW-TEvPEv'!C75="","",AVERAGE('RAW-TEvPEv'!C75,'RAW-TEvPEv'!G75,'RAW-TEvPEv'!K75,'RAW-TEvPEv'!O75,'RAW-TEvPEv'!S75,'RAW-TEvPEv'!W75)*2)</f>
        <v/>
      </c>
      <c r="D75" s="163" t="str">
        <f>IF('RAW-TEvPEv'!D75="","",AVERAGE('RAW-TEvPEv'!D75,'RAW-TEvPEv'!H75,'RAW-TEvPEv'!L75,'RAW-TEvPEv'!P75,'RAW-TEvPEv'!T75,'RAW-TEvPEv'!X75)*2)</f>
        <v/>
      </c>
      <c r="E75" s="163" t="str">
        <f>IF('RAW-TEvPEv'!E75="","",AVERAGE('RAW-TEvPEv'!E75,'RAW-TEvPEv'!I75,'RAW-TEvPEv'!M75,'RAW-TEvPEv'!Q75,'RAW-TEvPEv'!U75,'RAW-TEvPEv'!Y75)*2)</f>
        <v/>
      </c>
      <c r="F75" s="163" t="str">
        <f>IF('RAW-TEvPEv'!F75="","",AVERAGE('RAW-TEvPEv'!F75,'RAW-TEvPEv'!J75,'RAW-TEvPEv'!N75,'RAW-TEvPEv'!R75,'RAW-TEvPEv'!V75,'RAW-TEvPEv'!Z75)*2)</f>
        <v/>
      </c>
      <c r="G75" s="165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15.75" customHeight="1" x14ac:dyDescent="0.3">
      <c r="A76" s="163">
        <v>73</v>
      </c>
      <c r="B76" s="163" t="str">
        <f>IF(PLAYER!B76="","",PLAYER!B76)</f>
        <v/>
      </c>
      <c r="C76" s="163" t="str">
        <f>IF('RAW-TEvPEv'!C76="","",AVERAGE('RAW-TEvPEv'!C76,'RAW-TEvPEv'!G76,'RAW-TEvPEv'!K76,'RAW-TEvPEv'!O76,'RAW-TEvPEv'!S76,'RAW-TEvPEv'!W76)*2)</f>
        <v/>
      </c>
      <c r="D76" s="163" t="str">
        <f>IF('RAW-TEvPEv'!D76="","",AVERAGE('RAW-TEvPEv'!D76,'RAW-TEvPEv'!H76,'RAW-TEvPEv'!L76,'RAW-TEvPEv'!P76,'RAW-TEvPEv'!T76,'RAW-TEvPEv'!X76)*2)</f>
        <v/>
      </c>
      <c r="E76" s="163" t="str">
        <f>IF('RAW-TEvPEv'!E76="","",AVERAGE('RAW-TEvPEv'!E76,'RAW-TEvPEv'!I76,'RAW-TEvPEv'!M76,'RAW-TEvPEv'!Q76,'RAW-TEvPEv'!U76,'RAW-TEvPEv'!Y76)*2)</f>
        <v/>
      </c>
      <c r="F76" s="163" t="str">
        <f>IF('RAW-TEvPEv'!F76="","",AVERAGE('RAW-TEvPEv'!F76,'RAW-TEvPEv'!J76,'RAW-TEvPEv'!N76,'RAW-TEvPEv'!R76,'RAW-TEvPEv'!V76,'RAW-TEvPEv'!Z76)*2)</f>
        <v/>
      </c>
      <c r="G76" s="165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15.75" customHeight="1" x14ac:dyDescent="0.3">
      <c r="A77" s="163">
        <v>74</v>
      </c>
      <c r="B77" s="163" t="str">
        <f>IF(PLAYER!B77="","",PLAYER!B77)</f>
        <v/>
      </c>
      <c r="C77" s="163" t="str">
        <f>IF('RAW-TEvPEv'!C77="","",AVERAGE('RAW-TEvPEv'!C77,'RAW-TEvPEv'!G77,'RAW-TEvPEv'!K77,'RAW-TEvPEv'!O77,'RAW-TEvPEv'!S77,'RAW-TEvPEv'!W77)*2)</f>
        <v/>
      </c>
      <c r="D77" s="163" t="str">
        <f>IF('RAW-TEvPEv'!D77="","",AVERAGE('RAW-TEvPEv'!D77,'RAW-TEvPEv'!H77,'RAW-TEvPEv'!L77,'RAW-TEvPEv'!P77,'RAW-TEvPEv'!T77,'RAW-TEvPEv'!X77)*2)</f>
        <v/>
      </c>
      <c r="E77" s="163" t="str">
        <f>IF('RAW-TEvPEv'!E77="","",AVERAGE('RAW-TEvPEv'!E77,'RAW-TEvPEv'!I77,'RAW-TEvPEv'!M77,'RAW-TEvPEv'!Q77,'RAW-TEvPEv'!U77,'RAW-TEvPEv'!Y77)*2)</f>
        <v/>
      </c>
      <c r="F77" s="163" t="str">
        <f>IF('RAW-TEvPEv'!F77="","",AVERAGE('RAW-TEvPEv'!F77,'RAW-TEvPEv'!J77,'RAW-TEvPEv'!N77,'RAW-TEvPEv'!R77,'RAW-TEvPEv'!V77,'RAW-TEvPEv'!Z77)*2)</f>
        <v/>
      </c>
      <c r="G77" s="165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15.75" customHeight="1" x14ac:dyDescent="0.3">
      <c r="A78" s="163">
        <v>75</v>
      </c>
      <c r="B78" s="163" t="str">
        <f>IF(PLAYER!B78="","",PLAYER!B78)</f>
        <v/>
      </c>
      <c r="C78" s="163" t="str">
        <f>IF('RAW-TEvPEv'!C78="","",AVERAGE('RAW-TEvPEv'!C78,'RAW-TEvPEv'!G78,'RAW-TEvPEv'!K78,'RAW-TEvPEv'!O78,'RAW-TEvPEv'!S78,'RAW-TEvPEv'!W78)*2)</f>
        <v/>
      </c>
      <c r="D78" s="163" t="str">
        <f>IF('RAW-TEvPEv'!D78="","",AVERAGE('RAW-TEvPEv'!D78,'RAW-TEvPEv'!H78,'RAW-TEvPEv'!L78,'RAW-TEvPEv'!P78,'RAW-TEvPEv'!T78,'RAW-TEvPEv'!X78)*2)</f>
        <v/>
      </c>
      <c r="E78" s="163" t="str">
        <f>IF('RAW-TEvPEv'!E78="","",AVERAGE('RAW-TEvPEv'!E78,'RAW-TEvPEv'!I78,'RAW-TEvPEv'!M78,'RAW-TEvPEv'!Q78,'RAW-TEvPEv'!U78,'RAW-TEvPEv'!Y78)*2)</f>
        <v/>
      </c>
      <c r="F78" s="163" t="str">
        <f>IF('RAW-TEvPEv'!F78="","",AVERAGE('RAW-TEvPEv'!F78,'RAW-TEvPEv'!J78,'RAW-TEvPEv'!N78,'RAW-TEvPEv'!R78,'RAW-TEvPEv'!V78,'RAW-TEvPEv'!Z78)*2)</f>
        <v/>
      </c>
      <c r="G78" s="165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15.75" customHeight="1" x14ac:dyDescent="0.3">
      <c r="A79" s="163">
        <v>76</v>
      </c>
      <c r="B79" s="163" t="str">
        <f>IF(PLAYER!B79="","",PLAYER!B79)</f>
        <v/>
      </c>
      <c r="C79" s="163" t="str">
        <f>IF('RAW-TEvPEv'!C79="","",AVERAGE('RAW-TEvPEv'!C79,'RAW-TEvPEv'!G79,'RAW-TEvPEv'!K79,'RAW-TEvPEv'!O79,'RAW-TEvPEv'!S79,'RAW-TEvPEv'!W79)*2)</f>
        <v/>
      </c>
      <c r="D79" s="163" t="str">
        <f>IF('RAW-TEvPEv'!D79="","",AVERAGE('RAW-TEvPEv'!D79,'RAW-TEvPEv'!H79,'RAW-TEvPEv'!L79,'RAW-TEvPEv'!P79,'RAW-TEvPEv'!T79,'RAW-TEvPEv'!X79)*2)</f>
        <v/>
      </c>
      <c r="E79" s="163" t="str">
        <f>IF('RAW-TEvPEv'!E79="","",AVERAGE('RAW-TEvPEv'!E79,'RAW-TEvPEv'!I79,'RAW-TEvPEv'!M79,'RAW-TEvPEv'!Q79,'RAW-TEvPEv'!U79,'RAW-TEvPEv'!Y79)*2)</f>
        <v/>
      </c>
      <c r="F79" s="163" t="str">
        <f>IF('RAW-TEvPEv'!F79="","",AVERAGE('RAW-TEvPEv'!F79,'RAW-TEvPEv'!J79,'RAW-TEvPEv'!N79,'RAW-TEvPEv'!R79,'RAW-TEvPEv'!V79,'RAW-TEvPEv'!Z79)*2)</f>
        <v/>
      </c>
      <c r="G79" s="165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15.75" customHeight="1" x14ac:dyDescent="0.3">
      <c r="A80" s="163">
        <v>77</v>
      </c>
      <c r="B80" s="163" t="str">
        <f>IF(PLAYER!B80="","",PLAYER!B80)</f>
        <v/>
      </c>
      <c r="C80" s="163" t="str">
        <f>IF('RAW-TEvPEv'!C80="","",AVERAGE('RAW-TEvPEv'!C80,'RAW-TEvPEv'!G80,'RAW-TEvPEv'!K80,'RAW-TEvPEv'!O80,'RAW-TEvPEv'!S80,'RAW-TEvPEv'!W80)*2)</f>
        <v/>
      </c>
      <c r="D80" s="163" t="str">
        <f>IF('RAW-TEvPEv'!D80="","",AVERAGE('RAW-TEvPEv'!D80,'RAW-TEvPEv'!H80,'RAW-TEvPEv'!L80,'RAW-TEvPEv'!P80,'RAW-TEvPEv'!T80,'RAW-TEvPEv'!X80)*2)</f>
        <v/>
      </c>
      <c r="E80" s="163" t="str">
        <f>IF('RAW-TEvPEv'!E80="","",AVERAGE('RAW-TEvPEv'!E80,'RAW-TEvPEv'!I80,'RAW-TEvPEv'!M80,'RAW-TEvPEv'!Q80,'RAW-TEvPEv'!U80,'RAW-TEvPEv'!Y80)*2)</f>
        <v/>
      </c>
      <c r="F80" s="163" t="str">
        <f>IF('RAW-TEvPEv'!F80="","",AVERAGE('RAW-TEvPEv'!F80,'RAW-TEvPEv'!J80,'RAW-TEvPEv'!N80,'RAW-TEvPEv'!R80,'RAW-TEvPEv'!V80,'RAW-TEvPEv'!Z80)*2)</f>
        <v/>
      </c>
      <c r="G80" s="165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15.75" customHeight="1" x14ac:dyDescent="0.3">
      <c r="A81" s="163">
        <v>78</v>
      </c>
      <c r="B81" s="163" t="str">
        <f>IF(PLAYER!B81="","",PLAYER!B81)</f>
        <v/>
      </c>
      <c r="C81" s="163" t="str">
        <f>IF('RAW-TEvPEv'!C81="","",AVERAGE('RAW-TEvPEv'!C81,'RAW-TEvPEv'!G81,'RAW-TEvPEv'!K81,'RAW-TEvPEv'!O81,'RAW-TEvPEv'!S81,'RAW-TEvPEv'!W81)*2)</f>
        <v/>
      </c>
      <c r="D81" s="163" t="str">
        <f>IF('RAW-TEvPEv'!D81="","",AVERAGE('RAW-TEvPEv'!D81,'RAW-TEvPEv'!H81,'RAW-TEvPEv'!L81,'RAW-TEvPEv'!P81,'RAW-TEvPEv'!T81,'RAW-TEvPEv'!X81)*2)</f>
        <v/>
      </c>
      <c r="E81" s="163" t="str">
        <f>IF('RAW-TEvPEv'!E81="","",AVERAGE('RAW-TEvPEv'!E81,'RAW-TEvPEv'!I81,'RAW-TEvPEv'!M81,'RAW-TEvPEv'!Q81,'RAW-TEvPEv'!U81,'RAW-TEvPEv'!Y81)*2)</f>
        <v/>
      </c>
      <c r="F81" s="163" t="str">
        <f>IF('RAW-TEvPEv'!F81="","",AVERAGE('RAW-TEvPEv'!F81,'RAW-TEvPEv'!J81,'RAW-TEvPEv'!N81,'RAW-TEvPEv'!R81,'RAW-TEvPEv'!V81,'RAW-TEvPEv'!Z81)*2)</f>
        <v/>
      </c>
      <c r="G81" s="165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15.75" customHeight="1" x14ac:dyDescent="0.3">
      <c r="A82" s="163">
        <v>79</v>
      </c>
      <c r="B82" s="163" t="str">
        <f>IF(PLAYER!B82="","",PLAYER!B82)</f>
        <v/>
      </c>
      <c r="C82" s="163" t="str">
        <f>IF('RAW-TEvPEv'!C82="","",AVERAGE('RAW-TEvPEv'!C82,'RAW-TEvPEv'!G82,'RAW-TEvPEv'!K82,'RAW-TEvPEv'!O82,'RAW-TEvPEv'!S82,'RAW-TEvPEv'!W82)*2)</f>
        <v/>
      </c>
      <c r="D82" s="163" t="str">
        <f>IF('RAW-TEvPEv'!D82="","",AVERAGE('RAW-TEvPEv'!D82,'RAW-TEvPEv'!H82,'RAW-TEvPEv'!L82,'RAW-TEvPEv'!P82,'RAW-TEvPEv'!T82,'RAW-TEvPEv'!X82)*2)</f>
        <v/>
      </c>
      <c r="E82" s="163" t="str">
        <f>IF('RAW-TEvPEv'!E82="","",AVERAGE('RAW-TEvPEv'!E82,'RAW-TEvPEv'!I82,'RAW-TEvPEv'!M82,'RAW-TEvPEv'!Q82,'RAW-TEvPEv'!U82,'RAW-TEvPEv'!Y82)*2)</f>
        <v/>
      </c>
      <c r="F82" s="163" t="str">
        <f>IF('RAW-TEvPEv'!F82="","",AVERAGE('RAW-TEvPEv'!F82,'RAW-TEvPEv'!J82,'RAW-TEvPEv'!N82,'RAW-TEvPEv'!R82,'RAW-TEvPEv'!V82,'RAW-TEvPEv'!Z82)*2)</f>
        <v/>
      </c>
      <c r="G82" s="165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15.75" customHeight="1" x14ac:dyDescent="0.3">
      <c r="A83" s="163">
        <v>80</v>
      </c>
      <c r="B83" s="163" t="str">
        <f>IF(PLAYER!B83="","",PLAYER!B83)</f>
        <v/>
      </c>
      <c r="C83" s="163" t="str">
        <f>IF('RAW-TEvPEv'!C83="","",AVERAGE('RAW-TEvPEv'!C83,'RAW-TEvPEv'!G83,'RAW-TEvPEv'!K83,'RAW-TEvPEv'!O83,'RAW-TEvPEv'!S83,'RAW-TEvPEv'!W83)*2)</f>
        <v/>
      </c>
      <c r="D83" s="163" t="str">
        <f>IF('RAW-TEvPEv'!D83="","",AVERAGE('RAW-TEvPEv'!D83,'RAW-TEvPEv'!H83,'RAW-TEvPEv'!L83,'RAW-TEvPEv'!P83,'RAW-TEvPEv'!T83,'RAW-TEvPEv'!X83)*2)</f>
        <v/>
      </c>
      <c r="E83" s="163" t="str">
        <f>IF('RAW-TEvPEv'!E83="","",AVERAGE('RAW-TEvPEv'!E83,'RAW-TEvPEv'!I83,'RAW-TEvPEv'!M83,'RAW-TEvPEv'!Q83,'RAW-TEvPEv'!U83,'RAW-TEvPEv'!Y83)*2)</f>
        <v/>
      </c>
      <c r="F83" s="163" t="str">
        <f>IF('RAW-TEvPEv'!F83="","",AVERAGE('RAW-TEvPEv'!F83,'RAW-TEvPEv'!J83,'RAW-TEvPEv'!N83,'RAW-TEvPEv'!R83,'RAW-TEvPEv'!V83,'RAW-TEvPEv'!Z83)*2)</f>
        <v/>
      </c>
      <c r="G83" s="165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15.75" customHeight="1" x14ac:dyDescent="0.3">
      <c r="A84" s="163">
        <v>81</v>
      </c>
      <c r="B84" s="163" t="str">
        <f>IF(PLAYER!B84="","",PLAYER!B84)</f>
        <v/>
      </c>
      <c r="C84" s="163" t="str">
        <f>IF('RAW-TEvPEv'!C84="","",AVERAGE('RAW-TEvPEv'!C84,'RAW-TEvPEv'!G84,'RAW-TEvPEv'!K84,'RAW-TEvPEv'!O84,'RAW-TEvPEv'!S84,'RAW-TEvPEv'!W84)*2)</f>
        <v/>
      </c>
      <c r="D84" s="163" t="str">
        <f>IF('RAW-TEvPEv'!D84="","",AVERAGE('RAW-TEvPEv'!D84,'RAW-TEvPEv'!H84,'RAW-TEvPEv'!L84,'RAW-TEvPEv'!P84,'RAW-TEvPEv'!T84,'RAW-TEvPEv'!X84)*2)</f>
        <v/>
      </c>
      <c r="E84" s="163" t="str">
        <f>IF('RAW-TEvPEv'!E84="","",AVERAGE('RAW-TEvPEv'!E84,'RAW-TEvPEv'!I84,'RAW-TEvPEv'!M84,'RAW-TEvPEv'!Q84,'RAW-TEvPEv'!U84,'RAW-TEvPEv'!Y84)*2)</f>
        <v/>
      </c>
      <c r="F84" s="163" t="str">
        <f>IF('RAW-TEvPEv'!F84="","",AVERAGE('RAW-TEvPEv'!F84,'RAW-TEvPEv'!J84,'RAW-TEvPEv'!N84,'RAW-TEvPEv'!R84,'RAW-TEvPEv'!V84,'RAW-TEvPEv'!Z84)*2)</f>
        <v/>
      </c>
      <c r="G84" s="165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15.75" customHeight="1" x14ac:dyDescent="0.3">
      <c r="A85" s="163">
        <v>82</v>
      </c>
      <c r="B85" s="163" t="str">
        <f>IF(PLAYER!B85="","",PLAYER!B85)</f>
        <v/>
      </c>
      <c r="C85" s="163" t="str">
        <f>IF('RAW-TEvPEv'!C85="","",AVERAGE('RAW-TEvPEv'!C85,'RAW-TEvPEv'!G85,'RAW-TEvPEv'!K85,'RAW-TEvPEv'!O85,'RAW-TEvPEv'!S85,'RAW-TEvPEv'!W85)*2)</f>
        <v/>
      </c>
      <c r="D85" s="163" t="str">
        <f>IF('RAW-TEvPEv'!D85="","",AVERAGE('RAW-TEvPEv'!D85,'RAW-TEvPEv'!H85,'RAW-TEvPEv'!L85,'RAW-TEvPEv'!P85,'RAW-TEvPEv'!T85,'RAW-TEvPEv'!X85)*2)</f>
        <v/>
      </c>
      <c r="E85" s="163" t="str">
        <f>IF('RAW-TEvPEv'!E85="","",AVERAGE('RAW-TEvPEv'!E85,'RAW-TEvPEv'!I85,'RAW-TEvPEv'!M85,'RAW-TEvPEv'!Q85,'RAW-TEvPEv'!U85,'RAW-TEvPEv'!Y85)*2)</f>
        <v/>
      </c>
      <c r="F85" s="163" t="str">
        <f>IF('RAW-TEvPEv'!F85="","",AVERAGE('RAW-TEvPEv'!F85,'RAW-TEvPEv'!J85,'RAW-TEvPEv'!N85,'RAW-TEvPEv'!R85,'RAW-TEvPEv'!V85,'RAW-TEvPEv'!Z85)*2)</f>
        <v/>
      </c>
      <c r="G85" s="165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15.75" customHeight="1" x14ac:dyDescent="0.3">
      <c r="A86" s="163">
        <v>83</v>
      </c>
      <c r="B86" s="163" t="str">
        <f>IF(PLAYER!B86="","",PLAYER!B86)</f>
        <v/>
      </c>
      <c r="C86" s="163" t="str">
        <f>IF('RAW-TEvPEv'!C86="","",AVERAGE('RAW-TEvPEv'!C86,'RAW-TEvPEv'!G86,'RAW-TEvPEv'!K86,'RAW-TEvPEv'!O86,'RAW-TEvPEv'!S86,'RAW-TEvPEv'!W86)*2)</f>
        <v/>
      </c>
      <c r="D86" s="163" t="str">
        <f>IF('RAW-TEvPEv'!D86="","",AVERAGE('RAW-TEvPEv'!D86,'RAW-TEvPEv'!H86,'RAW-TEvPEv'!L86,'RAW-TEvPEv'!P86,'RAW-TEvPEv'!T86,'RAW-TEvPEv'!X86)*2)</f>
        <v/>
      </c>
      <c r="E86" s="163" t="str">
        <f>IF('RAW-TEvPEv'!E86="","",AVERAGE('RAW-TEvPEv'!E86,'RAW-TEvPEv'!I86,'RAW-TEvPEv'!M86,'RAW-TEvPEv'!Q86,'RAW-TEvPEv'!U86,'RAW-TEvPEv'!Y86)*2)</f>
        <v/>
      </c>
      <c r="F86" s="163" t="str">
        <f>IF('RAW-TEvPEv'!F86="","",AVERAGE('RAW-TEvPEv'!F86,'RAW-TEvPEv'!J86,'RAW-TEvPEv'!N86,'RAW-TEvPEv'!R86,'RAW-TEvPEv'!V86,'RAW-TEvPEv'!Z86)*2)</f>
        <v/>
      </c>
      <c r="G86" s="165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15.75" customHeight="1" x14ac:dyDescent="0.3">
      <c r="A87" s="163">
        <v>84</v>
      </c>
      <c r="B87" s="163" t="str">
        <f>IF(PLAYER!B87="","",PLAYER!B87)</f>
        <v/>
      </c>
      <c r="C87" s="163" t="str">
        <f>IF('RAW-TEvPEv'!C87="","",AVERAGE('RAW-TEvPEv'!C87,'RAW-TEvPEv'!G87,'RAW-TEvPEv'!K87,'RAW-TEvPEv'!O87,'RAW-TEvPEv'!S87,'RAW-TEvPEv'!W87)*2)</f>
        <v/>
      </c>
      <c r="D87" s="163" t="str">
        <f>IF('RAW-TEvPEv'!D87="","",AVERAGE('RAW-TEvPEv'!D87,'RAW-TEvPEv'!H87,'RAW-TEvPEv'!L87,'RAW-TEvPEv'!P87,'RAW-TEvPEv'!T87,'RAW-TEvPEv'!X87)*2)</f>
        <v/>
      </c>
      <c r="E87" s="163" t="str">
        <f>IF('RAW-TEvPEv'!E87="","",AVERAGE('RAW-TEvPEv'!E87,'RAW-TEvPEv'!I87,'RAW-TEvPEv'!M87,'RAW-TEvPEv'!Q87,'RAW-TEvPEv'!U87,'RAW-TEvPEv'!Y87)*2)</f>
        <v/>
      </c>
      <c r="F87" s="163" t="str">
        <f>IF('RAW-TEvPEv'!F87="","",AVERAGE('RAW-TEvPEv'!F87,'RAW-TEvPEv'!J87,'RAW-TEvPEv'!N87,'RAW-TEvPEv'!R87,'RAW-TEvPEv'!V87,'RAW-TEvPEv'!Z87)*2)</f>
        <v/>
      </c>
      <c r="G87" s="165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15.75" customHeight="1" x14ac:dyDescent="0.3">
      <c r="A88" s="163">
        <v>85</v>
      </c>
      <c r="B88" s="163" t="str">
        <f>IF(PLAYER!B88="","",PLAYER!B88)</f>
        <v/>
      </c>
      <c r="C88" s="163" t="str">
        <f>IF('RAW-TEvPEv'!C88="","",AVERAGE('RAW-TEvPEv'!C88,'RAW-TEvPEv'!G88,'RAW-TEvPEv'!K88,'RAW-TEvPEv'!O88,'RAW-TEvPEv'!S88,'RAW-TEvPEv'!W88)*2)</f>
        <v/>
      </c>
      <c r="D88" s="163" t="str">
        <f>IF('RAW-TEvPEv'!D88="","",AVERAGE('RAW-TEvPEv'!D88,'RAW-TEvPEv'!H88,'RAW-TEvPEv'!L88,'RAW-TEvPEv'!P88,'RAW-TEvPEv'!T88,'RAW-TEvPEv'!X88)*2)</f>
        <v/>
      </c>
      <c r="E88" s="163" t="str">
        <f>IF('RAW-TEvPEv'!E88="","",AVERAGE('RAW-TEvPEv'!E88,'RAW-TEvPEv'!I88,'RAW-TEvPEv'!M88,'RAW-TEvPEv'!Q88,'RAW-TEvPEv'!U88,'RAW-TEvPEv'!Y88)*2)</f>
        <v/>
      </c>
      <c r="F88" s="163" t="str">
        <f>IF('RAW-TEvPEv'!F88="","",AVERAGE('RAW-TEvPEv'!F88,'RAW-TEvPEv'!J88,'RAW-TEvPEv'!N88,'RAW-TEvPEv'!R88,'RAW-TEvPEv'!V88,'RAW-TEvPEv'!Z88)*2)</f>
        <v/>
      </c>
      <c r="G88" s="165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15.75" customHeight="1" x14ac:dyDescent="0.3">
      <c r="A89" s="163">
        <v>86</v>
      </c>
      <c r="B89" s="163" t="str">
        <f>IF(PLAYER!B89="","",PLAYER!B89)</f>
        <v/>
      </c>
      <c r="C89" s="163" t="str">
        <f>IF('RAW-TEvPEv'!C89="","",AVERAGE('RAW-TEvPEv'!C89,'RAW-TEvPEv'!G89,'RAW-TEvPEv'!K89,'RAW-TEvPEv'!O89,'RAW-TEvPEv'!S89,'RAW-TEvPEv'!W89)*2)</f>
        <v/>
      </c>
      <c r="D89" s="163" t="str">
        <f>IF('RAW-TEvPEv'!D89="","",AVERAGE('RAW-TEvPEv'!D89,'RAW-TEvPEv'!H89,'RAW-TEvPEv'!L89,'RAW-TEvPEv'!P89,'RAW-TEvPEv'!T89,'RAW-TEvPEv'!X89)*2)</f>
        <v/>
      </c>
      <c r="E89" s="163" t="str">
        <f>IF('RAW-TEvPEv'!E89="","",AVERAGE('RAW-TEvPEv'!E89,'RAW-TEvPEv'!I89,'RAW-TEvPEv'!M89,'RAW-TEvPEv'!Q89,'RAW-TEvPEv'!U89,'RAW-TEvPEv'!Y89)*2)</f>
        <v/>
      </c>
      <c r="F89" s="163" t="str">
        <f>IF('RAW-TEvPEv'!F89="","",AVERAGE('RAW-TEvPEv'!F89,'RAW-TEvPEv'!J89,'RAW-TEvPEv'!N89,'RAW-TEvPEv'!R89,'RAW-TEvPEv'!V89,'RAW-TEvPEv'!Z89)*2)</f>
        <v/>
      </c>
      <c r="G89" s="165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15.75" customHeight="1" x14ac:dyDescent="0.3">
      <c r="A90" s="163">
        <v>87</v>
      </c>
      <c r="B90" s="163" t="str">
        <f>IF(PLAYER!B90="","",PLAYER!B90)</f>
        <v/>
      </c>
      <c r="C90" s="163" t="str">
        <f>IF('RAW-TEvPEv'!C90="","",AVERAGE('RAW-TEvPEv'!C90,'RAW-TEvPEv'!G90,'RAW-TEvPEv'!K90,'RAW-TEvPEv'!O90,'RAW-TEvPEv'!S90,'RAW-TEvPEv'!W90)*2)</f>
        <v/>
      </c>
      <c r="D90" s="163" t="str">
        <f>IF('RAW-TEvPEv'!D90="","",AVERAGE('RAW-TEvPEv'!D90,'RAW-TEvPEv'!H90,'RAW-TEvPEv'!L90,'RAW-TEvPEv'!P90,'RAW-TEvPEv'!T90,'RAW-TEvPEv'!X90)*2)</f>
        <v/>
      </c>
      <c r="E90" s="163" t="str">
        <f>IF('RAW-TEvPEv'!E90="","",AVERAGE('RAW-TEvPEv'!E90,'RAW-TEvPEv'!I90,'RAW-TEvPEv'!M90,'RAW-TEvPEv'!Q90,'RAW-TEvPEv'!U90,'RAW-TEvPEv'!Y90)*2)</f>
        <v/>
      </c>
      <c r="F90" s="163" t="str">
        <f>IF('RAW-TEvPEv'!F90="","",AVERAGE('RAW-TEvPEv'!F90,'RAW-TEvPEv'!J90,'RAW-TEvPEv'!N90,'RAW-TEvPEv'!R90,'RAW-TEvPEv'!V90,'RAW-TEvPEv'!Z90)*2)</f>
        <v/>
      </c>
      <c r="G90" s="165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15.75" customHeight="1" x14ac:dyDescent="0.3">
      <c r="A91" s="163">
        <v>88</v>
      </c>
      <c r="B91" s="163" t="str">
        <f>IF(PLAYER!B91="","",PLAYER!B91)</f>
        <v/>
      </c>
      <c r="C91" s="163" t="str">
        <f>IF('RAW-TEvPEv'!C91="","",AVERAGE('RAW-TEvPEv'!C91,'RAW-TEvPEv'!G91,'RAW-TEvPEv'!K91,'RAW-TEvPEv'!O91,'RAW-TEvPEv'!S91,'RAW-TEvPEv'!W91)*2)</f>
        <v/>
      </c>
      <c r="D91" s="163" t="str">
        <f>IF('RAW-TEvPEv'!D91="","",AVERAGE('RAW-TEvPEv'!D91,'RAW-TEvPEv'!H91,'RAW-TEvPEv'!L91,'RAW-TEvPEv'!P91,'RAW-TEvPEv'!T91,'RAW-TEvPEv'!X91)*2)</f>
        <v/>
      </c>
      <c r="E91" s="163" t="str">
        <f>IF('RAW-TEvPEv'!E91="","",AVERAGE('RAW-TEvPEv'!E91,'RAW-TEvPEv'!I91,'RAW-TEvPEv'!M91,'RAW-TEvPEv'!Q91,'RAW-TEvPEv'!U91,'RAW-TEvPEv'!Y91)*2)</f>
        <v/>
      </c>
      <c r="F91" s="163" t="str">
        <f>IF('RAW-TEvPEv'!F91="","",AVERAGE('RAW-TEvPEv'!F91,'RAW-TEvPEv'!J91,'RAW-TEvPEv'!N91,'RAW-TEvPEv'!R91,'RAW-TEvPEv'!V91,'RAW-TEvPEv'!Z91)*2)</f>
        <v/>
      </c>
      <c r="G91" s="165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15.75" customHeight="1" x14ac:dyDescent="0.3">
      <c r="A92" s="163">
        <v>89</v>
      </c>
      <c r="B92" s="163" t="str">
        <f>IF(PLAYER!B92="","",PLAYER!B92)</f>
        <v/>
      </c>
      <c r="C92" s="163" t="str">
        <f>IF('RAW-TEvPEv'!C92="","",AVERAGE('RAW-TEvPEv'!C92,'RAW-TEvPEv'!G92,'RAW-TEvPEv'!K92,'RAW-TEvPEv'!O92,'RAW-TEvPEv'!S92,'RAW-TEvPEv'!W92)*2)</f>
        <v/>
      </c>
      <c r="D92" s="163" t="str">
        <f>IF('RAW-TEvPEv'!D92="","",AVERAGE('RAW-TEvPEv'!D92,'RAW-TEvPEv'!H92,'RAW-TEvPEv'!L92,'RAW-TEvPEv'!P92,'RAW-TEvPEv'!T92,'RAW-TEvPEv'!X92)*2)</f>
        <v/>
      </c>
      <c r="E92" s="163" t="str">
        <f>IF('RAW-TEvPEv'!E92="","",AVERAGE('RAW-TEvPEv'!E92,'RAW-TEvPEv'!I92,'RAW-TEvPEv'!M92,'RAW-TEvPEv'!Q92,'RAW-TEvPEv'!U92,'RAW-TEvPEv'!Y92)*2)</f>
        <v/>
      </c>
      <c r="F92" s="163" t="str">
        <f>IF('RAW-TEvPEv'!F92="","",AVERAGE('RAW-TEvPEv'!F92,'RAW-TEvPEv'!J92,'RAW-TEvPEv'!N92,'RAW-TEvPEv'!R92,'RAW-TEvPEv'!V92,'RAW-TEvPEv'!Z92)*2)</f>
        <v/>
      </c>
      <c r="G92" s="165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15.75" customHeight="1" x14ac:dyDescent="0.3">
      <c r="A93" s="163">
        <v>90</v>
      </c>
      <c r="B93" s="163" t="str">
        <f>IF(PLAYER!B93="","",PLAYER!B93)</f>
        <v/>
      </c>
      <c r="C93" s="163" t="str">
        <f>IF('RAW-TEvPEv'!C93="","",AVERAGE('RAW-TEvPEv'!C93,'RAW-TEvPEv'!G93,'RAW-TEvPEv'!K93,'RAW-TEvPEv'!O93,'RAW-TEvPEv'!S93,'RAW-TEvPEv'!W93)*2)</f>
        <v/>
      </c>
      <c r="D93" s="163" t="str">
        <f>IF('RAW-TEvPEv'!D93="","",AVERAGE('RAW-TEvPEv'!D93,'RAW-TEvPEv'!H93,'RAW-TEvPEv'!L93,'RAW-TEvPEv'!P93,'RAW-TEvPEv'!T93,'RAW-TEvPEv'!X93)*2)</f>
        <v/>
      </c>
      <c r="E93" s="163" t="str">
        <f>IF('RAW-TEvPEv'!E93="","",AVERAGE('RAW-TEvPEv'!E93,'RAW-TEvPEv'!I93,'RAW-TEvPEv'!M93,'RAW-TEvPEv'!Q93,'RAW-TEvPEv'!U93,'RAW-TEvPEv'!Y93)*2)</f>
        <v/>
      </c>
      <c r="F93" s="163" t="str">
        <f>IF('RAW-TEvPEv'!F93="","",AVERAGE('RAW-TEvPEv'!F93,'RAW-TEvPEv'!J93,'RAW-TEvPEv'!N93,'RAW-TEvPEv'!R93,'RAW-TEvPEv'!V93,'RAW-TEvPEv'!Z93)*2)</f>
        <v/>
      </c>
      <c r="G93" s="165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15.75" customHeight="1" x14ac:dyDescent="0.3">
      <c r="A94" s="163">
        <v>91</v>
      </c>
      <c r="B94" s="163" t="str">
        <f>IF(PLAYER!B94="","",PLAYER!B94)</f>
        <v/>
      </c>
      <c r="C94" s="163" t="str">
        <f>IF('RAW-TEvPEv'!C94="","",AVERAGE('RAW-TEvPEv'!C94,'RAW-TEvPEv'!G94,'RAW-TEvPEv'!K94,'RAW-TEvPEv'!O94,'RAW-TEvPEv'!S94,'RAW-TEvPEv'!W94)*2)</f>
        <v/>
      </c>
      <c r="D94" s="163" t="str">
        <f>IF('RAW-TEvPEv'!D94="","",AVERAGE('RAW-TEvPEv'!D94,'RAW-TEvPEv'!H94,'RAW-TEvPEv'!L94,'RAW-TEvPEv'!P94,'RAW-TEvPEv'!T94,'RAW-TEvPEv'!X94)*2)</f>
        <v/>
      </c>
      <c r="E94" s="163" t="str">
        <f>IF('RAW-TEvPEv'!E94="","",AVERAGE('RAW-TEvPEv'!E94,'RAW-TEvPEv'!I94,'RAW-TEvPEv'!M94,'RAW-TEvPEv'!Q94,'RAW-TEvPEv'!U94,'RAW-TEvPEv'!Y94)*2)</f>
        <v/>
      </c>
      <c r="F94" s="163" t="str">
        <f>IF('RAW-TEvPEv'!F94="","",AVERAGE('RAW-TEvPEv'!F94,'RAW-TEvPEv'!J94,'RAW-TEvPEv'!N94,'RAW-TEvPEv'!R94,'RAW-TEvPEv'!V94,'RAW-TEvPEv'!Z94)*2)</f>
        <v/>
      </c>
      <c r="G94" s="165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15.75" customHeight="1" x14ac:dyDescent="0.3">
      <c r="A95" s="163">
        <v>92</v>
      </c>
      <c r="B95" s="163" t="str">
        <f>IF(PLAYER!B95="","",PLAYER!B95)</f>
        <v/>
      </c>
      <c r="C95" s="163" t="str">
        <f>IF('RAW-TEvPEv'!C95="","",AVERAGE('RAW-TEvPEv'!C95,'RAW-TEvPEv'!G95,'RAW-TEvPEv'!K95,'RAW-TEvPEv'!O95,'RAW-TEvPEv'!S95,'RAW-TEvPEv'!W95)*2)</f>
        <v/>
      </c>
      <c r="D95" s="163" t="str">
        <f>IF('RAW-TEvPEv'!D95="","",AVERAGE('RAW-TEvPEv'!D95,'RAW-TEvPEv'!H95,'RAW-TEvPEv'!L95,'RAW-TEvPEv'!P95,'RAW-TEvPEv'!T95,'RAW-TEvPEv'!X95)*2)</f>
        <v/>
      </c>
      <c r="E95" s="163" t="str">
        <f>IF('RAW-TEvPEv'!E95="","",AVERAGE('RAW-TEvPEv'!E95,'RAW-TEvPEv'!I95,'RAW-TEvPEv'!M95,'RAW-TEvPEv'!Q95,'RAW-TEvPEv'!U95,'RAW-TEvPEv'!Y95)*2)</f>
        <v/>
      </c>
      <c r="F95" s="163" t="str">
        <f>IF('RAW-TEvPEv'!F95="","",AVERAGE('RAW-TEvPEv'!F95,'RAW-TEvPEv'!J95,'RAW-TEvPEv'!N95,'RAW-TEvPEv'!R95,'RAW-TEvPEv'!V95,'RAW-TEvPEv'!Z95)*2)</f>
        <v/>
      </c>
      <c r="G95" s="165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15.75" customHeight="1" x14ac:dyDescent="0.3">
      <c r="A96" s="163">
        <v>93</v>
      </c>
      <c r="B96" s="163" t="str">
        <f>IF(PLAYER!B96="","",PLAYER!B96)</f>
        <v/>
      </c>
      <c r="C96" s="163" t="str">
        <f>IF('RAW-TEvPEv'!C96="","",AVERAGE('RAW-TEvPEv'!C96,'RAW-TEvPEv'!G96,'RAW-TEvPEv'!K96,'RAW-TEvPEv'!O96,'RAW-TEvPEv'!S96,'RAW-TEvPEv'!W96)*2)</f>
        <v/>
      </c>
      <c r="D96" s="163" t="str">
        <f>IF('RAW-TEvPEv'!D96="","",AVERAGE('RAW-TEvPEv'!D96,'RAW-TEvPEv'!H96,'RAW-TEvPEv'!L96,'RAW-TEvPEv'!P96,'RAW-TEvPEv'!T96,'RAW-TEvPEv'!X96)*2)</f>
        <v/>
      </c>
      <c r="E96" s="163" t="str">
        <f>IF('RAW-TEvPEv'!E96="","",AVERAGE('RAW-TEvPEv'!E96,'RAW-TEvPEv'!I96,'RAW-TEvPEv'!M96,'RAW-TEvPEv'!Q96,'RAW-TEvPEv'!U96,'RAW-TEvPEv'!Y96)*2)</f>
        <v/>
      </c>
      <c r="F96" s="163" t="str">
        <f>IF('RAW-TEvPEv'!F96="","",AVERAGE('RAW-TEvPEv'!F96,'RAW-TEvPEv'!J96,'RAW-TEvPEv'!N96,'RAW-TEvPEv'!R96,'RAW-TEvPEv'!V96,'RAW-TEvPEv'!Z96)*2)</f>
        <v/>
      </c>
      <c r="G96" s="165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15.75" customHeight="1" x14ac:dyDescent="0.3">
      <c r="A97" s="163">
        <v>94</v>
      </c>
      <c r="B97" s="163" t="str">
        <f>IF(PLAYER!B97="","",PLAYER!B97)</f>
        <v/>
      </c>
      <c r="C97" s="163" t="str">
        <f>IF('RAW-TEvPEv'!C97="","",AVERAGE('RAW-TEvPEv'!C97,'RAW-TEvPEv'!G97,'RAW-TEvPEv'!K97,'RAW-TEvPEv'!O97,'RAW-TEvPEv'!S97,'RAW-TEvPEv'!W97)*2)</f>
        <v/>
      </c>
      <c r="D97" s="163" t="str">
        <f>IF('RAW-TEvPEv'!D97="","",AVERAGE('RAW-TEvPEv'!D97,'RAW-TEvPEv'!H97,'RAW-TEvPEv'!L97,'RAW-TEvPEv'!P97,'RAW-TEvPEv'!T97,'RAW-TEvPEv'!X97)*2)</f>
        <v/>
      </c>
      <c r="E97" s="163" t="str">
        <f>IF('RAW-TEvPEv'!E97="","",AVERAGE('RAW-TEvPEv'!E97,'RAW-TEvPEv'!I97,'RAW-TEvPEv'!M97,'RAW-TEvPEv'!Q97,'RAW-TEvPEv'!U97,'RAW-TEvPEv'!Y97)*2)</f>
        <v/>
      </c>
      <c r="F97" s="163" t="str">
        <f>IF('RAW-TEvPEv'!F97="","",AVERAGE('RAW-TEvPEv'!F97,'RAW-TEvPEv'!J97,'RAW-TEvPEv'!N97,'RAW-TEvPEv'!R97,'RAW-TEvPEv'!V97,'RAW-TEvPEv'!Z97)*2)</f>
        <v/>
      </c>
      <c r="G97" s="165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15.75" customHeight="1" x14ac:dyDescent="0.3">
      <c r="A98" s="163">
        <v>95</v>
      </c>
      <c r="B98" s="163" t="str">
        <f>IF(PLAYER!B98="","",PLAYER!B98)</f>
        <v/>
      </c>
      <c r="C98" s="163" t="str">
        <f>IF('RAW-TEvPEv'!C98="","",AVERAGE('RAW-TEvPEv'!C98,'RAW-TEvPEv'!G98,'RAW-TEvPEv'!K98,'RAW-TEvPEv'!O98,'RAW-TEvPEv'!S98,'RAW-TEvPEv'!W98)*2)</f>
        <v/>
      </c>
      <c r="D98" s="163" t="str">
        <f>IF('RAW-TEvPEv'!D98="","",AVERAGE('RAW-TEvPEv'!D98,'RAW-TEvPEv'!H98,'RAW-TEvPEv'!L98,'RAW-TEvPEv'!P98,'RAW-TEvPEv'!T98,'RAW-TEvPEv'!X98)*2)</f>
        <v/>
      </c>
      <c r="E98" s="163" t="str">
        <f>IF('RAW-TEvPEv'!E98="","",AVERAGE('RAW-TEvPEv'!E98,'RAW-TEvPEv'!I98,'RAW-TEvPEv'!M98,'RAW-TEvPEv'!Q98,'RAW-TEvPEv'!U98,'RAW-TEvPEv'!Y98)*2)</f>
        <v/>
      </c>
      <c r="F98" s="163" t="str">
        <f>IF('RAW-TEvPEv'!F98="","",AVERAGE('RAW-TEvPEv'!F98,'RAW-TEvPEv'!J98,'RAW-TEvPEv'!N98,'RAW-TEvPEv'!R98,'RAW-TEvPEv'!V98,'RAW-TEvPEv'!Z98)*2)</f>
        <v/>
      </c>
      <c r="G98" s="165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15.75" customHeight="1" x14ac:dyDescent="0.3">
      <c r="A99" s="163">
        <v>96</v>
      </c>
      <c r="B99" s="163" t="str">
        <f>IF(PLAYER!B99="","",PLAYER!B99)</f>
        <v/>
      </c>
      <c r="C99" s="163" t="str">
        <f>IF('RAW-TEvPEv'!C99="","",AVERAGE('RAW-TEvPEv'!C99,'RAW-TEvPEv'!G99,'RAW-TEvPEv'!K99,'RAW-TEvPEv'!O99,'RAW-TEvPEv'!S99,'RAW-TEvPEv'!W99)*2)</f>
        <v/>
      </c>
      <c r="D99" s="163" t="str">
        <f>IF('RAW-TEvPEv'!D99="","",AVERAGE('RAW-TEvPEv'!D99,'RAW-TEvPEv'!H99,'RAW-TEvPEv'!L99,'RAW-TEvPEv'!P99,'RAW-TEvPEv'!T99,'RAW-TEvPEv'!X99)*2)</f>
        <v/>
      </c>
      <c r="E99" s="163" t="str">
        <f>IF('RAW-TEvPEv'!E99="","",AVERAGE('RAW-TEvPEv'!E99,'RAW-TEvPEv'!I99,'RAW-TEvPEv'!M99,'RAW-TEvPEv'!Q99,'RAW-TEvPEv'!U99,'RAW-TEvPEv'!Y99)*2)</f>
        <v/>
      </c>
      <c r="F99" s="163" t="str">
        <f>IF('RAW-TEvPEv'!F99="","",AVERAGE('RAW-TEvPEv'!F99,'RAW-TEvPEv'!J99,'RAW-TEvPEv'!N99,'RAW-TEvPEv'!R99,'RAW-TEvPEv'!V99,'RAW-TEvPEv'!Z99)*2)</f>
        <v/>
      </c>
      <c r="G99" s="165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15.75" customHeight="1" x14ac:dyDescent="0.3">
      <c r="A100" s="163">
        <v>97</v>
      </c>
      <c r="B100" s="163" t="str">
        <f>IF(PLAYER!B100="","",PLAYER!B100)</f>
        <v/>
      </c>
      <c r="C100" s="163" t="str">
        <f>IF('RAW-TEvPEv'!C100="","",AVERAGE('RAW-TEvPEv'!C100,'RAW-TEvPEv'!G100,'RAW-TEvPEv'!K100,'RAW-TEvPEv'!O100,'RAW-TEvPEv'!S100,'RAW-TEvPEv'!W100)*2)</f>
        <v/>
      </c>
      <c r="D100" s="163" t="str">
        <f>IF('RAW-TEvPEv'!D100="","",AVERAGE('RAW-TEvPEv'!D100,'RAW-TEvPEv'!H100,'RAW-TEvPEv'!L100,'RAW-TEvPEv'!P100,'RAW-TEvPEv'!T100,'RAW-TEvPEv'!X100)*2)</f>
        <v/>
      </c>
      <c r="E100" s="163" t="str">
        <f>IF('RAW-TEvPEv'!E100="","",AVERAGE('RAW-TEvPEv'!E100,'RAW-TEvPEv'!I100,'RAW-TEvPEv'!M100,'RAW-TEvPEv'!Q100,'RAW-TEvPEv'!U100,'RAW-TEvPEv'!Y100)*2)</f>
        <v/>
      </c>
      <c r="F100" s="163" t="str">
        <f>IF('RAW-TEvPEv'!F100="","",AVERAGE('RAW-TEvPEv'!F100,'RAW-TEvPEv'!J100,'RAW-TEvPEv'!N100,'RAW-TEvPEv'!R100,'RAW-TEvPEv'!V100,'RAW-TEvPEv'!Z100)*2)</f>
        <v/>
      </c>
      <c r="G100" s="165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15.75" customHeight="1" x14ac:dyDescent="0.3">
      <c r="A101" s="163">
        <v>98</v>
      </c>
      <c r="B101" s="163" t="str">
        <f>IF(PLAYER!B101="","",PLAYER!B101)</f>
        <v/>
      </c>
      <c r="C101" s="163" t="str">
        <f>IF('RAW-TEvPEv'!C101="","",AVERAGE('RAW-TEvPEv'!C101,'RAW-TEvPEv'!G101,'RAW-TEvPEv'!K101,'RAW-TEvPEv'!O101,'RAW-TEvPEv'!S101,'RAW-TEvPEv'!W101)*2)</f>
        <v/>
      </c>
      <c r="D101" s="163" t="str">
        <f>IF('RAW-TEvPEv'!D101="","",AVERAGE('RAW-TEvPEv'!D101,'RAW-TEvPEv'!H101,'RAW-TEvPEv'!L101,'RAW-TEvPEv'!P101,'RAW-TEvPEv'!T101,'RAW-TEvPEv'!X101)*2)</f>
        <v/>
      </c>
      <c r="E101" s="163" t="str">
        <f>IF('RAW-TEvPEv'!E101="","",AVERAGE('RAW-TEvPEv'!E101,'RAW-TEvPEv'!I101,'RAW-TEvPEv'!M101,'RAW-TEvPEv'!Q101,'RAW-TEvPEv'!U101,'RAW-TEvPEv'!Y101)*2)</f>
        <v/>
      </c>
      <c r="F101" s="163" t="str">
        <f>IF('RAW-TEvPEv'!F101="","",AVERAGE('RAW-TEvPEv'!F101,'RAW-TEvPEv'!J101,'RAW-TEvPEv'!N101,'RAW-TEvPEv'!R101,'RAW-TEvPEv'!V101,'RAW-TEvPEv'!Z101)*2)</f>
        <v/>
      </c>
      <c r="G101" s="165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15.75" customHeight="1" x14ac:dyDescent="0.3">
      <c r="A102" s="163">
        <v>99</v>
      </c>
      <c r="B102" s="163" t="str">
        <f>IF(PLAYER!B102="","",PLAYER!B102)</f>
        <v/>
      </c>
      <c r="C102" s="163" t="str">
        <f>IF('RAW-TEvPEv'!C102="","",AVERAGE('RAW-TEvPEv'!C102,'RAW-TEvPEv'!G102,'RAW-TEvPEv'!K102,'RAW-TEvPEv'!O102,'RAW-TEvPEv'!S102,'RAW-TEvPEv'!W102)*2)</f>
        <v/>
      </c>
      <c r="D102" s="163" t="str">
        <f>IF('RAW-TEvPEv'!D102="","",AVERAGE('RAW-TEvPEv'!D102,'RAW-TEvPEv'!H102,'RAW-TEvPEv'!L102,'RAW-TEvPEv'!P102,'RAW-TEvPEv'!T102,'RAW-TEvPEv'!X102)*2)</f>
        <v/>
      </c>
      <c r="E102" s="163" t="str">
        <f>IF('RAW-TEvPEv'!E102="","",AVERAGE('RAW-TEvPEv'!E102,'RAW-TEvPEv'!I102,'RAW-TEvPEv'!M102,'RAW-TEvPEv'!Q102,'RAW-TEvPEv'!U102,'RAW-TEvPEv'!Y102)*2)</f>
        <v/>
      </c>
      <c r="F102" s="163" t="str">
        <f>IF('RAW-TEvPEv'!F102="","",AVERAGE('RAW-TEvPEv'!F102,'RAW-TEvPEv'!J102,'RAW-TEvPEv'!N102,'RAW-TEvPEv'!R102,'RAW-TEvPEv'!V102,'RAW-TEvPEv'!Z102)*2)</f>
        <v/>
      </c>
      <c r="G102" s="165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15.75" customHeight="1" x14ac:dyDescent="0.3">
      <c r="A103" s="163">
        <v>100</v>
      </c>
      <c r="B103" s="163" t="str">
        <f>IF(PLAYER!B103="","",PLAYER!B103)</f>
        <v/>
      </c>
      <c r="C103" s="163" t="str">
        <f>IF('RAW-TEvPEv'!C103="","",AVERAGE('RAW-TEvPEv'!C103,'RAW-TEvPEv'!G103,'RAW-TEvPEv'!K103,'RAW-TEvPEv'!O103,'RAW-TEvPEv'!S103,'RAW-TEvPEv'!W103)*2)</f>
        <v/>
      </c>
      <c r="D103" s="163" t="str">
        <f>IF('RAW-TEvPEv'!D103="","",AVERAGE('RAW-TEvPEv'!D103,'RAW-TEvPEv'!H103,'RAW-TEvPEv'!L103,'RAW-TEvPEv'!P103,'RAW-TEvPEv'!T103,'RAW-TEvPEv'!X103)*2)</f>
        <v/>
      </c>
      <c r="E103" s="163" t="str">
        <f>IF('RAW-TEvPEv'!E103="","",AVERAGE('RAW-TEvPEv'!E103,'RAW-TEvPEv'!I103,'RAW-TEvPEv'!M103,'RAW-TEvPEv'!Q103,'RAW-TEvPEv'!U103,'RAW-TEvPEv'!Y103)*2)</f>
        <v/>
      </c>
      <c r="F103" s="163" t="str">
        <f>IF('RAW-TEvPEv'!F103="","",AVERAGE('RAW-TEvPEv'!F103,'RAW-TEvPEv'!J103,'RAW-TEvPEv'!N103,'RAW-TEvPEv'!R103,'RAW-TEvPEv'!V103,'RAW-TEvPEv'!Z103)*2)</f>
        <v/>
      </c>
      <c r="G103" s="165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15.75" customHeight="1" x14ac:dyDescent="0.3">
      <c r="A104" s="163">
        <v>101</v>
      </c>
      <c r="B104" s="163" t="str">
        <f>IF(PLAYER!B104="","",PLAYER!B104)</f>
        <v/>
      </c>
      <c r="C104" s="163" t="str">
        <f>IF('RAW-TEvPEv'!C104="","",AVERAGE('RAW-TEvPEv'!C104,'RAW-TEvPEv'!G104,'RAW-TEvPEv'!K104,'RAW-TEvPEv'!O104,'RAW-TEvPEv'!S104,'RAW-TEvPEv'!W104)*2)</f>
        <v/>
      </c>
      <c r="D104" s="163" t="str">
        <f>IF('RAW-TEvPEv'!D104="","",AVERAGE('RAW-TEvPEv'!D104,'RAW-TEvPEv'!H104,'RAW-TEvPEv'!L104,'RAW-TEvPEv'!P104,'RAW-TEvPEv'!T104,'RAW-TEvPEv'!X104)*2)</f>
        <v/>
      </c>
      <c r="E104" s="163" t="str">
        <f>IF('RAW-TEvPEv'!E104="","",AVERAGE('RAW-TEvPEv'!E104,'RAW-TEvPEv'!I104,'RAW-TEvPEv'!M104,'RAW-TEvPEv'!Q104,'RAW-TEvPEv'!U104,'RAW-TEvPEv'!Y104)*2)</f>
        <v/>
      </c>
      <c r="F104" s="163" t="str">
        <f>IF('RAW-TEvPEv'!F104="","",AVERAGE('RAW-TEvPEv'!F104,'RAW-TEvPEv'!J104,'RAW-TEvPEv'!N104,'RAW-TEvPEv'!R104,'RAW-TEvPEv'!V104,'RAW-TEvPEv'!Z104)*2)</f>
        <v/>
      </c>
      <c r="G104" s="165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15.75" customHeight="1" x14ac:dyDescent="0.3">
      <c r="A105" s="163">
        <v>102</v>
      </c>
      <c r="B105" s="163" t="str">
        <f>IF(PLAYER!B105="","",PLAYER!B105)</f>
        <v/>
      </c>
      <c r="C105" s="163" t="str">
        <f>IF('RAW-TEvPEv'!C105="","",AVERAGE('RAW-TEvPEv'!C105,'RAW-TEvPEv'!G105,'RAW-TEvPEv'!K105,'RAW-TEvPEv'!O105,'RAW-TEvPEv'!S105,'RAW-TEvPEv'!W105)*2)</f>
        <v/>
      </c>
      <c r="D105" s="163" t="str">
        <f>IF('RAW-TEvPEv'!D105="","",AVERAGE('RAW-TEvPEv'!D105,'RAW-TEvPEv'!H105,'RAW-TEvPEv'!L105,'RAW-TEvPEv'!P105,'RAW-TEvPEv'!T105,'RAW-TEvPEv'!X105)*2)</f>
        <v/>
      </c>
      <c r="E105" s="163" t="str">
        <f>IF('RAW-TEvPEv'!E105="","",AVERAGE('RAW-TEvPEv'!E105,'RAW-TEvPEv'!I105,'RAW-TEvPEv'!M105,'RAW-TEvPEv'!Q105,'RAW-TEvPEv'!U105,'RAW-TEvPEv'!Y105)*2)</f>
        <v/>
      </c>
      <c r="F105" s="163" t="str">
        <f>IF('RAW-TEvPEv'!F105="","",AVERAGE('RAW-TEvPEv'!F105,'RAW-TEvPEv'!J105,'RAW-TEvPEv'!N105,'RAW-TEvPEv'!R105,'RAW-TEvPEv'!V105,'RAW-TEvPEv'!Z105)*2)</f>
        <v/>
      </c>
      <c r="G105" s="165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15.75" customHeight="1" x14ac:dyDescent="0.3">
      <c r="A106" s="163">
        <v>103</v>
      </c>
      <c r="B106" s="163" t="str">
        <f>IF(PLAYER!B106="","",PLAYER!B106)</f>
        <v/>
      </c>
      <c r="C106" s="163" t="str">
        <f>IF('RAW-TEvPEv'!C106="","",AVERAGE('RAW-TEvPEv'!C106,'RAW-TEvPEv'!G106,'RAW-TEvPEv'!K106,'RAW-TEvPEv'!O106,'RAW-TEvPEv'!S106,'RAW-TEvPEv'!W106)*2)</f>
        <v/>
      </c>
      <c r="D106" s="163" t="str">
        <f>IF('RAW-TEvPEv'!D106="","",AVERAGE('RAW-TEvPEv'!D106,'RAW-TEvPEv'!H106,'RAW-TEvPEv'!L106,'RAW-TEvPEv'!P106,'RAW-TEvPEv'!T106,'RAW-TEvPEv'!X106)*2)</f>
        <v/>
      </c>
      <c r="E106" s="163" t="str">
        <f>IF('RAW-TEvPEv'!E106="","",AVERAGE('RAW-TEvPEv'!E106,'RAW-TEvPEv'!I106,'RAW-TEvPEv'!M106,'RAW-TEvPEv'!Q106,'RAW-TEvPEv'!U106,'RAW-TEvPEv'!Y106)*2)</f>
        <v/>
      </c>
      <c r="F106" s="163" t="str">
        <f>IF('RAW-TEvPEv'!F106="","",AVERAGE('RAW-TEvPEv'!F106,'RAW-TEvPEv'!J106,'RAW-TEvPEv'!N106,'RAW-TEvPEv'!R106,'RAW-TEvPEv'!V106,'RAW-TEvPEv'!Z106)*2)</f>
        <v/>
      </c>
      <c r="G106" s="165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15.75" customHeight="1" x14ac:dyDescent="0.3">
      <c r="A107" s="163">
        <v>104</v>
      </c>
      <c r="B107" s="163" t="str">
        <f>IF(PLAYER!B107="","",PLAYER!B107)</f>
        <v/>
      </c>
      <c r="C107" s="163" t="str">
        <f>IF('RAW-TEvPEv'!C107="","",AVERAGE('RAW-TEvPEv'!C107,'RAW-TEvPEv'!G107,'RAW-TEvPEv'!K107,'RAW-TEvPEv'!O107,'RAW-TEvPEv'!S107,'RAW-TEvPEv'!W107)*2)</f>
        <v/>
      </c>
      <c r="D107" s="163" t="str">
        <f>IF('RAW-TEvPEv'!D107="","",AVERAGE('RAW-TEvPEv'!D107,'RAW-TEvPEv'!H107,'RAW-TEvPEv'!L107,'RAW-TEvPEv'!P107,'RAW-TEvPEv'!T107,'RAW-TEvPEv'!X107)*2)</f>
        <v/>
      </c>
      <c r="E107" s="163" t="str">
        <f>IF('RAW-TEvPEv'!E107="","",AVERAGE('RAW-TEvPEv'!E107,'RAW-TEvPEv'!I107,'RAW-TEvPEv'!M107,'RAW-TEvPEv'!Q107,'RAW-TEvPEv'!U107,'RAW-TEvPEv'!Y107)*2)</f>
        <v/>
      </c>
      <c r="F107" s="163" t="str">
        <f>IF('RAW-TEvPEv'!F107="","",AVERAGE('RAW-TEvPEv'!F107,'RAW-TEvPEv'!J107,'RAW-TEvPEv'!N107,'RAW-TEvPEv'!R107,'RAW-TEvPEv'!V107,'RAW-TEvPEv'!Z107)*2)</f>
        <v/>
      </c>
      <c r="G107" s="165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15.75" customHeight="1" x14ac:dyDescent="0.3">
      <c r="A108" s="163">
        <v>105</v>
      </c>
      <c r="B108" s="163" t="str">
        <f>IF(PLAYER!B108="","",PLAYER!B108)</f>
        <v/>
      </c>
      <c r="C108" s="163" t="str">
        <f>IF('RAW-TEvPEv'!C108="","",AVERAGE('RAW-TEvPEv'!C108,'RAW-TEvPEv'!G108,'RAW-TEvPEv'!K108,'RAW-TEvPEv'!O108,'RAW-TEvPEv'!S108,'RAW-TEvPEv'!W108)*2)</f>
        <v/>
      </c>
      <c r="D108" s="163" t="str">
        <f>IF('RAW-TEvPEv'!D108="","",AVERAGE('RAW-TEvPEv'!D108,'RAW-TEvPEv'!H108,'RAW-TEvPEv'!L108,'RAW-TEvPEv'!P108,'RAW-TEvPEv'!T108,'RAW-TEvPEv'!X108)*2)</f>
        <v/>
      </c>
      <c r="E108" s="163" t="str">
        <f>IF('RAW-TEvPEv'!E108="","",AVERAGE('RAW-TEvPEv'!E108,'RAW-TEvPEv'!I108,'RAW-TEvPEv'!M108,'RAW-TEvPEv'!Q108,'RAW-TEvPEv'!U108,'RAW-TEvPEv'!Y108)*2)</f>
        <v/>
      </c>
      <c r="F108" s="163" t="str">
        <f>IF('RAW-TEvPEv'!F108="","",AVERAGE('RAW-TEvPEv'!F108,'RAW-TEvPEv'!J108,'RAW-TEvPEv'!N108,'RAW-TEvPEv'!R108,'RAW-TEvPEv'!V108,'RAW-TEvPEv'!Z108)*2)</f>
        <v/>
      </c>
      <c r="G108" s="165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15.75" customHeight="1" x14ac:dyDescent="0.3">
      <c r="A109" s="163">
        <v>106</v>
      </c>
      <c r="B109" s="163" t="str">
        <f>IF(PLAYER!B109="","",PLAYER!B109)</f>
        <v/>
      </c>
      <c r="C109" s="163" t="str">
        <f>IF('RAW-TEvPEv'!C109="","",AVERAGE('RAW-TEvPEv'!C109,'RAW-TEvPEv'!G109,'RAW-TEvPEv'!K109,'RAW-TEvPEv'!O109,'RAW-TEvPEv'!S109,'RAW-TEvPEv'!W109)*2)</f>
        <v/>
      </c>
      <c r="D109" s="163" t="str">
        <f>IF('RAW-TEvPEv'!D109="","",AVERAGE('RAW-TEvPEv'!D109,'RAW-TEvPEv'!H109,'RAW-TEvPEv'!L109,'RAW-TEvPEv'!P109,'RAW-TEvPEv'!T109,'RAW-TEvPEv'!X109)*2)</f>
        <v/>
      </c>
      <c r="E109" s="163" t="str">
        <f>IF('RAW-TEvPEv'!E109="","",AVERAGE('RAW-TEvPEv'!E109,'RAW-TEvPEv'!I109,'RAW-TEvPEv'!M109,'RAW-TEvPEv'!Q109,'RAW-TEvPEv'!U109,'RAW-TEvPEv'!Y109)*2)</f>
        <v/>
      </c>
      <c r="F109" s="163" t="str">
        <f>IF('RAW-TEvPEv'!F109="","",AVERAGE('RAW-TEvPEv'!F109,'RAW-TEvPEv'!J109,'RAW-TEvPEv'!N109,'RAW-TEvPEv'!R109,'RAW-TEvPEv'!V109,'RAW-TEvPEv'!Z109)*2)</f>
        <v/>
      </c>
      <c r="G109" s="165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15.75" customHeight="1" x14ac:dyDescent="0.3">
      <c r="A110" s="163">
        <v>107</v>
      </c>
      <c r="B110" s="163" t="str">
        <f>IF(PLAYER!B110="","",PLAYER!B110)</f>
        <v/>
      </c>
      <c r="C110" s="163" t="str">
        <f>IF('RAW-TEvPEv'!C110="","",AVERAGE('RAW-TEvPEv'!C110,'RAW-TEvPEv'!G110,'RAW-TEvPEv'!K110,'RAW-TEvPEv'!O110,'RAW-TEvPEv'!S110,'RAW-TEvPEv'!W110)*2)</f>
        <v/>
      </c>
      <c r="D110" s="163" t="str">
        <f>IF('RAW-TEvPEv'!D110="","",AVERAGE('RAW-TEvPEv'!D110,'RAW-TEvPEv'!H110,'RAW-TEvPEv'!L110,'RAW-TEvPEv'!P110,'RAW-TEvPEv'!T110,'RAW-TEvPEv'!X110)*2)</f>
        <v/>
      </c>
      <c r="E110" s="163" t="str">
        <f>IF('RAW-TEvPEv'!E110="","",AVERAGE('RAW-TEvPEv'!E110,'RAW-TEvPEv'!I110,'RAW-TEvPEv'!M110,'RAW-TEvPEv'!Q110,'RAW-TEvPEv'!U110,'RAW-TEvPEv'!Y110)*2)</f>
        <v/>
      </c>
      <c r="F110" s="163" t="str">
        <f>IF('RAW-TEvPEv'!F110="","",AVERAGE('RAW-TEvPEv'!F110,'RAW-TEvPEv'!J110,'RAW-TEvPEv'!N110,'RAW-TEvPEv'!R110,'RAW-TEvPEv'!V110,'RAW-TEvPEv'!Z110)*2)</f>
        <v/>
      </c>
      <c r="G110" s="165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15.75" customHeight="1" x14ac:dyDescent="0.3">
      <c r="A111" s="163">
        <v>108</v>
      </c>
      <c r="B111" s="163" t="str">
        <f>IF(PLAYER!B111="","",PLAYER!B111)</f>
        <v/>
      </c>
      <c r="C111" s="163" t="str">
        <f>IF('RAW-TEvPEv'!C111="","",AVERAGE('RAW-TEvPEv'!C111,'RAW-TEvPEv'!G111,'RAW-TEvPEv'!K111,'RAW-TEvPEv'!O111,'RAW-TEvPEv'!S111,'RAW-TEvPEv'!W111)*2)</f>
        <v/>
      </c>
      <c r="D111" s="163" t="str">
        <f>IF('RAW-TEvPEv'!D111="","",AVERAGE('RAW-TEvPEv'!D111,'RAW-TEvPEv'!H111,'RAW-TEvPEv'!L111,'RAW-TEvPEv'!P111,'RAW-TEvPEv'!T111,'RAW-TEvPEv'!X111)*2)</f>
        <v/>
      </c>
      <c r="E111" s="163" t="str">
        <f>IF('RAW-TEvPEv'!E111="","",AVERAGE('RAW-TEvPEv'!E111,'RAW-TEvPEv'!I111,'RAW-TEvPEv'!M111,'RAW-TEvPEv'!Q111,'RAW-TEvPEv'!U111,'RAW-TEvPEv'!Y111)*2)</f>
        <v/>
      </c>
      <c r="F111" s="163" t="str">
        <f>IF('RAW-TEvPEv'!F111="","",AVERAGE('RAW-TEvPEv'!F111,'RAW-TEvPEv'!J111,'RAW-TEvPEv'!N111,'RAW-TEvPEv'!R111,'RAW-TEvPEv'!V111,'RAW-TEvPEv'!Z111)*2)</f>
        <v/>
      </c>
      <c r="G111" s="165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15.75" customHeight="1" x14ac:dyDescent="0.3">
      <c r="A112" s="163">
        <v>109</v>
      </c>
      <c r="B112" s="163" t="str">
        <f>IF(PLAYER!B112="","",PLAYER!B112)</f>
        <v/>
      </c>
      <c r="C112" s="163" t="str">
        <f>IF('RAW-TEvPEv'!C112="","",AVERAGE('RAW-TEvPEv'!C112,'RAW-TEvPEv'!G112,'RAW-TEvPEv'!K112,'RAW-TEvPEv'!O112,'RAW-TEvPEv'!S112,'RAW-TEvPEv'!W112)*2)</f>
        <v/>
      </c>
      <c r="D112" s="163" t="str">
        <f>IF('RAW-TEvPEv'!D112="","",AVERAGE('RAW-TEvPEv'!D112,'RAW-TEvPEv'!H112,'RAW-TEvPEv'!L112,'RAW-TEvPEv'!P112,'RAW-TEvPEv'!T112,'RAW-TEvPEv'!X112)*2)</f>
        <v/>
      </c>
      <c r="E112" s="163" t="str">
        <f>IF('RAW-TEvPEv'!E112="","",AVERAGE('RAW-TEvPEv'!E112,'RAW-TEvPEv'!I112,'RAW-TEvPEv'!M112,'RAW-TEvPEv'!Q112,'RAW-TEvPEv'!U112,'RAW-TEvPEv'!Y112)*2)</f>
        <v/>
      </c>
      <c r="F112" s="163" t="str">
        <f>IF('RAW-TEvPEv'!F112="","",AVERAGE('RAW-TEvPEv'!F112,'RAW-TEvPEv'!J112,'RAW-TEvPEv'!N112,'RAW-TEvPEv'!R112,'RAW-TEvPEv'!V112,'RAW-TEvPEv'!Z112)*2)</f>
        <v/>
      </c>
      <c r="G112" s="165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15.75" customHeight="1" x14ac:dyDescent="0.3">
      <c r="A113" s="163">
        <v>110</v>
      </c>
      <c r="B113" s="163" t="str">
        <f>IF(PLAYER!B113="","",PLAYER!B113)</f>
        <v/>
      </c>
      <c r="C113" s="163" t="str">
        <f>IF('RAW-TEvPEv'!C113="","",AVERAGE('RAW-TEvPEv'!C113,'RAW-TEvPEv'!G113,'RAW-TEvPEv'!K113,'RAW-TEvPEv'!O113,'RAW-TEvPEv'!S113,'RAW-TEvPEv'!W113)*2)</f>
        <v/>
      </c>
      <c r="D113" s="163" t="str">
        <f>IF('RAW-TEvPEv'!D113="","",AVERAGE('RAW-TEvPEv'!D113,'RAW-TEvPEv'!H113,'RAW-TEvPEv'!L113,'RAW-TEvPEv'!P113,'RAW-TEvPEv'!T113,'RAW-TEvPEv'!X113)*2)</f>
        <v/>
      </c>
      <c r="E113" s="163" t="str">
        <f>IF('RAW-TEvPEv'!E113="","",AVERAGE('RAW-TEvPEv'!E113,'RAW-TEvPEv'!I113,'RAW-TEvPEv'!M113,'RAW-TEvPEv'!Q113,'RAW-TEvPEv'!U113,'RAW-TEvPEv'!Y113)*2)</f>
        <v/>
      </c>
      <c r="F113" s="163" t="str">
        <f>IF('RAW-TEvPEv'!F113="","",AVERAGE('RAW-TEvPEv'!F113,'RAW-TEvPEv'!J113,'RAW-TEvPEv'!N113,'RAW-TEvPEv'!R113,'RAW-TEvPEv'!V113,'RAW-TEvPEv'!Z113)*2)</f>
        <v/>
      </c>
      <c r="G113" s="165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15.75" customHeight="1" x14ac:dyDescent="0.3">
      <c r="A114" s="163">
        <v>111</v>
      </c>
      <c r="B114" s="163" t="str">
        <f>IF(PLAYER!B114="","",PLAYER!B114)</f>
        <v/>
      </c>
      <c r="C114" s="163" t="str">
        <f>IF('RAW-TEvPEv'!C114="","",AVERAGE('RAW-TEvPEv'!C114,'RAW-TEvPEv'!G114,'RAW-TEvPEv'!K114,'RAW-TEvPEv'!O114,'RAW-TEvPEv'!S114,'RAW-TEvPEv'!W114)*2)</f>
        <v/>
      </c>
      <c r="D114" s="163" t="str">
        <f>IF('RAW-TEvPEv'!D114="","",AVERAGE('RAW-TEvPEv'!D114,'RAW-TEvPEv'!H114,'RAW-TEvPEv'!L114,'RAW-TEvPEv'!P114,'RAW-TEvPEv'!T114,'RAW-TEvPEv'!X114)*2)</f>
        <v/>
      </c>
      <c r="E114" s="163" t="str">
        <f>IF('RAW-TEvPEv'!E114="","",AVERAGE('RAW-TEvPEv'!E114,'RAW-TEvPEv'!I114,'RAW-TEvPEv'!M114,'RAW-TEvPEv'!Q114,'RAW-TEvPEv'!U114,'RAW-TEvPEv'!Y114)*2)</f>
        <v/>
      </c>
      <c r="F114" s="163" t="str">
        <f>IF('RAW-TEvPEv'!F114="","",AVERAGE('RAW-TEvPEv'!F114,'RAW-TEvPEv'!J114,'RAW-TEvPEv'!N114,'RAW-TEvPEv'!R114,'RAW-TEvPEv'!V114,'RAW-TEvPEv'!Z114)*2)</f>
        <v/>
      </c>
      <c r="G114" s="165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15.75" customHeight="1" x14ac:dyDescent="0.3">
      <c r="A115" s="163">
        <v>112</v>
      </c>
      <c r="B115" s="163" t="str">
        <f>IF(PLAYER!B115="","",PLAYER!B115)</f>
        <v/>
      </c>
      <c r="C115" s="163" t="str">
        <f>IF('RAW-TEvPEv'!C115="","",AVERAGE('RAW-TEvPEv'!C115,'RAW-TEvPEv'!G115,'RAW-TEvPEv'!K115,'RAW-TEvPEv'!O115,'RAW-TEvPEv'!S115,'RAW-TEvPEv'!W115)*2)</f>
        <v/>
      </c>
      <c r="D115" s="163" t="str">
        <f>IF('RAW-TEvPEv'!D115="","",AVERAGE('RAW-TEvPEv'!D115,'RAW-TEvPEv'!H115,'RAW-TEvPEv'!L115,'RAW-TEvPEv'!P115,'RAW-TEvPEv'!T115,'RAW-TEvPEv'!X115)*2)</f>
        <v/>
      </c>
      <c r="E115" s="163" t="str">
        <f>IF('RAW-TEvPEv'!E115="","",AVERAGE('RAW-TEvPEv'!E115,'RAW-TEvPEv'!I115,'RAW-TEvPEv'!M115,'RAW-TEvPEv'!Q115,'RAW-TEvPEv'!U115,'RAW-TEvPEv'!Y115)*2)</f>
        <v/>
      </c>
      <c r="F115" s="163" t="str">
        <f>IF('RAW-TEvPEv'!F115="","",AVERAGE('RAW-TEvPEv'!F115,'RAW-TEvPEv'!J115,'RAW-TEvPEv'!N115,'RAW-TEvPEv'!R115,'RAW-TEvPEv'!V115,'RAW-TEvPEv'!Z115)*2)</f>
        <v/>
      </c>
      <c r="G115" s="165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15.75" customHeight="1" x14ac:dyDescent="0.3">
      <c r="A116" s="163">
        <v>113</v>
      </c>
      <c r="B116" s="163" t="str">
        <f>IF(PLAYER!B116="","",PLAYER!B116)</f>
        <v/>
      </c>
      <c r="C116" s="163" t="str">
        <f>IF('RAW-TEvPEv'!C116="","",AVERAGE('RAW-TEvPEv'!C116,'RAW-TEvPEv'!G116,'RAW-TEvPEv'!K116,'RAW-TEvPEv'!O116,'RAW-TEvPEv'!S116,'RAW-TEvPEv'!W116)*2)</f>
        <v/>
      </c>
      <c r="D116" s="163" t="str">
        <f>IF('RAW-TEvPEv'!D116="","",AVERAGE('RAW-TEvPEv'!D116,'RAW-TEvPEv'!H116,'RAW-TEvPEv'!L116,'RAW-TEvPEv'!P116,'RAW-TEvPEv'!T116,'RAW-TEvPEv'!X116)*2)</f>
        <v/>
      </c>
      <c r="E116" s="163" t="str">
        <f>IF('RAW-TEvPEv'!E116="","",AVERAGE('RAW-TEvPEv'!E116,'RAW-TEvPEv'!I116,'RAW-TEvPEv'!M116,'RAW-TEvPEv'!Q116,'RAW-TEvPEv'!U116,'RAW-TEvPEv'!Y116)*2)</f>
        <v/>
      </c>
      <c r="F116" s="163" t="str">
        <f>IF('RAW-TEvPEv'!F116="","",AVERAGE('RAW-TEvPEv'!F116,'RAW-TEvPEv'!J116,'RAW-TEvPEv'!N116,'RAW-TEvPEv'!R116,'RAW-TEvPEv'!V116,'RAW-TEvPEv'!Z116)*2)</f>
        <v/>
      </c>
      <c r="G116" s="165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15.75" customHeight="1" x14ac:dyDescent="0.3">
      <c r="A117" s="163">
        <v>114</v>
      </c>
      <c r="B117" s="163" t="str">
        <f>IF(PLAYER!B117="","",PLAYER!B117)</f>
        <v/>
      </c>
      <c r="C117" s="163" t="str">
        <f>IF('RAW-TEvPEv'!C117="","",AVERAGE('RAW-TEvPEv'!C117,'RAW-TEvPEv'!G117,'RAW-TEvPEv'!K117,'RAW-TEvPEv'!O117,'RAW-TEvPEv'!S117,'RAW-TEvPEv'!W117)*2)</f>
        <v/>
      </c>
      <c r="D117" s="163" t="str">
        <f>IF('RAW-TEvPEv'!D117="","",AVERAGE('RAW-TEvPEv'!D117,'RAW-TEvPEv'!H117,'RAW-TEvPEv'!L117,'RAW-TEvPEv'!P117,'RAW-TEvPEv'!T117,'RAW-TEvPEv'!X117)*2)</f>
        <v/>
      </c>
      <c r="E117" s="163" t="str">
        <f>IF('RAW-TEvPEv'!E117="","",AVERAGE('RAW-TEvPEv'!E117,'RAW-TEvPEv'!I117,'RAW-TEvPEv'!M117,'RAW-TEvPEv'!Q117,'RAW-TEvPEv'!U117,'RAW-TEvPEv'!Y117)*2)</f>
        <v/>
      </c>
      <c r="F117" s="163" t="str">
        <f>IF('RAW-TEvPEv'!F117="","",AVERAGE('RAW-TEvPEv'!F117,'RAW-TEvPEv'!J117,'RAW-TEvPEv'!N117,'RAW-TEvPEv'!R117,'RAW-TEvPEv'!V117,'RAW-TEvPEv'!Z117)*2)</f>
        <v/>
      </c>
      <c r="G117" s="165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15.75" customHeight="1" x14ac:dyDescent="0.3">
      <c r="A118" s="163">
        <v>115</v>
      </c>
      <c r="B118" s="163" t="str">
        <f>IF(PLAYER!B118="","",PLAYER!B118)</f>
        <v/>
      </c>
      <c r="C118" s="163" t="str">
        <f>IF('RAW-TEvPEv'!C118="","",AVERAGE('RAW-TEvPEv'!C118,'RAW-TEvPEv'!G118,'RAW-TEvPEv'!K118,'RAW-TEvPEv'!O118,'RAW-TEvPEv'!S118,'RAW-TEvPEv'!W118)*2)</f>
        <v/>
      </c>
      <c r="D118" s="163" t="str">
        <f>IF('RAW-TEvPEv'!D118="","",AVERAGE('RAW-TEvPEv'!D118,'RAW-TEvPEv'!H118,'RAW-TEvPEv'!L118,'RAW-TEvPEv'!P118,'RAW-TEvPEv'!T118,'RAW-TEvPEv'!X118)*2)</f>
        <v/>
      </c>
      <c r="E118" s="163" t="str">
        <f>IF('RAW-TEvPEv'!E118="","",AVERAGE('RAW-TEvPEv'!E118,'RAW-TEvPEv'!I118,'RAW-TEvPEv'!M118,'RAW-TEvPEv'!Q118,'RAW-TEvPEv'!U118,'RAW-TEvPEv'!Y118)*2)</f>
        <v/>
      </c>
      <c r="F118" s="163" t="str">
        <f>IF('RAW-TEvPEv'!F118="","",AVERAGE('RAW-TEvPEv'!F118,'RAW-TEvPEv'!J118,'RAW-TEvPEv'!N118,'RAW-TEvPEv'!R118,'RAW-TEvPEv'!V118,'RAW-TEvPEv'!Z118)*2)</f>
        <v/>
      </c>
      <c r="G118" s="165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15.75" customHeight="1" x14ac:dyDescent="0.3">
      <c r="A119" s="163">
        <v>116</v>
      </c>
      <c r="B119" s="163" t="str">
        <f>IF(PLAYER!B119="","",PLAYER!B119)</f>
        <v/>
      </c>
      <c r="C119" s="163" t="str">
        <f>IF('RAW-TEvPEv'!C119="","",AVERAGE('RAW-TEvPEv'!C119,'RAW-TEvPEv'!G119,'RAW-TEvPEv'!K119,'RAW-TEvPEv'!O119,'RAW-TEvPEv'!S119,'RAW-TEvPEv'!W119)*2)</f>
        <v/>
      </c>
      <c r="D119" s="163" t="str">
        <f>IF('RAW-TEvPEv'!D119="","",AVERAGE('RAW-TEvPEv'!D119,'RAW-TEvPEv'!H119,'RAW-TEvPEv'!L119,'RAW-TEvPEv'!P119,'RAW-TEvPEv'!T119,'RAW-TEvPEv'!X119)*2)</f>
        <v/>
      </c>
      <c r="E119" s="163" t="str">
        <f>IF('RAW-TEvPEv'!E119="","",AVERAGE('RAW-TEvPEv'!E119,'RAW-TEvPEv'!I119,'RAW-TEvPEv'!M119,'RAW-TEvPEv'!Q119,'RAW-TEvPEv'!U119,'RAW-TEvPEv'!Y119)*2)</f>
        <v/>
      </c>
      <c r="F119" s="163" t="str">
        <f>IF('RAW-TEvPEv'!F119="","",AVERAGE('RAW-TEvPEv'!F119,'RAW-TEvPEv'!J119,'RAW-TEvPEv'!N119,'RAW-TEvPEv'!R119,'RAW-TEvPEv'!V119,'RAW-TEvPEv'!Z119)*2)</f>
        <v/>
      </c>
      <c r="G119" s="165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15.75" customHeight="1" x14ac:dyDescent="0.3">
      <c r="A120" s="163">
        <v>117</v>
      </c>
      <c r="B120" s="163" t="str">
        <f>IF(PLAYER!B120="","",PLAYER!B120)</f>
        <v/>
      </c>
      <c r="C120" s="163" t="str">
        <f>IF('RAW-TEvPEv'!C120="","",AVERAGE('RAW-TEvPEv'!C120,'RAW-TEvPEv'!G120,'RAW-TEvPEv'!K120,'RAW-TEvPEv'!O120,'RAW-TEvPEv'!S120,'RAW-TEvPEv'!W120)*2)</f>
        <v/>
      </c>
      <c r="D120" s="163" t="str">
        <f>IF('RAW-TEvPEv'!D120="","",AVERAGE('RAW-TEvPEv'!D120,'RAW-TEvPEv'!H120,'RAW-TEvPEv'!L120,'RAW-TEvPEv'!P120,'RAW-TEvPEv'!T120,'RAW-TEvPEv'!X120)*2)</f>
        <v/>
      </c>
      <c r="E120" s="163" t="str">
        <f>IF('RAW-TEvPEv'!E120="","",AVERAGE('RAW-TEvPEv'!E120,'RAW-TEvPEv'!I120,'RAW-TEvPEv'!M120,'RAW-TEvPEv'!Q120,'RAW-TEvPEv'!U120,'RAW-TEvPEv'!Y120)*2)</f>
        <v/>
      </c>
      <c r="F120" s="163" t="str">
        <f>IF('RAW-TEvPEv'!F120="","",AVERAGE('RAW-TEvPEv'!F120,'RAW-TEvPEv'!J120,'RAW-TEvPEv'!N120,'RAW-TEvPEv'!R120,'RAW-TEvPEv'!V120,'RAW-TEvPEv'!Z120)*2)</f>
        <v/>
      </c>
      <c r="G120" s="165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15.75" customHeight="1" x14ac:dyDescent="0.3">
      <c r="A121" s="163">
        <v>118</v>
      </c>
      <c r="B121" s="163" t="str">
        <f>IF(PLAYER!B121="","",PLAYER!B121)</f>
        <v/>
      </c>
      <c r="C121" s="163" t="str">
        <f>IF('RAW-TEvPEv'!C121="","",AVERAGE('RAW-TEvPEv'!C121,'RAW-TEvPEv'!G121,'RAW-TEvPEv'!K121,'RAW-TEvPEv'!O121,'RAW-TEvPEv'!S121,'RAW-TEvPEv'!W121)*2)</f>
        <v/>
      </c>
      <c r="D121" s="163" t="str">
        <f>IF('RAW-TEvPEv'!D121="","",AVERAGE('RAW-TEvPEv'!D121,'RAW-TEvPEv'!H121,'RAW-TEvPEv'!L121,'RAW-TEvPEv'!P121,'RAW-TEvPEv'!T121,'RAW-TEvPEv'!X121)*2)</f>
        <v/>
      </c>
      <c r="E121" s="163" t="str">
        <f>IF('RAW-TEvPEv'!E121="","",AVERAGE('RAW-TEvPEv'!E121,'RAW-TEvPEv'!I121,'RAW-TEvPEv'!M121,'RAW-TEvPEv'!Q121,'RAW-TEvPEv'!U121,'RAW-TEvPEv'!Y121)*2)</f>
        <v/>
      </c>
      <c r="F121" s="163" t="str">
        <f>IF('RAW-TEvPEv'!F121="","",AVERAGE('RAW-TEvPEv'!F121,'RAW-TEvPEv'!J121,'RAW-TEvPEv'!N121,'RAW-TEvPEv'!R121,'RAW-TEvPEv'!V121,'RAW-TEvPEv'!Z121)*2)</f>
        <v/>
      </c>
      <c r="G121" s="165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15.75" customHeight="1" x14ac:dyDescent="0.3">
      <c r="A122" s="163">
        <v>119</v>
      </c>
      <c r="B122" s="163" t="str">
        <f>IF(PLAYER!B122="","",PLAYER!B122)</f>
        <v/>
      </c>
      <c r="C122" s="163" t="str">
        <f>IF('RAW-TEvPEv'!C122="","",AVERAGE('RAW-TEvPEv'!C122,'RAW-TEvPEv'!G122,'RAW-TEvPEv'!K122,'RAW-TEvPEv'!O122,'RAW-TEvPEv'!S122,'RAW-TEvPEv'!W122)*2)</f>
        <v/>
      </c>
      <c r="D122" s="163" t="str">
        <f>IF('RAW-TEvPEv'!D122="","",AVERAGE('RAW-TEvPEv'!D122,'RAW-TEvPEv'!H122,'RAW-TEvPEv'!L122,'RAW-TEvPEv'!P122,'RAW-TEvPEv'!T122,'RAW-TEvPEv'!X122)*2)</f>
        <v/>
      </c>
      <c r="E122" s="163" t="str">
        <f>IF('RAW-TEvPEv'!E122="","",AVERAGE('RAW-TEvPEv'!E122,'RAW-TEvPEv'!I122,'RAW-TEvPEv'!M122,'RAW-TEvPEv'!Q122,'RAW-TEvPEv'!U122,'RAW-TEvPEv'!Y122)*2)</f>
        <v/>
      </c>
      <c r="F122" s="163" t="str">
        <f>IF('RAW-TEvPEv'!F122="","",AVERAGE('RAW-TEvPEv'!F122,'RAW-TEvPEv'!J122,'RAW-TEvPEv'!N122,'RAW-TEvPEv'!R122,'RAW-TEvPEv'!V122,'RAW-TEvPEv'!Z122)*2)</f>
        <v/>
      </c>
      <c r="G122" s="165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15.75" customHeight="1" x14ac:dyDescent="0.3">
      <c r="A123" s="163">
        <v>120</v>
      </c>
      <c r="B123" s="163" t="str">
        <f>IF(PLAYER!B123="","",PLAYER!B123)</f>
        <v/>
      </c>
      <c r="C123" s="163" t="str">
        <f>IF('RAW-TEvPEv'!C123="","",AVERAGE('RAW-TEvPEv'!C123,'RAW-TEvPEv'!G123,'RAW-TEvPEv'!K123,'RAW-TEvPEv'!O123,'RAW-TEvPEv'!S123,'RAW-TEvPEv'!W123)*2)</f>
        <v/>
      </c>
      <c r="D123" s="163" t="str">
        <f>IF('RAW-TEvPEv'!D123="","",AVERAGE('RAW-TEvPEv'!D123,'RAW-TEvPEv'!H123,'RAW-TEvPEv'!L123,'RAW-TEvPEv'!P123,'RAW-TEvPEv'!T123,'RAW-TEvPEv'!X123)*2)</f>
        <v/>
      </c>
      <c r="E123" s="163" t="str">
        <f>IF('RAW-TEvPEv'!E123="","",AVERAGE('RAW-TEvPEv'!E123,'RAW-TEvPEv'!I123,'RAW-TEvPEv'!M123,'RAW-TEvPEv'!Q123,'RAW-TEvPEv'!U123,'RAW-TEvPEv'!Y123)*2)</f>
        <v/>
      </c>
      <c r="F123" s="163" t="str">
        <f>IF('RAW-TEvPEv'!F123="","",AVERAGE('RAW-TEvPEv'!F123,'RAW-TEvPEv'!J123,'RAW-TEvPEv'!N123,'RAW-TEvPEv'!R123,'RAW-TEvPEv'!V123,'RAW-TEvPEv'!Z123)*2)</f>
        <v/>
      </c>
      <c r="G123" s="165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15.75" customHeight="1" x14ac:dyDescent="0.3">
      <c r="A124" s="163">
        <v>121</v>
      </c>
      <c r="B124" s="163" t="str">
        <f>IF(PLAYER!B124="","",PLAYER!B124)</f>
        <v/>
      </c>
      <c r="C124" s="163" t="str">
        <f>IF('RAW-TEvPEv'!C124="","",AVERAGE('RAW-TEvPEv'!C124,'RAW-TEvPEv'!G124,'RAW-TEvPEv'!K124,'RAW-TEvPEv'!O124,'RAW-TEvPEv'!S124,'RAW-TEvPEv'!W124)*2)</f>
        <v/>
      </c>
      <c r="D124" s="163" t="str">
        <f>IF('RAW-TEvPEv'!D124="","",AVERAGE('RAW-TEvPEv'!D124,'RAW-TEvPEv'!H124,'RAW-TEvPEv'!L124,'RAW-TEvPEv'!P124,'RAW-TEvPEv'!T124,'RAW-TEvPEv'!X124)*2)</f>
        <v/>
      </c>
      <c r="E124" s="163" t="str">
        <f>IF('RAW-TEvPEv'!E124="","",AVERAGE('RAW-TEvPEv'!E124,'RAW-TEvPEv'!I124,'RAW-TEvPEv'!M124,'RAW-TEvPEv'!Q124,'RAW-TEvPEv'!U124,'RAW-TEvPEv'!Y124)*2)</f>
        <v/>
      </c>
      <c r="F124" s="163" t="str">
        <f>IF('RAW-TEvPEv'!F124="","",AVERAGE('RAW-TEvPEv'!F124,'RAW-TEvPEv'!J124,'RAW-TEvPEv'!N124,'RAW-TEvPEv'!R124,'RAW-TEvPEv'!V124,'RAW-TEvPEv'!Z124)*2)</f>
        <v/>
      </c>
      <c r="G124" s="165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15.75" customHeight="1" x14ac:dyDescent="0.3">
      <c r="A125" s="163">
        <v>122</v>
      </c>
      <c r="B125" s="163" t="str">
        <f>IF(PLAYER!B125="","",PLAYER!B125)</f>
        <v/>
      </c>
      <c r="C125" s="163" t="str">
        <f>IF('RAW-TEvPEv'!C125="","",AVERAGE('RAW-TEvPEv'!C125,'RAW-TEvPEv'!G125,'RAW-TEvPEv'!K125,'RAW-TEvPEv'!O125,'RAW-TEvPEv'!S125,'RAW-TEvPEv'!W125)*2)</f>
        <v/>
      </c>
      <c r="D125" s="163" t="str">
        <f>IF('RAW-TEvPEv'!D125="","",AVERAGE('RAW-TEvPEv'!D125,'RAW-TEvPEv'!H125,'RAW-TEvPEv'!L125,'RAW-TEvPEv'!P125,'RAW-TEvPEv'!T125,'RAW-TEvPEv'!X125)*2)</f>
        <v/>
      </c>
      <c r="E125" s="163" t="str">
        <f>IF('RAW-TEvPEv'!E125="","",AVERAGE('RAW-TEvPEv'!E125,'RAW-TEvPEv'!I125,'RAW-TEvPEv'!M125,'RAW-TEvPEv'!Q125,'RAW-TEvPEv'!U125,'RAW-TEvPEv'!Y125)*2)</f>
        <v/>
      </c>
      <c r="F125" s="163" t="str">
        <f>IF('RAW-TEvPEv'!F125="","",AVERAGE('RAW-TEvPEv'!F125,'RAW-TEvPEv'!J125,'RAW-TEvPEv'!N125,'RAW-TEvPEv'!R125,'RAW-TEvPEv'!V125,'RAW-TEvPEv'!Z125)*2)</f>
        <v/>
      </c>
      <c r="G125" s="165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15.75" customHeight="1" x14ac:dyDescent="0.3">
      <c r="A126" s="163">
        <v>123</v>
      </c>
      <c r="B126" s="163" t="str">
        <f>IF(PLAYER!B126="","",PLAYER!B126)</f>
        <v/>
      </c>
      <c r="C126" s="163" t="str">
        <f>IF('RAW-TEvPEv'!C126="","",AVERAGE('RAW-TEvPEv'!C126,'RAW-TEvPEv'!G126,'RAW-TEvPEv'!K126,'RAW-TEvPEv'!O126,'RAW-TEvPEv'!S126,'RAW-TEvPEv'!W126)*2)</f>
        <v/>
      </c>
      <c r="D126" s="163" t="str">
        <f>IF('RAW-TEvPEv'!D126="","",AVERAGE('RAW-TEvPEv'!D126,'RAW-TEvPEv'!H126,'RAW-TEvPEv'!L126,'RAW-TEvPEv'!P126,'RAW-TEvPEv'!T126,'RAW-TEvPEv'!X126)*2)</f>
        <v/>
      </c>
      <c r="E126" s="163" t="str">
        <f>IF('RAW-TEvPEv'!E126="","",AVERAGE('RAW-TEvPEv'!E126,'RAW-TEvPEv'!I126,'RAW-TEvPEv'!M126,'RAW-TEvPEv'!Q126,'RAW-TEvPEv'!U126,'RAW-TEvPEv'!Y126)*2)</f>
        <v/>
      </c>
      <c r="F126" s="163" t="str">
        <f>IF('RAW-TEvPEv'!F126="","",AVERAGE('RAW-TEvPEv'!F126,'RAW-TEvPEv'!J126,'RAW-TEvPEv'!N126,'RAW-TEvPEv'!R126,'RAW-TEvPEv'!V126,'RAW-TEvPEv'!Z126)*2)</f>
        <v/>
      </c>
      <c r="G126" s="165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15.75" customHeight="1" x14ac:dyDescent="0.3">
      <c r="A127" s="163">
        <v>124</v>
      </c>
      <c r="B127" s="163" t="str">
        <f>IF(PLAYER!B127="","",PLAYER!B127)</f>
        <v/>
      </c>
      <c r="C127" s="163" t="str">
        <f>IF('RAW-TEvPEv'!C127="","",AVERAGE('RAW-TEvPEv'!C127,'RAW-TEvPEv'!G127,'RAW-TEvPEv'!K127,'RAW-TEvPEv'!O127,'RAW-TEvPEv'!S127,'RAW-TEvPEv'!W127)*2)</f>
        <v/>
      </c>
      <c r="D127" s="163" t="str">
        <f>IF('RAW-TEvPEv'!D127="","",AVERAGE('RAW-TEvPEv'!D127,'RAW-TEvPEv'!H127,'RAW-TEvPEv'!L127,'RAW-TEvPEv'!P127,'RAW-TEvPEv'!T127,'RAW-TEvPEv'!X127)*2)</f>
        <v/>
      </c>
      <c r="E127" s="163" t="str">
        <f>IF('RAW-TEvPEv'!E127="","",AVERAGE('RAW-TEvPEv'!E127,'RAW-TEvPEv'!I127,'RAW-TEvPEv'!M127,'RAW-TEvPEv'!Q127,'RAW-TEvPEv'!U127,'RAW-TEvPEv'!Y127)*2)</f>
        <v/>
      </c>
      <c r="F127" s="163" t="str">
        <f>IF('RAW-TEvPEv'!F127="","",AVERAGE('RAW-TEvPEv'!F127,'RAW-TEvPEv'!J127,'RAW-TEvPEv'!N127,'RAW-TEvPEv'!R127,'RAW-TEvPEv'!V127,'RAW-TEvPEv'!Z127)*2)</f>
        <v/>
      </c>
      <c r="G127" s="165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15.75" customHeight="1" x14ac:dyDescent="0.3">
      <c r="A128" s="163">
        <v>125</v>
      </c>
      <c r="B128" s="163" t="str">
        <f>IF(PLAYER!B128="","",PLAYER!B128)</f>
        <v/>
      </c>
      <c r="C128" s="163" t="str">
        <f>IF('RAW-TEvPEv'!C128="","",AVERAGE('RAW-TEvPEv'!C128,'RAW-TEvPEv'!G128,'RAW-TEvPEv'!K128,'RAW-TEvPEv'!O128,'RAW-TEvPEv'!S128,'RAW-TEvPEv'!W128)*2)</f>
        <v/>
      </c>
      <c r="D128" s="163" t="str">
        <f>IF('RAW-TEvPEv'!D128="","",AVERAGE('RAW-TEvPEv'!D128,'RAW-TEvPEv'!H128,'RAW-TEvPEv'!L128,'RAW-TEvPEv'!P128,'RAW-TEvPEv'!T128,'RAW-TEvPEv'!X128)*2)</f>
        <v/>
      </c>
      <c r="E128" s="163" t="str">
        <f>IF('RAW-TEvPEv'!E128="","",AVERAGE('RAW-TEvPEv'!E128,'RAW-TEvPEv'!I128,'RAW-TEvPEv'!M128,'RAW-TEvPEv'!Q128,'RAW-TEvPEv'!U128,'RAW-TEvPEv'!Y128)*2)</f>
        <v/>
      </c>
      <c r="F128" s="163" t="str">
        <f>IF('RAW-TEvPEv'!F128="","",AVERAGE('RAW-TEvPEv'!F128,'RAW-TEvPEv'!J128,'RAW-TEvPEv'!N128,'RAW-TEvPEv'!R128,'RAW-TEvPEv'!V128,'RAW-TEvPEv'!Z128)*2)</f>
        <v/>
      </c>
      <c r="G128" s="165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15.75" customHeight="1" x14ac:dyDescent="0.3">
      <c r="A129" s="163">
        <v>126</v>
      </c>
      <c r="B129" s="163" t="str">
        <f>IF(PLAYER!B129="","",PLAYER!B129)</f>
        <v/>
      </c>
      <c r="C129" s="163" t="str">
        <f>IF('RAW-TEvPEv'!C129="","",AVERAGE('RAW-TEvPEv'!C129,'RAW-TEvPEv'!G129,'RAW-TEvPEv'!K129,'RAW-TEvPEv'!O129,'RAW-TEvPEv'!S129,'RAW-TEvPEv'!W129)*2)</f>
        <v/>
      </c>
      <c r="D129" s="163" t="str">
        <f>IF('RAW-TEvPEv'!D129="","",AVERAGE('RAW-TEvPEv'!D129,'RAW-TEvPEv'!H129,'RAW-TEvPEv'!L129,'RAW-TEvPEv'!P129,'RAW-TEvPEv'!T129,'RAW-TEvPEv'!X129)*2)</f>
        <v/>
      </c>
      <c r="E129" s="163" t="str">
        <f>IF('RAW-TEvPEv'!E129="","",AVERAGE('RAW-TEvPEv'!E129,'RAW-TEvPEv'!I129,'RAW-TEvPEv'!M129,'RAW-TEvPEv'!Q129,'RAW-TEvPEv'!U129,'RAW-TEvPEv'!Y129)*2)</f>
        <v/>
      </c>
      <c r="F129" s="163" t="str">
        <f>IF('RAW-TEvPEv'!F129="","",AVERAGE('RAW-TEvPEv'!F129,'RAW-TEvPEv'!J129,'RAW-TEvPEv'!N129,'RAW-TEvPEv'!R129,'RAW-TEvPEv'!V129,'RAW-TEvPEv'!Z129)*2)</f>
        <v/>
      </c>
      <c r="G129" s="165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15.75" customHeight="1" x14ac:dyDescent="0.3">
      <c r="A130" s="163">
        <v>127</v>
      </c>
      <c r="B130" s="163" t="str">
        <f>IF(PLAYER!B130="","",PLAYER!B130)</f>
        <v/>
      </c>
      <c r="C130" s="163" t="str">
        <f>IF('RAW-TEvPEv'!C130="","",AVERAGE('RAW-TEvPEv'!C130,'RAW-TEvPEv'!G130,'RAW-TEvPEv'!K130,'RAW-TEvPEv'!O130,'RAW-TEvPEv'!S130,'RAW-TEvPEv'!W130)*2)</f>
        <v/>
      </c>
      <c r="D130" s="163" t="str">
        <f>IF('RAW-TEvPEv'!D130="","",AVERAGE('RAW-TEvPEv'!D130,'RAW-TEvPEv'!H130,'RAW-TEvPEv'!L130,'RAW-TEvPEv'!P130,'RAW-TEvPEv'!T130,'RAW-TEvPEv'!X130)*2)</f>
        <v/>
      </c>
      <c r="E130" s="163" t="str">
        <f>IF('RAW-TEvPEv'!E130="","",AVERAGE('RAW-TEvPEv'!E130,'RAW-TEvPEv'!I130,'RAW-TEvPEv'!M130,'RAW-TEvPEv'!Q130,'RAW-TEvPEv'!U130,'RAW-TEvPEv'!Y130)*2)</f>
        <v/>
      </c>
      <c r="F130" s="163" t="str">
        <f>IF('RAW-TEvPEv'!F130="","",AVERAGE('RAW-TEvPEv'!F130,'RAW-TEvPEv'!J130,'RAW-TEvPEv'!N130,'RAW-TEvPEv'!R130,'RAW-TEvPEv'!V130,'RAW-TEvPEv'!Z130)*2)</f>
        <v/>
      </c>
      <c r="G130" s="165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15.75" customHeight="1" x14ac:dyDescent="0.3">
      <c r="A131" s="163">
        <v>128</v>
      </c>
      <c r="B131" s="163" t="str">
        <f>IF(PLAYER!B131="","",PLAYER!B131)</f>
        <v/>
      </c>
      <c r="C131" s="163" t="str">
        <f>IF('RAW-TEvPEv'!C131="","",AVERAGE('RAW-TEvPEv'!C131,'RAW-TEvPEv'!G131,'RAW-TEvPEv'!K131,'RAW-TEvPEv'!O131,'RAW-TEvPEv'!S131,'RAW-TEvPEv'!W131)*2)</f>
        <v/>
      </c>
      <c r="D131" s="163" t="str">
        <f>IF('RAW-TEvPEv'!D131="","",AVERAGE('RAW-TEvPEv'!D131,'RAW-TEvPEv'!H131,'RAW-TEvPEv'!L131,'RAW-TEvPEv'!P131,'RAW-TEvPEv'!T131,'RAW-TEvPEv'!X131)*2)</f>
        <v/>
      </c>
      <c r="E131" s="163" t="str">
        <f>IF('RAW-TEvPEv'!E131="","",AVERAGE('RAW-TEvPEv'!E131,'RAW-TEvPEv'!I131,'RAW-TEvPEv'!M131,'RAW-TEvPEv'!Q131,'RAW-TEvPEv'!U131,'RAW-TEvPEv'!Y131)*2)</f>
        <v/>
      </c>
      <c r="F131" s="163" t="str">
        <f>IF('RAW-TEvPEv'!F131="","",AVERAGE('RAW-TEvPEv'!F131,'RAW-TEvPEv'!J131,'RAW-TEvPEv'!N131,'RAW-TEvPEv'!R131,'RAW-TEvPEv'!V131,'RAW-TEvPEv'!Z131)*2)</f>
        <v/>
      </c>
      <c r="G131" s="165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15.75" customHeight="1" x14ac:dyDescent="0.3">
      <c r="A132" s="163">
        <v>129</v>
      </c>
      <c r="B132" s="163" t="str">
        <f>IF(PLAYER!B132="","",PLAYER!B132)</f>
        <v/>
      </c>
      <c r="C132" s="163" t="str">
        <f>IF('RAW-TEvPEv'!C132="","",AVERAGE('RAW-TEvPEv'!C132,'RAW-TEvPEv'!G132,'RAW-TEvPEv'!K132,'RAW-TEvPEv'!O132,'RAW-TEvPEv'!S132,'RAW-TEvPEv'!W132)*2)</f>
        <v/>
      </c>
      <c r="D132" s="163" t="str">
        <f>IF('RAW-TEvPEv'!D132="","",AVERAGE('RAW-TEvPEv'!D132,'RAW-TEvPEv'!H132,'RAW-TEvPEv'!L132,'RAW-TEvPEv'!P132,'RAW-TEvPEv'!T132,'RAW-TEvPEv'!X132)*2)</f>
        <v/>
      </c>
      <c r="E132" s="163" t="str">
        <f>IF('RAW-TEvPEv'!E132="","",AVERAGE('RAW-TEvPEv'!E132,'RAW-TEvPEv'!I132,'RAW-TEvPEv'!M132,'RAW-TEvPEv'!Q132,'RAW-TEvPEv'!U132,'RAW-TEvPEv'!Y132)*2)</f>
        <v/>
      </c>
      <c r="F132" s="163" t="str">
        <f>IF('RAW-TEvPEv'!F132="","",AVERAGE('RAW-TEvPEv'!F132,'RAW-TEvPEv'!J132,'RAW-TEvPEv'!N132,'RAW-TEvPEv'!R132,'RAW-TEvPEv'!V132,'RAW-TEvPEv'!Z132)*2)</f>
        <v/>
      </c>
      <c r="G132" s="165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15.75" customHeight="1" x14ac:dyDescent="0.3">
      <c r="A133" s="163">
        <v>130</v>
      </c>
      <c r="B133" s="163" t="str">
        <f>IF(PLAYER!B133="","",PLAYER!B133)</f>
        <v/>
      </c>
      <c r="C133" s="163" t="str">
        <f>IF('RAW-TEvPEv'!C133="","",AVERAGE('RAW-TEvPEv'!C133,'RAW-TEvPEv'!G133,'RAW-TEvPEv'!K133,'RAW-TEvPEv'!O133,'RAW-TEvPEv'!S133,'RAW-TEvPEv'!W133)*2)</f>
        <v/>
      </c>
      <c r="D133" s="163" t="str">
        <f>IF('RAW-TEvPEv'!D133="","",AVERAGE('RAW-TEvPEv'!D133,'RAW-TEvPEv'!H133,'RAW-TEvPEv'!L133,'RAW-TEvPEv'!P133,'RAW-TEvPEv'!T133,'RAW-TEvPEv'!X133)*2)</f>
        <v/>
      </c>
      <c r="E133" s="163" t="str">
        <f>IF('RAW-TEvPEv'!E133="","",AVERAGE('RAW-TEvPEv'!E133,'RAW-TEvPEv'!I133,'RAW-TEvPEv'!M133,'RAW-TEvPEv'!Q133,'RAW-TEvPEv'!U133,'RAW-TEvPEv'!Y133)*2)</f>
        <v/>
      </c>
      <c r="F133" s="163" t="str">
        <f>IF('RAW-TEvPEv'!F133="","",AVERAGE('RAW-TEvPEv'!F133,'RAW-TEvPEv'!J133,'RAW-TEvPEv'!N133,'RAW-TEvPEv'!R133,'RAW-TEvPEv'!V133,'RAW-TEvPEv'!Z133)*2)</f>
        <v/>
      </c>
      <c r="G133" s="165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15.75" customHeight="1" x14ac:dyDescent="0.3">
      <c r="A134" s="163">
        <v>131</v>
      </c>
      <c r="B134" s="163" t="str">
        <f>IF(PLAYER!B134="","",PLAYER!B134)</f>
        <v/>
      </c>
      <c r="C134" s="163" t="str">
        <f>IF('RAW-TEvPEv'!C134="","",AVERAGE('RAW-TEvPEv'!C134,'RAW-TEvPEv'!G134,'RAW-TEvPEv'!K134,'RAW-TEvPEv'!O134,'RAW-TEvPEv'!S134,'RAW-TEvPEv'!W134)*2)</f>
        <v/>
      </c>
      <c r="D134" s="163" t="str">
        <f>IF('RAW-TEvPEv'!D134="","",AVERAGE('RAW-TEvPEv'!D134,'RAW-TEvPEv'!H134,'RAW-TEvPEv'!L134,'RAW-TEvPEv'!P134,'RAW-TEvPEv'!T134,'RAW-TEvPEv'!X134)*2)</f>
        <v/>
      </c>
      <c r="E134" s="163" t="str">
        <f>IF('RAW-TEvPEv'!E134="","",AVERAGE('RAW-TEvPEv'!E134,'RAW-TEvPEv'!I134,'RAW-TEvPEv'!M134,'RAW-TEvPEv'!Q134,'RAW-TEvPEv'!U134,'RAW-TEvPEv'!Y134)*2)</f>
        <v/>
      </c>
      <c r="F134" s="163" t="str">
        <f>IF('RAW-TEvPEv'!F134="","",AVERAGE('RAW-TEvPEv'!F134,'RAW-TEvPEv'!J134,'RAW-TEvPEv'!N134,'RAW-TEvPEv'!R134,'RAW-TEvPEv'!V134,'RAW-TEvPEv'!Z134)*2)</f>
        <v/>
      </c>
      <c r="G134" s="165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15.75" customHeight="1" x14ac:dyDescent="0.3">
      <c r="A135" s="163">
        <v>132</v>
      </c>
      <c r="B135" s="163" t="str">
        <f>IF(PLAYER!B135="","",PLAYER!B135)</f>
        <v/>
      </c>
      <c r="C135" s="163" t="str">
        <f>IF('RAW-TEvPEv'!C135="","",AVERAGE('RAW-TEvPEv'!C135,'RAW-TEvPEv'!G135,'RAW-TEvPEv'!K135,'RAW-TEvPEv'!O135,'RAW-TEvPEv'!S135,'RAW-TEvPEv'!W135)*2)</f>
        <v/>
      </c>
      <c r="D135" s="163" t="str">
        <f>IF('RAW-TEvPEv'!D135="","",AVERAGE('RAW-TEvPEv'!D135,'RAW-TEvPEv'!H135,'RAW-TEvPEv'!L135,'RAW-TEvPEv'!P135,'RAW-TEvPEv'!T135,'RAW-TEvPEv'!X135)*2)</f>
        <v/>
      </c>
      <c r="E135" s="163" t="str">
        <f>IF('RAW-TEvPEv'!E135="","",AVERAGE('RAW-TEvPEv'!E135,'RAW-TEvPEv'!I135,'RAW-TEvPEv'!M135,'RAW-TEvPEv'!Q135,'RAW-TEvPEv'!U135,'RAW-TEvPEv'!Y135)*2)</f>
        <v/>
      </c>
      <c r="F135" s="163" t="str">
        <f>IF('RAW-TEvPEv'!F135="","",AVERAGE('RAW-TEvPEv'!F135,'RAW-TEvPEv'!J135,'RAW-TEvPEv'!N135,'RAW-TEvPEv'!R135,'RAW-TEvPEv'!V135,'RAW-TEvPEv'!Z135)*2)</f>
        <v/>
      </c>
      <c r="G135" s="165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15.75" customHeight="1" x14ac:dyDescent="0.3">
      <c r="A136" s="163">
        <v>133</v>
      </c>
      <c r="B136" s="163" t="str">
        <f>IF(PLAYER!B136="","",PLAYER!B136)</f>
        <v/>
      </c>
      <c r="C136" s="163" t="str">
        <f>IF('RAW-TEvPEv'!C136="","",AVERAGE('RAW-TEvPEv'!C136,'RAW-TEvPEv'!G136,'RAW-TEvPEv'!K136,'RAW-TEvPEv'!O136,'RAW-TEvPEv'!S136,'RAW-TEvPEv'!W136)*2)</f>
        <v/>
      </c>
      <c r="D136" s="163" t="str">
        <f>IF('RAW-TEvPEv'!D136="","",AVERAGE('RAW-TEvPEv'!D136,'RAW-TEvPEv'!H136,'RAW-TEvPEv'!L136,'RAW-TEvPEv'!P136,'RAW-TEvPEv'!T136,'RAW-TEvPEv'!X136)*2)</f>
        <v/>
      </c>
      <c r="E136" s="163" t="str">
        <f>IF('RAW-TEvPEv'!E136="","",AVERAGE('RAW-TEvPEv'!E136,'RAW-TEvPEv'!I136,'RAW-TEvPEv'!M136,'RAW-TEvPEv'!Q136,'RAW-TEvPEv'!U136,'RAW-TEvPEv'!Y136)*2)</f>
        <v/>
      </c>
      <c r="F136" s="163" t="str">
        <f>IF('RAW-TEvPEv'!F136="","",AVERAGE('RAW-TEvPEv'!F136,'RAW-TEvPEv'!J136,'RAW-TEvPEv'!N136,'RAW-TEvPEv'!R136,'RAW-TEvPEv'!V136,'RAW-TEvPEv'!Z136)*2)</f>
        <v/>
      </c>
      <c r="G136" s="165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15.75" customHeight="1" x14ac:dyDescent="0.3">
      <c r="A137" s="163">
        <v>134</v>
      </c>
      <c r="B137" s="163" t="str">
        <f>IF(PLAYER!B137="","",PLAYER!B137)</f>
        <v/>
      </c>
      <c r="C137" s="163" t="str">
        <f>IF('RAW-TEvPEv'!C137="","",AVERAGE('RAW-TEvPEv'!C137,'RAW-TEvPEv'!G137,'RAW-TEvPEv'!K137,'RAW-TEvPEv'!O137,'RAW-TEvPEv'!S137,'RAW-TEvPEv'!W137)*2)</f>
        <v/>
      </c>
      <c r="D137" s="163" t="str">
        <f>IF('RAW-TEvPEv'!D137="","",AVERAGE('RAW-TEvPEv'!D137,'RAW-TEvPEv'!H137,'RAW-TEvPEv'!L137,'RAW-TEvPEv'!P137,'RAW-TEvPEv'!T137,'RAW-TEvPEv'!X137)*2)</f>
        <v/>
      </c>
      <c r="E137" s="163" t="str">
        <f>IF('RAW-TEvPEv'!E137="","",AVERAGE('RAW-TEvPEv'!E137,'RAW-TEvPEv'!I137,'RAW-TEvPEv'!M137,'RAW-TEvPEv'!Q137,'RAW-TEvPEv'!U137,'RAW-TEvPEv'!Y137)*2)</f>
        <v/>
      </c>
      <c r="F137" s="163" t="str">
        <f>IF('RAW-TEvPEv'!F137="","",AVERAGE('RAW-TEvPEv'!F137,'RAW-TEvPEv'!J137,'RAW-TEvPEv'!N137,'RAW-TEvPEv'!R137,'RAW-TEvPEv'!V137,'RAW-TEvPEv'!Z137)*2)</f>
        <v/>
      </c>
      <c r="G137" s="165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15.75" customHeight="1" x14ac:dyDescent="0.3">
      <c r="A138" s="163">
        <v>135</v>
      </c>
      <c r="B138" s="163" t="str">
        <f>IF(PLAYER!B138="","",PLAYER!B138)</f>
        <v/>
      </c>
      <c r="C138" s="163" t="str">
        <f>IF('RAW-TEvPEv'!C138="","",AVERAGE('RAW-TEvPEv'!C138,'RAW-TEvPEv'!G138,'RAW-TEvPEv'!K138,'RAW-TEvPEv'!O138,'RAW-TEvPEv'!S138,'RAW-TEvPEv'!W138)*2)</f>
        <v/>
      </c>
      <c r="D138" s="163" t="str">
        <f>IF('RAW-TEvPEv'!D138="","",AVERAGE('RAW-TEvPEv'!D138,'RAW-TEvPEv'!H138,'RAW-TEvPEv'!L138,'RAW-TEvPEv'!P138,'RAW-TEvPEv'!T138,'RAW-TEvPEv'!X138)*2)</f>
        <v/>
      </c>
      <c r="E138" s="163" t="str">
        <f>IF('RAW-TEvPEv'!E138="","",AVERAGE('RAW-TEvPEv'!E138,'RAW-TEvPEv'!I138,'RAW-TEvPEv'!M138,'RAW-TEvPEv'!Q138,'RAW-TEvPEv'!U138,'RAW-TEvPEv'!Y138)*2)</f>
        <v/>
      </c>
      <c r="F138" s="163" t="str">
        <f>IF('RAW-TEvPEv'!F138="","",AVERAGE('RAW-TEvPEv'!F138,'RAW-TEvPEv'!J138,'RAW-TEvPEv'!N138,'RAW-TEvPEv'!R138,'RAW-TEvPEv'!V138,'RAW-TEvPEv'!Z138)*2)</f>
        <v/>
      </c>
      <c r="G138" s="165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15.75" customHeight="1" x14ac:dyDescent="0.3">
      <c r="A139" s="163">
        <v>136</v>
      </c>
      <c r="B139" s="163" t="str">
        <f>IF(PLAYER!B139="","",PLAYER!B139)</f>
        <v/>
      </c>
      <c r="C139" s="163" t="str">
        <f>IF('RAW-TEvPEv'!C139="","",AVERAGE('RAW-TEvPEv'!C139,'RAW-TEvPEv'!G139,'RAW-TEvPEv'!K139,'RAW-TEvPEv'!O139,'RAW-TEvPEv'!S139,'RAW-TEvPEv'!W139)*2)</f>
        <v/>
      </c>
      <c r="D139" s="163" t="str">
        <f>IF('RAW-TEvPEv'!D139="","",AVERAGE('RAW-TEvPEv'!D139,'RAW-TEvPEv'!H139,'RAW-TEvPEv'!L139,'RAW-TEvPEv'!P139,'RAW-TEvPEv'!T139,'RAW-TEvPEv'!X139)*2)</f>
        <v/>
      </c>
      <c r="E139" s="163" t="str">
        <f>IF('RAW-TEvPEv'!E139="","",AVERAGE('RAW-TEvPEv'!E139,'RAW-TEvPEv'!I139,'RAW-TEvPEv'!M139,'RAW-TEvPEv'!Q139,'RAW-TEvPEv'!U139,'RAW-TEvPEv'!Y139)*2)</f>
        <v/>
      </c>
      <c r="F139" s="163" t="str">
        <f>IF('RAW-TEvPEv'!F139="","",AVERAGE('RAW-TEvPEv'!F139,'RAW-TEvPEv'!J139,'RAW-TEvPEv'!N139,'RAW-TEvPEv'!R139,'RAW-TEvPEv'!V139,'RAW-TEvPEv'!Z139)*2)</f>
        <v/>
      </c>
      <c r="G139" s="165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15.75" customHeight="1" x14ac:dyDescent="0.3">
      <c r="A140" s="163">
        <v>137</v>
      </c>
      <c r="B140" s="163" t="str">
        <f>IF(PLAYER!B140="","",PLAYER!B140)</f>
        <v/>
      </c>
      <c r="C140" s="163" t="str">
        <f>IF('RAW-TEvPEv'!C140="","",AVERAGE('RAW-TEvPEv'!C140,'RAW-TEvPEv'!G140,'RAW-TEvPEv'!K140,'RAW-TEvPEv'!O140,'RAW-TEvPEv'!S140,'RAW-TEvPEv'!W140)*2)</f>
        <v/>
      </c>
      <c r="D140" s="163" t="str">
        <f>IF('RAW-TEvPEv'!D140="","",AVERAGE('RAW-TEvPEv'!D140,'RAW-TEvPEv'!H140,'RAW-TEvPEv'!L140,'RAW-TEvPEv'!P140,'RAW-TEvPEv'!T140,'RAW-TEvPEv'!X140)*2)</f>
        <v/>
      </c>
      <c r="E140" s="163" t="str">
        <f>IF('RAW-TEvPEv'!E140="","",AVERAGE('RAW-TEvPEv'!E140,'RAW-TEvPEv'!I140,'RAW-TEvPEv'!M140,'RAW-TEvPEv'!Q140,'RAW-TEvPEv'!U140,'RAW-TEvPEv'!Y140)*2)</f>
        <v/>
      </c>
      <c r="F140" s="163" t="str">
        <f>IF('RAW-TEvPEv'!F140="","",AVERAGE('RAW-TEvPEv'!F140,'RAW-TEvPEv'!J140,'RAW-TEvPEv'!N140,'RAW-TEvPEv'!R140,'RAW-TEvPEv'!V140,'RAW-TEvPEv'!Z140)*2)</f>
        <v/>
      </c>
      <c r="G140" s="165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15.75" customHeight="1" x14ac:dyDescent="0.3">
      <c r="A141" s="163">
        <v>138</v>
      </c>
      <c r="B141" s="163" t="str">
        <f>IF(PLAYER!B141="","",PLAYER!B141)</f>
        <v/>
      </c>
      <c r="C141" s="163" t="str">
        <f>IF('RAW-TEvPEv'!C141="","",AVERAGE('RAW-TEvPEv'!C141,'RAW-TEvPEv'!G141,'RAW-TEvPEv'!K141,'RAW-TEvPEv'!O141,'RAW-TEvPEv'!S141,'RAW-TEvPEv'!W141)*2)</f>
        <v/>
      </c>
      <c r="D141" s="163" t="str">
        <f>IF('RAW-TEvPEv'!D141="","",AVERAGE('RAW-TEvPEv'!D141,'RAW-TEvPEv'!H141,'RAW-TEvPEv'!L141,'RAW-TEvPEv'!P141,'RAW-TEvPEv'!T141,'RAW-TEvPEv'!X141)*2)</f>
        <v/>
      </c>
      <c r="E141" s="163" t="str">
        <f>IF('RAW-TEvPEv'!E141="","",AVERAGE('RAW-TEvPEv'!E141,'RAW-TEvPEv'!I141,'RAW-TEvPEv'!M141,'RAW-TEvPEv'!Q141,'RAW-TEvPEv'!U141,'RAW-TEvPEv'!Y141)*2)</f>
        <v/>
      </c>
      <c r="F141" s="163" t="str">
        <f>IF('RAW-TEvPEv'!F141="","",AVERAGE('RAW-TEvPEv'!F141,'RAW-TEvPEv'!J141,'RAW-TEvPEv'!N141,'RAW-TEvPEv'!R141,'RAW-TEvPEv'!V141,'RAW-TEvPEv'!Z141)*2)</f>
        <v/>
      </c>
      <c r="G141" s="165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15.75" customHeight="1" x14ac:dyDescent="0.3">
      <c r="A142" s="163">
        <v>139</v>
      </c>
      <c r="B142" s="163" t="str">
        <f>IF(PLAYER!B142="","",PLAYER!B142)</f>
        <v/>
      </c>
      <c r="C142" s="163" t="str">
        <f>IF('RAW-TEvPEv'!C142="","",AVERAGE('RAW-TEvPEv'!C142,'RAW-TEvPEv'!G142,'RAW-TEvPEv'!K142,'RAW-TEvPEv'!O142,'RAW-TEvPEv'!S142,'RAW-TEvPEv'!W142)*2)</f>
        <v/>
      </c>
      <c r="D142" s="163" t="str">
        <f>IF('RAW-TEvPEv'!D142="","",AVERAGE('RAW-TEvPEv'!D142,'RAW-TEvPEv'!H142,'RAW-TEvPEv'!L142,'RAW-TEvPEv'!P142,'RAW-TEvPEv'!T142,'RAW-TEvPEv'!X142)*2)</f>
        <v/>
      </c>
      <c r="E142" s="163" t="str">
        <f>IF('RAW-TEvPEv'!E142="","",AVERAGE('RAW-TEvPEv'!E142,'RAW-TEvPEv'!I142,'RAW-TEvPEv'!M142,'RAW-TEvPEv'!Q142,'RAW-TEvPEv'!U142,'RAW-TEvPEv'!Y142)*2)</f>
        <v/>
      </c>
      <c r="F142" s="163" t="str">
        <f>IF('RAW-TEvPEv'!F142="","",AVERAGE('RAW-TEvPEv'!F142,'RAW-TEvPEv'!J142,'RAW-TEvPEv'!N142,'RAW-TEvPEv'!R142,'RAW-TEvPEv'!V142,'RAW-TEvPEv'!Z142)*2)</f>
        <v/>
      </c>
      <c r="G142" s="165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15.75" customHeight="1" x14ac:dyDescent="0.3">
      <c r="A143" s="163">
        <v>140</v>
      </c>
      <c r="B143" s="163" t="str">
        <f>IF(PLAYER!B143="","",PLAYER!B143)</f>
        <v/>
      </c>
      <c r="C143" s="163" t="str">
        <f>IF('RAW-TEvPEv'!C143="","",AVERAGE('RAW-TEvPEv'!C143,'RAW-TEvPEv'!G143,'RAW-TEvPEv'!K143,'RAW-TEvPEv'!O143,'RAW-TEvPEv'!S143,'RAW-TEvPEv'!W143)*2)</f>
        <v/>
      </c>
      <c r="D143" s="163" t="str">
        <f>IF('RAW-TEvPEv'!D143="","",AVERAGE('RAW-TEvPEv'!D143,'RAW-TEvPEv'!H143,'RAW-TEvPEv'!L143,'RAW-TEvPEv'!P143,'RAW-TEvPEv'!T143,'RAW-TEvPEv'!X143)*2)</f>
        <v/>
      </c>
      <c r="E143" s="163" t="str">
        <f>IF('RAW-TEvPEv'!E143="","",AVERAGE('RAW-TEvPEv'!E143,'RAW-TEvPEv'!I143,'RAW-TEvPEv'!M143,'RAW-TEvPEv'!Q143,'RAW-TEvPEv'!U143,'RAW-TEvPEv'!Y143)*2)</f>
        <v/>
      </c>
      <c r="F143" s="163" t="str">
        <f>IF('RAW-TEvPEv'!F143="","",AVERAGE('RAW-TEvPEv'!F143,'RAW-TEvPEv'!J143,'RAW-TEvPEv'!N143,'RAW-TEvPEv'!R143,'RAW-TEvPEv'!V143,'RAW-TEvPEv'!Z143)*2)</f>
        <v/>
      </c>
      <c r="G143" s="165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15.75" customHeight="1" x14ac:dyDescent="0.3">
      <c r="A144" s="163">
        <v>141</v>
      </c>
      <c r="B144" s="163" t="str">
        <f>IF(PLAYER!B144="","",PLAYER!B144)</f>
        <v/>
      </c>
      <c r="C144" s="163" t="str">
        <f>IF('RAW-TEvPEv'!C144="","",AVERAGE('RAW-TEvPEv'!C144,'RAW-TEvPEv'!G144,'RAW-TEvPEv'!K144,'RAW-TEvPEv'!O144,'RAW-TEvPEv'!S144,'RAW-TEvPEv'!W144)*2)</f>
        <v/>
      </c>
      <c r="D144" s="163" t="str">
        <f>IF('RAW-TEvPEv'!D144="","",AVERAGE('RAW-TEvPEv'!D144,'RAW-TEvPEv'!H144,'RAW-TEvPEv'!L144,'RAW-TEvPEv'!P144,'RAW-TEvPEv'!T144,'RAW-TEvPEv'!X144)*2)</f>
        <v/>
      </c>
      <c r="E144" s="163" t="str">
        <f>IF('RAW-TEvPEv'!E144="","",AVERAGE('RAW-TEvPEv'!E144,'RAW-TEvPEv'!I144,'RAW-TEvPEv'!M144,'RAW-TEvPEv'!Q144,'RAW-TEvPEv'!U144,'RAW-TEvPEv'!Y144)*2)</f>
        <v/>
      </c>
      <c r="F144" s="163" t="str">
        <f>IF('RAW-TEvPEv'!F144="","",AVERAGE('RAW-TEvPEv'!F144,'RAW-TEvPEv'!J144,'RAW-TEvPEv'!N144,'RAW-TEvPEv'!R144,'RAW-TEvPEv'!V144,'RAW-TEvPEv'!Z144)*2)</f>
        <v/>
      </c>
      <c r="G144" s="165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15.75" customHeight="1" x14ac:dyDescent="0.3">
      <c r="A145" s="163">
        <v>142</v>
      </c>
      <c r="B145" s="163" t="str">
        <f>IF(PLAYER!B145="","",PLAYER!B145)</f>
        <v/>
      </c>
      <c r="C145" s="163" t="str">
        <f>IF('RAW-TEvPEv'!C145="","",AVERAGE('RAW-TEvPEv'!C145,'RAW-TEvPEv'!G145,'RAW-TEvPEv'!K145,'RAW-TEvPEv'!O145,'RAW-TEvPEv'!S145,'RAW-TEvPEv'!W145)*2)</f>
        <v/>
      </c>
      <c r="D145" s="163" t="str">
        <f>IF('RAW-TEvPEv'!D145="","",AVERAGE('RAW-TEvPEv'!D145,'RAW-TEvPEv'!H145,'RAW-TEvPEv'!L145,'RAW-TEvPEv'!P145,'RAW-TEvPEv'!T145,'RAW-TEvPEv'!X145)*2)</f>
        <v/>
      </c>
      <c r="E145" s="163" t="str">
        <f>IF('RAW-TEvPEv'!E145="","",AVERAGE('RAW-TEvPEv'!E145,'RAW-TEvPEv'!I145,'RAW-TEvPEv'!M145,'RAW-TEvPEv'!Q145,'RAW-TEvPEv'!U145,'RAW-TEvPEv'!Y145)*2)</f>
        <v/>
      </c>
      <c r="F145" s="163" t="str">
        <f>IF('RAW-TEvPEv'!F145="","",AVERAGE('RAW-TEvPEv'!F145,'RAW-TEvPEv'!J145,'RAW-TEvPEv'!N145,'RAW-TEvPEv'!R145,'RAW-TEvPEv'!V145,'RAW-TEvPEv'!Z145)*2)</f>
        <v/>
      </c>
      <c r="G145" s="165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15.75" customHeight="1" x14ac:dyDescent="0.3">
      <c r="A146" s="163">
        <v>143</v>
      </c>
      <c r="B146" s="163" t="str">
        <f>IF(PLAYER!B146="","",PLAYER!B146)</f>
        <v/>
      </c>
      <c r="C146" s="163" t="str">
        <f>IF('RAW-TEvPEv'!C146="","",AVERAGE('RAW-TEvPEv'!C146,'RAW-TEvPEv'!G146,'RAW-TEvPEv'!K146,'RAW-TEvPEv'!O146,'RAW-TEvPEv'!S146,'RAW-TEvPEv'!W146)*2)</f>
        <v/>
      </c>
      <c r="D146" s="163" t="str">
        <f>IF('RAW-TEvPEv'!D146="","",AVERAGE('RAW-TEvPEv'!D146,'RAW-TEvPEv'!H146,'RAW-TEvPEv'!L146,'RAW-TEvPEv'!P146,'RAW-TEvPEv'!T146,'RAW-TEvPEv'!X146)*2)</f>
        <v/>
      </c>
      <c r="E146" s="163" t="str">
        <f>IF('RAW-TEvPEv'!E146="","",AVERAGE('RAW-TEvPEv'!E146,'RAW-TEvPEv'!I146,'RAW-TEvPEv'!M146,'RAW-TEvPEv'!Q146,'RAW-TEvPEv'!U146,'RAW-TEvPEv'!Y146)*2)</f>
        <v/>
      </c>
      <c r="F146" s="163" t="str">
        <f>IF('RAW-TEvPEv'!F146="","",AVERAGE('RAW-TEvPEv'!F146,'RAW-TEvPEv'!J146,'RAW-TEvPEv'!N146,'RAW-TEvPEv'!R146,'RAW-TEvPEv'!V146,'RAW-TEvPEv'!Z146)*2)</f>
        <v/>
      </c>
      <c r="G146" s="165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15.75" customHeight="1" x14ac:dyDescent="0.3">
      <c r="A147" s="163">
        <v>144</v>
      </c>
      <c r="B147" s="163" t="str">
        <f>IF(PLAYER!B147="","",PLAYER!B147)</f>
        <v/>
      </c>
      <c r="C147" s="163" t="str">
        <f>IF('RAW-TEvPEv'!C147="","",AVERAGE('RAW-TEvPEv'!C147,'RAW-TEvPEv'!G147,'RAW-TEvPEv'!K147,'RAW-TEvPEv'!O147,'RAW-TEvPEv'!S147,'RAW-TEvPEv'!W147)*2)</f>
        <v/>
      </c>
      <c r="D147" s="163" t="str">
        <f>IF('RAW-TEvPEv'!D147="","",AVERAGE('RAW-TEvPEv'!D147,'RAW-TEvPEv'!H147,'RAW-TEvPEv'!L147,'RAW-TEvPEv'!P147,'RAW-TEvPEv'!T147,'RAW-TEvPEv'!X147)*2)</f>
        <v/>
      </c>
      <c r="E147" s="163" t="str">
        <f>IF('RAW-TEvPEv'!E147="","",AVERAGE('RAW-TEvPEv'!E147,'RAW-TEvPEv'!I147,'RAW-TEvPEv'!M147,'RAW-TEvPEv'!Q147,'RAW-TEvPEv'!U147,'RAW-TEvPEv'!Y147)*2)</f>
        <v/>
      </c>
      <c r="F147" s="163" t="str">
        <f>IF('RAW-TEvPEv'!F147="","",AVERAGE('RAW-TEvPEv'!F147,'RAW-TEvPEv'!J147,'RAW-TEvPEv'!N147,'RAW-TEvPEv'!R147,'RAW-TEvPEv'!V147,'RAW-TEvPEv'!Z147)*2)</f>
        <v/>
      </c>
      <c r="G147" s="165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15.75" customHeight="1" x14ac:dyDescent="0.3">
      <c r="A148" s="163">
        <v>145</v>
      </c>
      <c r="B148" s="163" t="str">
        <f>IF(PLAYER!B148="","",PLAYER!B148)</f>
        <v/>
      </c>
      <c r="C148" s="163" t="str">
        <f>IF('RAW-TEvPEv'!C148="","",AVERAGE('RAW-TEvPEv'!C148,'RAW-TEvPEv'!G148,'RAW-TEvPEv'!K148,'RAW-TEvPEv'!O148,'RAW-TEvPEv'!S148,'RAW-TEvPEv'!W148)*2)</f>
        <v/>
      </c>
      <c r="D148" s="163" t="str">
        <f>IF('RAW-TEvPEv'!D148="","",AVERAGE('RAW-TEvPEv'!D148,'RAW-TEvPEv'!H148,'RAW-TEvPEv'!L148,'RAW-TEvPEv'!P148,'RAW-TEvPEv'!T148,'RAW-TEvPEv'!X148)*2)</f>
        <v/>
      </c>
      <c r="E148" s="163" t="str">
        <f>IF('RAW-TEvPEv'!E148="","",AVERAGE('RAW-TEvPEv'!E148,'RAW-TEvPEv'!I148,'RAW-TEvPEv'!M148,'RAW-TEvPEv'!Q148,'RAW-TEvPEv'!U148,'RAW-TEvPEv'!Y148)*2)</f>
        <v/>
      </c>
      <c r="F148" s="163" t="str">
        <f>IF('RAW-TEvPEv'!F148="","",AVERAGE('RAW-TEvPEv'!F148,'RAW-TEvPEv'!J148,'RAW-TEvPEv'!N148,'RAW-TEvPEv'!R148,'RAW-TEvPEv'!V148,'RAW-TEvPEv'!Z148)*2)</f>
        <v/>
      </c>
      <c r="G148" s="165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15.75" customHeight="1" x14ac:dyDescent="0.3">
      <c r="A149" s="163">
        <v>146</v>
      </c>
      <c r="B149" s="163" t="str">
        <f>IF(PLAYER!B149="","",PLAYER!B149)</f>
        <v/>
      </c>
      <c r="C149" s="163" t="str">
        <f>IF('RAW-TEvPEv'!C149="","",AVERAGE('RAW-TEvPEv'!C149,'RAW-TEvPEv'!G149,'RAW-TEvPEv'!K149,'RAW-TEvPEv'!O149,'RAW-TEvPEv'!S149,'RAW-TEvPEv'!W149)*2)</f>
        <v/>
      </c>
      <c r="D149" s="163" t="str">
        <f>IF('RAW-TEvPEv'!D149="","",AVERAGE('RAW-TEvPEv'!D149,'RAW-TEvPEv'!H149,'RAW-TEvPEv'!L149,'RAW-TEvPEv'!P149,'RAW-TEvPEv'!T149,'RAW-TEvPEv'!X149)*2)</f>
        <v/>
      </c>
      <c r="E149" s="163" t="str">
        <f>IF('RAW-TEvPEv'!E149="","",AVERAGE('RAW-TEvPEv'!E149,'RAW-TEvPEv'!I149,'RAW-TEvPEv'!M149,'RAW-TEvPEv'!Q149,'RAW-TEvPEv'!U149,'RAW-TEvPEv'!Y149)*2)</f>
        <v/>
      </c>
      <c r="F149" s="163" t="str">
        <f>IF('RAW-TEvPEv'!F149="","",AVERAGE('RAW-TEvPEv'!F149,'RAW-TEvPEv'!J149,'RAW-TEvPEv'!N149,'RAW-TEvPEv'!R149,'RAW-TEvPEv'!V149,'RAW-TEvPEv'!Z149)*2)</f>
        <v/>
      </c>
      <c r="G149" s="165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15.75" customHeight="1" x14ac:dyDescent="0.3">
      <c r="A150" s="163">
        <v>147</v>
      </c>
      <c r="B150" s="163" t="str">
        <f>IF(PLAYER!B150="","",PLAYER!B150)</f>
        <v/>
      </c>
      <c r="C150" s="163" t="str">
        <f>IF('RAW-TEvPEv'!C150="","",AVERAGE('RAW-TEvPEv'!C150,'RAW-TEvPEv'!G150,'RAW-TEvPEv'!K150,'RAW-TEvPEv'!O150,'RAW-TEvPEv'!S150,'RAW-TEvPEv'!W150)*2)</f>
        <v/>
      </c>
      <c r="D150" s="163" t="str">
        <f>IF('RAW-TEvPEv'!D150="","",AVERAGE('RAW-TEvPEv'!D150,'RAW-TEvPEv'!H150,'RAW-TEvPEv'!L150,'RAW-TEvPEv'!P150,'RAW-TEvPEv'!T150,'RAW-TEvPEv'!X150)*2)</f>
        <v/>
      </c>
      <c r="E150" s="163" t="str">
        <f>IF('RAW-TEvPEv'!E150="","",AVERAGE('RAW-TEvPEv'!E150,'RAW-TEvPEv'!I150,'RAW-TEvPEv'!M150,'RAW-TEvPEv'!Q150,'RAW-TEvPEv'!U150,'RAW-TEvPEv'!Y150)*2)</f>
        <v/>
      </c>
      <c r="F150" s="163" t="str">
        <f>IF('RAW-TEvPEv'!F150="","",AVERAGE('RAW-TEvPEv'!F150,'RAW-TEvPEv'!J150,'RAW-TEvPEv'!N150,'RAW-TEvPEv'!R150,'RAW-TEvPEv'!V150,'RAW-TEvPEv'!Z150)*2)</f>
        <v/>
      </c>
      <c r="G150" s="165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15.75" customHeight="1" x14ac:dyDescent="0.3">
      <c r="A151" s="163">
        <v>148</v>
      </c>
      <c r="B151" s="163" t="str">
        <f>IF(PLAYER!B151="","",PLAYER!B151)</f>
        <v/>
      </c>
      <c r="C151" s="163" t="str">
        <f>IF('RAW-TEvPEv'!C151="","",AVERAGE('RAW-TEvPEv'!C151,'RAW-TEvPEv'!G151,'RAW-TEvPEv'!K151,'RAW-TEvPEv'!O151,'RAW-TEvPEv'!S151,'RAW-TEvPEv'!W151)*2)</f>
        <v/>
      </c>
      <c r="D151" s="163" t="str">
        <f>IF('RAW-TEvPEv'!D151="","",AVERAGE('RAW-TEvPEv'!D151,'RAW-TEvPEv'!H151,'RAW-TEvPEv'!L151,'RAW-TEvPEv'!P151,'RAW-TEvPEv'!T151,'RAW-TEvPEv'!X151)*2)</f>
        <v/>
      </c>
      <c r="E151" s="163" t="str">
        <f>IF('RAW-TEvPEv'!E151="","",AVERAGE('RAW-TEvPEv'!E151,'RAW-TEvPEv'!I151,'RAW-TEvPEv'!M151,'RAW-TEvPEv'!Q151,'RAW-TEvPEv'!U151,'RAW-TEvPEv'!Y151)*2)</f>
        <v/>
      </c>
      <c r="F151" s="163" t="str">
        <f>IF('RAW-TEvPEv'!F151="","",AVERAGE('RAW-TEvPEv'!F151,'RAW-TEvPEv'!J151,'RAW-TEvPEv'!N151,'RAW-TEvPEv'!R151,'RAW-TEvPEv'!V151,'RAW-TEvPEv'!Z151)*2)</f>
        <v/>
      </c>
      <c r="G151" s="165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15.75" customHeight="1" x14ac:dyDescent="0.3">
      <c r="A152" s="163">
        <v>149</v>
      </c>
      <c r="B152" s="163" t="str">
        <f>IF(PLAYER!B152="","",PLAYER!B152)</f>
        <v/>
      </c>
      <c r="C152" s="163" t="str">
        <f>IF('RAW-TEvPEv'!C152="","",AVERAGE('RAW-TEvPEv'!C152,'RAW-TEvPEv'!G152,'RAW-TEvPEv'!K152,'RAW-TEvPEv'!O152,'RAW-TEvPEv'!S152,'RAW-TEvPEv'!W152)*2)</f>
        <v/>
      </c>
      <c r="D152" s="163" t="str">
        <f>IF('RAW-TEvPEv'!D152="","",AVERAGE('RAW-TEvPEv'!D152,'RAW-TEvPEv'!H152,'RAW-TEvPEv'!L152,'RAW-TEvPEv'!P152,'RAW-TEvPEv'!T152,'RAW-TEvPEv'!X152)*2)</f>
        <v/>
      </c>
      <c r="E152" s="163" t="str">
        <f>IF('RAW-TEvPEv'!E152="","",AVERAGE('RAW-TEvPEv'!E152,'RAW-TEvPEv'!I152,'RAW-TEvPEv'!M152,'RAW-TEvPEv'!Q152,'RAW-TEvPEv'!U152,'RAW-TEvPEv'!Y152)*2)</f>
        <v/>
      </c>
      <c r="F152" s="163" t="str">
        <f>IF('RAW-TEvPEv'!F152="","",AVERAGE('RAW-TEvPEv'!F152,'RAW-TEvPEv'!J152,'RAW-TEvPEv'!N152,'RAW-TEvPEv'!R152,'RAW-TEvPEv'!V152,'RAW-TEvPEv'!Z152)*2)</f>
        <v/>
      </c>
      <c r="G152" s="165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15.75" customHeight="1" x14ac:dyDescent="0.3">
      <c r="A153" s="163">
        <v>150</v>
      </c>
      <c r="B153" s="163" t="str">
        <f>IF(PLAYER!B153="","",PLAYER!B153)</f>
        <v/>
      </c>
      <c r="C153" s="163" t="str">
        <f>IF('RAW-TEvPEv'!C153="","",AVERAGE('RAW-TEvPEv'!C153,'RAW-TEvPEv'!G153,'RAW-TEvPEv'!K153,'RAW-TEvPEv'!O153,'RAW-TEvPEv'!S153,'RAW-TEvPEv'!W153)*2)</f>
        <v/>
      </c>
      <c r="D153" s="163" t="str">
        <f>IF('RAW-TEvPEv'!D153="","",AVERAGE('RAW-TEvPEv'!D153,'RAW-TEvPEv'!H153,'RAW-TEvPEv'!L153,'RAW-TEvPEv'!P153,'RAW-TEvPEv'!T153,'RAW-TEvPEv'!X153)*2)</f>
        <v/>
      </c>
      <c r="E153" s="163" t="str">
        <f>IF('RAW-TEvPEv'!E153="","",AVERAGE('RAW-TEvPEv'!E153,'RAW-TEvPEv'!I153,'RAW-TEvPEv'!M153,'RAW-TEvPEv'!Q153,'RAW-TEvPEv'!U153,'RAW-TEvPEv'!Y153)*2)</f>
        <v/>
      </c>
      <c r="F153" s="163" t="str">
        <f>IF('RAW-TEvPEv'!F153="","",AVERAGE('RAW-TEvPEv'!F153,'RAW-TEvPEv'!J153,'RAW-TEvPEv'!N153,'RAW-TEvPEv'!R153,'RAW-TEvPEv'!V153,'RAW-TEvPEv'!Z153)*2)</f>
        <v/>
      </c>
      <c r="G153" s="165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15.75" customHeight="1" x14ac:dyDescent="0.3">
      <c r="A154" s="163">
        <v>151</v>
      </c>
      <c r="B154" s="163" t="str">
        <f>IF(PLAYER!B154="","",PLAYER!B154)</f>
        <v/>
      </c>
      <c r="C154" s="163" t="str">
        <f>IF('RAW-TEvPEv'!C154="","",AVERAGE('RAW-TEvPEv'!C154,'RAW-TEvPEv'!G154,'RAW-TEvPEv'!K154,'RAW-TEvPEv'!O154,'RAW-TEvPEv'!S154,'RAW-TEvPEv'!W154)*2)</f>
        <v/>
      </c>
      <c r="D154" s="163" t="str">
        <f>IF('RAW-TEvPEv'!D154="","",AVERAGE('RAW-TEvPEv'!D154,'RAW-TEvPEv'!H154,'RAW-TEvPEv'!L154,'RAW-TEvPEv'!P154,'RAW-TEvPEv'!T154,'RAW-TEvPEv'!X154)*2)</f>
        <v/>
      </c>
      <c r="E154" s="163" t="str">
        <f>IF('RAW-TEvPEv'!E154="","",AVERAGE('RAW-TEvPEv'!E154,'RAW-TEvPEv'!I154,'RAW-TEvPEv'!M154,'RAW-TEvPEv'!Q154,'RAW-TEvPEv'!U154,'RAW-TEvPEv'!Y154)*2)</f>
        <v/>
      </c>
      <c r="F154" s="163" t="str">
        <f>IF('RAW-TEvPEv'!F154="","",AVERAGE('RAW-TEvPEv'!F154,'RAW-TEvPEv'!J154,'RAW-TEvPEv'!N154,'RAW-TEvPEv'!R154,'RAW-TEvPEv'!V154,'RAW-TEvPEv'!Z154)*2)</f>
        <v/>
      </c>
      <c r="G154" s="165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15.75" customHeight="1" x14ac:dyDescent="0.3">
      <c r="A155" s="163">
        <v>152</v>
      </c>
      <c r="B155" s="163" t="str">
        <f>IF(PLAYER!B155="","",PLAYER!B155)</f>
        <v/>
      </c>
      <c r="C155" s="163" t="str">
        <f>IF('RAW-TEvPEv'!C155="","",AVERAGE('RAW-TEvPEv'!C155,'RAW-TEvPEv'!G155,'RAW-TEvPEv'!K155,'RAW-TEvPEv'!O155,'RAW-TEvPEv'!S155,'RAW-TEvPEv'!W155)*2)</f>
        <v/>
      </c>
      <c r="D155" s="163" t="str">
        <f>IF('RAW-TEvPEv'!D155="","",AVERAGE('RAW-TEvPEv'!D155,'RAW-TEvPEv'!H155,'RAW-TEvPEv'!L155,'RAW-TEvPEv'!P155,'RAW-TEvPEv'!T155,'RAW-TEvPEv'!X155)*2)</f>
        <v/>
      </c>
      <c r="E155" s="163" t="str">
        <f>IF('RAW-TEvPEv'!E155="","",AVERAGE('RAW-TEvPEv'!E155,'RAW-TEvPEv'!I155,'RAW-TEvPEv'!M155,'RAW-TEvPEv'!Q155,'RAW-TEvPEv'!U155,'RAW-TEvPEv'!Y155)*2)</f>
        <v/>
      </c>
      <c r="F155" s="163" t="str">
        <f>IF('RAW-TEvPEv'!F155="","",AVERAGE('RAW-TEvPEv'!F155,'RAW-TEvPEv'!J155,'RAW-TEvPEv'!N155,'RAW-TEvPEv'!R155,'RAW-TEvPEv'!V155,'RAW-TEvPEv'!Z155)*2)</f>
        <v/>
      </c>
      <c r="G155" s="165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15.75" customHeight="1" x14ac:dyDescent="0.3">
      <c r="A156" s="163">
        <v>153</v>
      </c>
      <c r="B156" s="163" t="str">
        <f>IF(PLAYER!B156="","",PLAYER!B156)</f>
        <v/>
      </c>
      <c r="C156" s="163" t="str">
        <f>IF('RAW-TEvPEv'!C156="","",AVERAGE('RAW-TEvPEv'!C156,'RAW-TEvPEv'!G156,'RAW-TEvPEv'!K156,'RAW-TEvPEv'!O156,'RAW-TEvPEv'!S156,'RAW-TEvPEv'!W156)*2)</f>
        <v/>
      </c>
      <c r="D156" s="163" t="str">
        <f>IF('RAW-TEvPEv'!D156="","",AVERAGE('RAW-TEvPEv'!D156,'RAW-TEvPEv'!H156,'RAW-TEvPEv'!L156,'RAW-TEvPEv'!P156,'RAW-TEvPEv'!T156,'RAW-TEvPEv'!X156)*2)</f>
        <v/>
      </c>
      <c r="E156" s="163" t="str">
        <f>IF('RAW-TEvPEv'!E156="","",AVERAGE('RAW-TEvPEv'!E156,'RAW-TEvPEv'!I156,'RAW-TEvPEv'!M156,'RAW-TEvPEv'!Q156,'RAW-TEvPEv'!U156,'RAW-TEvPEv'!Y156)*2)</f>
        <v/>
      </c>
      <c r="F156" s="163" t="str">
        <f>IF('RAW-TEvPEv'!F156="","",AVERAGE('RAW-TEvPEv'!F156,'RAW-TEvPEv'!J156,'RAW-TEvPEv'!N156,'RAW-TEvPEv'!R156,'RAW-TEvPEv'!V156,'RAW-TEvPEv'!Z156)*2)</f>
        <v/>
      </c>
      <c r="G156" s="165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15.75" customHeight="1" x14ac:dyDescent="0.3">
      <c r="A157" s="163">
        <v>154</v>
      </c>
      <c r="B157" s="163" t="str">
        <f>IF(PLAYER!B157="","",PLAYER!B157)</f>
        <v/>
      </c>
      <c r="C157" s="163" t="str">
        <f>IF('RAW-TEvPEv'!C157="","",AVERAGE('RAW-TEvPEv'!C157,'RAW-TEvPEv'!G157,'RAW-TEvPEv'!K157,'RAW-TEvPEv'!O157,'RAW-TEvPEv'!S157,'RAW-TEvPEv'!W157)*2)</f>
        <v/>
      </c>
      <c r="D157" s="163" t="str">
        <f>IF('RAW-TEvPEv'!D157="","",AVERAGE('RAW-TEvPEv'!D157,'RAW-TEvPEv'!H157,'RAW-TEvPEv'!L157,'RAW-TEvPEv'!P157,'RAW-TEvPEv'!T157,'RAW-TEvPEv'!X157)*2)</f>
        <v/>
      </c>
      <c r="E157" s="163" t="str">
        <f>IF('RAW-TEvPEv'!E157="","",AVERAGE('RAW-TEvPEv'!E157,'RAW-TEvPEv'!I157,'RAW-TEvPEv'!M157,'RAW-TEvPEv'!Q157,'RAW-TEvPEv'!U157,'RAW-TEvPEv'!Y157)*2)</f>
        <v/>
      </c>
      <c r="F157" s="163" t="str">
        <f>IF('RAW-TEvPEv'!F157="","",AVERAGE('RAW-TEvPEv'!F157,'RAW-TEvPEv'!J157,'RAW-TEvPEv'!N157,'RAW-TEvPEv'!R157,'RAW-TEvPEv'!V157,'RAW-TEvPEv'!Z157)*2)</f>
        <v/>
      </c>
      <c r="G157" s="165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15.75" customHeight="1" x14ac:dyDescent="0.3">
      <c r="A158" s="163">
        <v>155</v>
      </c>
      <c r="B158" s="163" t="str">
        <f>IF(PLAYER!B158="","",PLAYER!B158)</f>
        <v/>
      </c>
      <c r="C158" s="163" t="str">
        <f>IF('RAW-TEvPEv'!C158="","",AVERAGE('RAW-TEvPEv'!C158,'RAW-TEvPEv'!G158,'RAW-TEvPEv'!K158,'RAW-TEvPEv'!O158,'RAW-TEvPEv'!S158,'RAW-TEvPEv'!W158)*2)</f>
        <v/>
      </c>
      <c r="D158" s="163" t="str">
        <f>IF('RAW-TEvPEv'!D158="","",AVERAGE('RAW-TEvPEv'!D158,'RAW-TEvPEv'!H158,'RAW-TEvPEv'!L158,'RAW-TEvPEv'!P158,'RAW-TEvPEv'!T158,'RAW-TEvPEv'!X158)*2)</f>
        <v/>
      </c>
      <c r="E158" s="163" t="str">
        <f>IF('RAW-TEvPEv'!E158="","",AVERAGE('RAW-TEvPEv'!E158,'RAW-TEvPEv'!I158,'RAW-TEvPEv'!M158,'RAW-TEvPEv'!Q158,'RAW-TEvPEv'!U158,'RAW-TEvPEv'!Y158)*2)</f>
        <v/>
      </c>
      <c r="F158" s="163" t="str">
        <f>IF('RAW-TEvPEv'!F158="","",AVERAGE('RAW-TEvPEv'!F158,'RAW-TEvPEv'!J158,'RAW-TEvPEv'!N158,'RAW-TEvPEv'!R158,'RAW-TEvPEv'!V158,'RAW-TEvPEv'!Z158)*2)</f>
        <v/>
      </c>
      <c r="G158" s="165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15.75" customHeight="1" x14ac:dyDescent="0.3">
      <c r="A159" s="163">
        <v>156</v>
      </c>
      <c r="B159" s="163" t="str">
        <f>IF(PLAYER!B159="","",PLAYER!B159)</f>
        <v/>
      </c>
      <c r="C159" s="163" t="str">
        <f>IF('RAW-TEvPEv'!C159="","",AVERAGE('RAW-TEvPEv'!C159,'RAW-TEvPEv'!G159,'RAW-TEvPEv'!K159,'RAW-TEvPEv'!O159,'RAW-TEvPEv'!S159,'RAW-TEvPEv'!W159)*2)</f>
        <v/>
      </c>
      <c r="D159" s="163" t="str">
        <f>IF('RAW-TEvPEv'!D159="","",AVERAGE('RAW-TEvPEv'!D159,'RAW-TEvPEv'!H159,'RAW-TEvPEv'!L159,'RAW-TEvPEv'!P159,'RAW-TEvPEv'!T159,'RAW-TEvPEv'!X159)*2)</f>
        <v/>
      </c>
      <c r="E159" s="163" t="str">
        <f>IF('RAW-TEvPEv'!E159="","",AVERAGE('RAW-TEvPEv'!E159,'RAW-TEvPEv'!I159,'RAW-TEvPEv'!M159,'RAW-TEvPEv'!Q159,'RAW-TEvPEv'!U159,'RAW-TEvPEv'!Y159)*2)</f>
        <v/>
      </c>
      <c r="F159" s="163" t="str">
        <f>IF('RAW-TEvPEv'!F159="","",AVERAGE('RAW-TEvPEv'!F159,'RAW-TEvPEv'!J159,'RAW-TEvPEv'!N159,'RAW-TEvPEv'!R159,'RAW-TEvPEv'!V159,'RAW-TEvPEv'!Z159)*2)</f>
        <v/>
      </c>
      <c r="G159" s="165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15.75" customHeight="1" x14ac:dyDescent="0.3">
      <c r="A160" s="163">
        <v>157</v>
      </c>
      <c r="B160" s="163" t="str">
        <f>IF(PLAYER!B160="","",PLAYER!B160)</f>
        <v/>
      </c>
      <c r="C160" s="163" t="str">
        <f>IF('RAW-TEvPEv'!C160="","",AVERAGE('RAW-TEvPEv'!C160,'RAW-TEvPEv'!G160,'RAW-TEvPEv'!K160,'RAW-TEvPEv'!O160,'RAW-TEvPEv'!S160,'RAW-TEvPEv'!W160)*2)</f>
        <v/>
      </c>
      <c r="D160" s="163" t="str">
        <f>IF('RAW-TEvPEv'!D160="","",AVERAGE('RAW-TEvPEv'!D160,'RAW-TEvPEv'!H160,'RAW-TEvPEv'!L160,'RAW-TEvPEv'!P160,'RAW-TEvPEv'!T160,'RAW-TEvPEv'!X160)*2)</f>
        <v/>
      </c>
      <c r="E160" s="163" t="str">
        <f>IF('RAW-TEvPEv'!E160="","",AVERAGE('RAW-TEvPEv'!E160,'RAW-TEvPEv'!I160,'RAW-TEvPEv'!M160,'RAW-TEvPEv'!Q160,'RAW-TEvPEv'!U160,'RAW-TEvPEv'!Y160)*2)</f>
        <v/>
      </c>
      <c r="F160" s="163" t="str">
        <f>IF('RAW-TEvPEv'!F160="","",AVERAGE('RAW-TEvPEv'!F160,'RAW-TEvPEv'!J160,'RAW-TEvPEv'!N160,'RAW-TEvPEv'!R160,'RAW-TEvPEv'!V160,'RAW-TEvPEv'!Z160)*2)</f>
        <v/>
      </c>
      <c r="G160" s="165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15.75" customHeight="1" x14ac:dyDescent="0.3">
      <c r="A161" s="163">
        <v>158</v>
      </c>
      <c r="B161" s="163" t="str">
        <f>IF(PLAYER!B161="","",PLAYER!B161)</f>
        <v/>
      </c>
      <c r="C161" s="163" t="str">
        <f>IF('RAW-TEvPEv'!C161="","",AVERAGE('RAW-TEvPEv'!C161,'RAW-TEvPEv'!G161,'RAW-TEvPEv'!K161,'RAW-TEvPEv'!O161,'RAW-TEvPEv'!S161,'RAW-TEvPEv'!W161)*2)</f>
        <v/>
      </c>
      <c r="D161" s="163" t="str">
        <f>IF('RAW-TEvPEv'!D161="","",AVERAGE('RAW-TEvPEv'!D161,'RAW-TEvPEv'!H161,'RAW-TEvPEv'!L161,'RAW-TEvPEv'!P161,'RAW-TEvPEv'!T161,'RAW-TEvPEv'!X161)*2)</f>
        <v/>
      </c>
      <c r="E161" s="163" t="str">
        <f>IF('RAW-TEvPEv'!E161="","",AVERAGE('RAW-TEvPEv'!E161,'RAW-TEvPEv'!I161,'RAW-TEvPEv'!M161,'RAW-TEvPEv'!Q161,'RAW-TEvPEv'!U161,'RAW-TEvPEv'!Y161)*2)</f>
        <v/>
      </c>
      <c r="F161" s="163" t="str">
        <f>IF('RAW-TEvPEv'!F161="","",AVERAGE('RAW-TEvPEv'!F161,'RAW-TEvPEv'!J161,'RAW-TEvPEv'!N161,'RAW-TEvPEv'!R161,'RAW-TEvPEv'!V161,'RAW-TEvPEv'!Z161)*2)</f>
        <v/>
      </c>
      <c r="G161" s="165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15.75" customHeight="1" x14ac:dyDescent="0.3">
      <c r="A162" s="163">
        <v>159</v>
      </c>
      <c r="B162" s="163" t="str">
        <f>IF(PLAYER!B162="","",PLAYER!B162)</f>
        <v/>
      </c>
      <c r="C162" s="163" t="str">
        <f>IF('RAW-TEvPEv'!C162="","",AVERAGE('RAW-TEvPEv'!C162,'RAW-TEvPEv'!G162,'RAW-TEvPEv'!K162,'RAW-TEvPEv'!O162,'RAW-TEvPEv'!S162,'RAW-TEvPEv'!W162)*2)</f>
        <v/>
      </c>
      <c r="D162" s="163" t="str">
        <f>IF('RAW-TEvPEv'!D162="","",AVERAGE('RAW-TEvPEv'!D162,'RAW-TEvPEv'!H162,'RAW-TEvPEv'!L162,'RAW-TEvPEv'!P162,'RAW-TEvPEv'!T162,'RAW-TEvPEv'!X162)*2)</f>
        <v/>
      </c>
      <c r="E162" s="163" t="str">
        <f>IF('RAW-TEvPEv'!E162="","",AVERAGE('RAW-TEvPEv'!E162,'RAW-TEvPEv'!I162,'RAW-TEvPEv'!M162,'RAW-TEvPEv'!Q162,'RAW-TEvPEv'!U162,'RAW-TEvPEv'!Y162)*2)</f>
        <v/>
      </c>
      <c r="F162" s="163" t="str">
        <f>IF('RAW-TEvPEv'!F162="","",AVERAGE('RAW-TEvPEv'!F162,'RAW-TEvPEv'!J162,'RAW-TEvPEv'!N162,'RAW-TEvPEv'!R162,'RAW-TEvPEv'!V162,'RAW-TEvPEv'!Z162)*2)</f>
        <v/>
      </c>
      <c r="G162" s="165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15.75" customHeight="1" x14ac:dyDescent="0.3">
      <c r="A163" s="163">
        <v>160</v>
      </c>
      <c r="B163" s="163" t="str">
        <f>IF(PLAYER!B163="","",PLAYER!B163)</f>
        <v/>
      </c>
      <c r="C163" s="163" t="str">
        <f>IF('RAW-TEvPEv'!C163="","",AVERAGE('RAW-TEvPEv'!C163,'RAW-TEvPEv'!G163,'RAW-TEvPEv'!K163,'RAW-TEvPEv'!O163,'RAW-TEvPEv'!S163,'RAW-TEvPEv'!W163)*2)</f>
        <v/>
      </c>
      <c r="D163" s="163" t="str">
        <f>IF('RAW-TEvPEv'!D163="","",AVERAGE('RAW-TEvPEv'!D163,'RAW-TEvPEv'!H163,'RAW-TEvPEv'!L163,'RAW-TEvPEv'!P163,'RAW-TEvPEv'!T163,'RAW-TEvPEv'!X163)*2)</f>
        <v/>
      </c>
      <c r="E163" s="163" t="str">
        <f>IF('RAW-TEvPEv'!E163="","",AVERAGE('RAW-TEvPEv'!E163,'RAW-TEvPEv'!I163,'RAW-TEvPEv'!M163,'RAW-TEvPEv'!Q163,'RAW-TEvPEv'!U163,'RAW-TEvPEv'!Y163)*2)</f>
        <v/>
      </c>
      <c r="F163" s="163" t="str">
        <f>IF('RAW-TEvPEv'!F163="","",AVERAGE('RAW-TEvPEv'!F163,'RAW-TEvPEv'!J163,'RAW-TEvPEv'!N163,'RAW-TEvPEv'!R163,'RAW-TEvPEv'!V163,'RAW-TEvPEv'!Z163)*2)</f>
        <v/>
      </c>
      <c r="G163" s="165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15.75" customHeight="1" x14ac:dyDescent="0.3">
      <c r="A164" s="163">
        <v>161</v>
      </c>
      <c r="B164" s="163" t="str">
        <f>IF(PLAYER!B164="","",PLAYER!B164)</f>
        <v/>
      </c>
      <c r="C164" s="163" t="str">
        <f>IF('RAW-TEvPEv'!C164="","",AVERAGE('RAW-TEvPEv'!C164,'RAW-TEvPEv'!G164,'RAW-TEvPEv'!K164,'RAW-TEvPEv'!O164,'RAW-TEvPEv'!S164,'RAW-TEvPEv'!W164)*2)</f>
        <v/>
      </c>
      <c r="D164" s="163" t="str">
        <f>IF('RAW-TEvPEv'!D164="","",AVERAGE('RAW-TEvPEv'!D164,'RAW-TEvPEv'!H164,'RAW-TEvPEv'!L164,'RAW-TEvPEv'!P164,'RAW-TEvPEv'!T164,'RAW-TEvPEv'!X164)*2)</f>
        <v/>
      </c>
      <c r="E164" s="163" t="str">
        <f>IF('RAW-TEvPEv'!E164="","",AVERAGE('RAW-TEvPEv'!E164,'RAW-TEvPEv'!I164,'RAW-TEvPEv'!M164,'RAW-TEvPEv'!Q164,'RAW-TEvPEv'!U164,'RAW-TEvPEv'!Y164)*2)</f>
        <v/>
      </c>
      <c r="F164" s="163" t="str">
        <f>IF('RAW-TEvPEv'!F164="","",AVERAGE('RAW-TEvPEv'!F164,'RAW-TEvPEv'!J164,'RAW-TEvPEv'!N164,'RAW-TEvPEv'!R164,'RAW-TEvPEv'!V164,'RAW-TEvPEv'!Z164)*2)</f>
        <v/>
      </c>
      <c r="G164" s="165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15.75" customHeight="1" x14ac:dyDescent="0.3">
      <c r="A165" s="163">
        <v>162</v>
      </c>
      <c r="B165" s="163" t="str">
        <f>IF(PLAYER!B165="","",PLAYER!B165)</f>
        <v/>
      </c>
      <c r="C165" s="163" t="str">
        <f>IF('RAW-TEvPEv'!C165="","",AVERAGE('RAW-TEvPEv'!C165,'RAW-TEvPEv'!G165,'RAW-TEvPEv'!K165,'RAW-TEvPEv'!O165,'RAW-TEvPEv'!S165,'RAW-TEvPEv'!W165)*2)</f>
        <v/>
      </c>
      <c r="D165" s="163" t="str">
        <f>IF('RAW-TEvPEv'!D165="","",AVERAGE('RAW-TEvPEv'!D165,'RAW-TEvPEv'!H165,'RAW-TEvPEv'!L165,'RAW-TEvPEv'!P165,'RAW-TEvPEv'!T165,'RAW-TEvPEv'!X165)*2)</f>
        <v/>
      </c>
      <c r="E165" s="163" t="str">
        <f>IF('RAW-TEvPEv'!E165="","",AVERAGE('RAW-TEvPEv'!E165,'RAW-TEvPEv'!I165,'RAW-TEvPEv'!M165,'RAW-TEvPEv'!Q165,'RAW-TEvPEv'!U165,'RAW-TEvPEv'!Y165)*2)</f>
        <v/>
      </c>
      <c r="F165" s="163" t="str">
        <f>IF('RAW-TEvPEv'!F165="","",AVERAGE('RAW-TEvPEv'!F165,'RAW-TEvPEv'!J165,'RAW-TEvPEv'!N165,'RAW-TEvPEv'!R165,'RAW-TEvPEv'!V165,'RAW-TEvPEv'!Z165)*2)</f>
        <v/>
      </c>
      <c r="G165" s="165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15.75" customHeight="1" x14ac:dyDescent="0.3">
      <c r="A166" s="163">
        <v>163</v>
      </c>
      <c r="B166" s="163" t="str">
        <f>IF(PLAYER!B166="","",PLAYER!B166)</f>
        <v/>
      </c>
      <c r="C166" s="163" t="str">
        <f>IF('RAW-TEvPEv'!C166="","",AVERAGE('RAW-TEvPEv'!C166,'RAW-TEvPEv'!G166,'RAW-TEvPEv'!K166,'RAW-TEvPEv'!O166,'RAW-TEvPEv'!S166,'RAW-TEvPEv'!W166)*2)</f>
        <v/>
      </c>
      <c r="D166" s="163" t="str">
        <f>IF('RAW-TEvPEv'!D166="","",AVERAGE('RAW-TEvPEv'!D166,'RAW-TEvPEv'!H166,'RAW-TEvPEv'!L166,'RAW-TEvPEv'!P166,'RAW-TEvPEv'!T166,'RAW-TEvPEv'!X166)*2)</f>
        <v/>
      </c>
      <c r="E166" s="163" t="str">
        <f>IF('RAW-TEvPEv'!E166="","",AVERAGE('RAW-TEvPEv'!E166,'RAW-TEvPEv'!I166,'RAW-TEvPEv'!M166,'RAW-TEvPEv'!Q166,'RAW-TEvPEv'!U166,'RAW-TEvPEv'!Y166)*2)</f>
        <v/>
      </c>
      <c r="F166" s="163" t="str">
        <f>IF('RAW-TEvPEv'!F166="","",AVERAGE('RAW-TEvPEv'!F166,'RAW-TEvPEv'!J166,'RAW-TEvPEv'!N166,'RAW-TEvPEv'!R166,'RAW-TEvPEv'!V166,'RAW-TEvPEv'!Z166)*2)</f>
        <v/>
      </c>
      <c r="G166" s="165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15.75" customHeight="1" x14ac:dyDescent="0.3">
      <c r="A167" s="163">
        <v>164</v>
      </c>
      <c r="B167" s="163" t="str">
        <f>IF(PLAYER!B167="","",PLAYER!B167)</f>
        <v/>
      </c>
      <c r="C167" s="163" t="str">
        <f>IF('RAW-TEvPEv'!C167="","",AVERAGE('RAW-TEvPEv'!C167,'RAW-TEvPEv'!G167,'RAW-TEvPEv'!K167,'RAW-TEvPEv'!O167,'RAW-TEvPEv'!S167,'RAW-TEvPEv'!W167)*2)</f>
        <v/>
      </c>
      <c r="D167" s="163" t="str">
        <f>IF('RAW-TEvPEv'!D167="","",AVERAGE('RAW-TEvPEv'!D167,'RAW-TEvPEv'!H167,'RAW-TEvPEv'!L167,'RAW-TEvPEv'!P167,'RAW-TEvPEv'!T167,'RAW-TEvPEv'!X167)*2)</f>
        <v/>
      </c>
      <c r="E167" s="163" t="str">
        <f>IF('RAW-TEvPEv'!E167="","",AVERAGE('RAW-TEvPEv'!E167,'RAW-TEvPEv'!I167,'RAW-TEvPEv'!M167,'RAW-TEvPEv'!Q167,'RAW-TEvPEv'!U167,'RAW-TEvPEv'!Y167)*2)</f>
        <v/>
      </c>
      <c r="F167" s="163" t="str">
        <f>IF('RAW-TEvPEv'!F167="","",AVERAGE('RAW-TEvPEv'!F167,'RAW-TEvPEv'!J167,'RAW-TEvPEv'!N167,'RAW-TEvPEv'!R167,'RAW-TEvPEv'!V167,'RAW-TEvPEv'!Z167)*2)</f>
        <v/>
      </c>
      <c r="G167" s="165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15.75" customHeight="1" x14ac:dyDescent="0.3">
      <c r="A168" s="163">
        <v>165</v>
      </c>
      <c r="B168" s="163" t="str">
        <f>IF(PLAYER!B168="","",PLAYER!B168)</f>
        <v/>
      </c>
      <c r="C168" s="163" t="str">
        <f>IF('RAW-TEvPEv'!C168="","",AVERAGE('RAW-TEvPEv'!C168,'RAW-TEvPEv'!G168,'RAW-TEvPEv'!K168,'RAW-TEvPEv'!O168,'RAW-TEvPEv'!S168,'RAW-TEvPEv'!W168)*2)</f>
        <v/>
      </c>
      <c r="D168" s="163" t="str">
        <f>IF('RAW-TEvPEv'!D168="","",AVERAGE('RAW-TEvPEv'!D168,'RAW-TEvPEv'!H168,'RAW-TEvPEv'!L168,'RAW-TEvPEv'!P168,'RAW-TEvPEv'!T168,'RAW-TEvPEv'!X168)*2)</f>
        <v/>
      </c>
      <c r="E168" s="163" t="str">
        <f>IF('RAW-TEvPEv'!E168="","",AVERAGE('RAW-TEvPEv'!E168,'RAW-TEvPEv'!I168,'RAW-TEvPEv'!M168,'RAW-TEvPEv'!Q168,'RAW-TEvPEv'!U168,'RAW-TEvPEv'!Y168)*2)</f>
        <v/>
      </c>
      <c r="F168" s="163" t="str">
        <f>IF('RAW-TEvPEv'!F168="","",AVERAGE('RAW-TEvPEv'!F168,'RAW-TEvPEv'!J168,'RAW-TEvPEv'!N168,'RAW-TEvPEv'!R168,'RAW-TEvPEv'!V168,'RAW-TEvPEv'!Z168)*2)</f>
        <v/>
      </c>
      <c r="G168" s="165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15.75" customHeight="1" x14ac:dyDescent="0.3">
      <c r="A169" s="163">
        <v>166</v>
      </c>
      <c r="B169" s="163" t="str">
        <f>IF(PLAYER!B169="","",PLAYER!B169)</f>
        <v/>
      </c>
      <c r="C169" s="163" t="str">
        <f>IF('RAW-TEvPEv'!C169="","",AVERAGE('RAW-TEvPEv'!C169,'RAW-TEvPEv'!G169,'RAW-TEvPEv'!K169,'RAW-TEvPEv'!O169,'RAW-TEvPEv'!S169,'RAW-TEvPEv'!W169)*2)</f>
        <v/>
      </c>
      <c r="D169" s="163" t="str">
        <f>IF('RAW-TEvPEv'!D169="","",AVERAGE('RAW-TEvPEv'!D169,'RAW-TEvPEv'!H169,'RAW-TEvPEv'!L169,'RAW-TEvPEv'!P169,'RAW-TEvPEv'!T169,'RAW-TEvPEv'!X169)*2)</f>
        <v/>
      </c>
      <c r="E169" s="163" t="str">
        <f>IF('RAW-TEvPEv'!E169="","",AVERAGE('RAW-TEvPEv'!E169,'RAW-TEvPEv'!I169,'RAW-TEvPEv'!M169,'RAW-TEvPEv'!Q169,'RAW-TEvPEv'!U169,'RAW-TEvPEv'!Y169)*2)</f>
        <v/>
      </c>
      <c r="F169" s="163" t="str">
        <f>IF('RAW-TEvPEv'!F169="","",AVERAGE('RAW-TEvPEv'!F169,'RAW-TEvPEv'!J169,'RAW-TEvPEv'!N169,'RAW-TEvPEv'!R169,'RAW-TEvPEv'!V169,'RAW-TEvPEv'!Z169)*2)</f>
        <v/>
      </c>
      <c r="G169" s="165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15.75" customHeight="1" x14ac:dyDescent="0.3">
      <c r="A170" s="163">
        <v>167</v>
      </c>
      <c r="B170" s="163" t="str">
        <f>IF(PLAYER!B170="","",PLAYER!B170)</f>
        <v/>
      </c>
      <c r="C170" s="163" t="str">
        <f>IF('RAW-TEvPEv'!C170="","",AVERAGE('RAW-TEvPEv'!C170,'RAW-TEvPEv'!G170,'RAW-TEvPEv'!K170,'RAW-TEvPEv'!O170,'RAW-TEvPEv'!S170,'RAW-TEvPEv'!W170)*2)</f>
        <v/>
      </c>
      <c r="D170" s="163" t="str">
        <f>IF('RAW-TEvPEv'!D170="","",AVERAGE('RAW-TEvPEv'!D170,'RAW-TEvPEv'!H170,'RAW-TEvPEv'!L170,'RAW-TEvPEv'!P170,'RAW-TEvPEv'!T170,'RAW-TEvPEv'!X170)*2)</f>
        <v/>
      </c>
      <c r="E170" s="163" t="str">
        <f>IF('RAW-TEvPEv'!E170="","",AVERAGE('RAW-TEvPEv'!E170,'RAW-TEvPEv'!I170,'RAW-TEvPEv'!M170,'RAW-TEvPEv'!Q170,'RAW-TEvPEv'!U170,'RAW-TEvPEv'!Y170)*2)</f>
        <v/>
      </c>
      <c r="F170" s="163" t="str">
        <f>IF('RAW-TEvPEv'!F170="","",AVERAGE('RAW-TEvPEv'!F170,'RAW-TEvPEv'!J170,'RAW-TEvPEv'!N170,'RAW-TEvPEv'!R170,'RAW-TEvPEv'!V170,'RAW-TEvPEv'!Z170)*2)</f>
        <v/>
      </c>
      <c r="G170" s="165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15.75" customHeight="1" x14ac:dyDescent="0.3">
      <c r="A171" s="163">
        <v>168</v>
      </c>
      <c r="B171" s="163" t="str">
        <f>IF(PLAYER!B171="","",PLAYER!B171)</f>
        <v/>
      </c>
      <c r="C171" s="163" t="str">
        <f>IF('RAW-TEvPEv'!C171="","",AVERAGE('RAW-TEvPEv'!C171,'RAW-TEvPEv'!G171,'RAW-TEvPEv'!K171,'RAW-TEvPEv'!O171,'RAW-TEvPEv'!S171,'RAW-TEvPEv'!W171)*2)</f>
        <v/>
      </c>
      <c r="D171" s="163" t="str">
        <f>IF('RAW-TEvPEv'!D171="","",AVERAGE('RAW-TEvPEv'!D171,'RAW-TEvPEv'!H171,'RAW-TEvPEv'!L171,'RAW-TEvPEv'!P171,'RAW-TEvPEv'!T171,'RAW-TEvPEv'!X171)*2)</f>
        <v/>
      </c>
      <c r="E171" s="163" t="str">
        <f>IF('RAW-TEvPEv'!E171="","",AVERAGE('RAW-TEvPEv'!E171,'RAW-TEvPEv'!I171,'RAW-TEvPEv'!M171,'RAW-TEvPEv'!Q171,'RAW-TEvPEv'!U171,'RAW-TEvPEv'!Y171)*2)</f>
        <v/>
      </c>
      <c r="F171" s="163" t="str">
        <f>IF('RAW-TEvPEv'!F171="","",AVERAGE('RAW-TEvPEv'!F171,'RAW-TEvPEv'!J171,'RAW-TEvPEv'!N171,'RAW-TEvPEv'!R171,'RAW-TEvPEv'!V171,'RAW-TEvPEv'!Z171)*2)</f>
        <v/>
      </c>
      <c r="G171" s="165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15.75" customHeight="1" x14ac:dyDescent="0.3">
      <c r="A172" s="163">
        <v>169</v>
      </c>
      <c r="B172" s="163" t="str">
        <f>IF(PLAYER!B172="","",PLAYER!B172)</f>
        <v/>
      </c>
      <c r="C172" s="163" t="str">
        <f>IF('RAW-TEvPEv'!C172="","",AVERAGE('RAW-TEvPEv'!C172,'RAW-TEvPEv'!G172,'RAW-TEvPEv'!K172,'RAW-TEvPEv'!O172,'RAW-TEvPEv'!S172,'RAW-TEvPEv'!W172)*2)</f>
        <v/>
      </c>
      <c r="D172" s="163" t="str">
        <f>IF('RAW-TEvPEv'!D172="","",AVERAGE('RAW-TEvPEv'!D172,'RAW-TEvPEv'!H172,'RAW-TEvPEv'!L172,'RAW-TEvPEv'!P172,'RAW-TEvPEv'!T172,'RAW-TEvPEv'!X172)*2)</f>
        <v/>
      </c>
      <c r="E172" s="163" t="str">
        <f>IF('RAW-TEvPEv'!E172="","",AVERAGE('RAW-TEvPEv'!E172,'RAW-TEvPEv'!I172,'RAW-TEvPEv'!M172,'RAW-TEvPEv'!Q172,'RAW-TEvPEv'!U172,'RAW-TEvPEv'!Y172)*2)</f>
        <v/>
      </c>
      <c r="F172" s="163" t="str">
        <f>IF('RAW-TEvPEv'!F172="","",AVERAGE('RAW-TEvPEv'!F172,'RAW-TEvPEv'!J172,'RAW-TEvPEv'!N172,'RAW-TEvPEv'!R172,'RAW-TEvPEv'!V172,'RAW-TEvPEv'!Z172)*2)</f>
        <v/>
      </c>
      <c r="G172" s="165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15.75" customHeight="1" x14ac:dyDescent="0.3">
      <c r="A173" s="163">
        <v>170</v>
      </c>
      <c r="B173" s="163" t="str">
        <f>IF(PLAYER!B173="","",PLAYER!B173)</f>
        <v/>
      </c>
      <c r="C173" s="163" t="str">
        <f>IF('RAW-TEvPEv'!C173="","",AVERAGE('RAW-TEvPEv'!C173,'RAW-TEvPEv'!G173,'RAW-TEvPEv'!K173,'RAW-TEvPEv'!O173,'RAW-TEvPEv'!S173,'RAW-TEvPEv'!W173)*2)</f>
        <v/>
      </c>
      <c r="D173" s="163" t="str">
        <f>IF('RAW-TEvPEv'!D173="","",AVERAGE('RAW-TEvPEv'!D173,'RAW-TEvPEv'!H173,'RAW-TEvPEv'!L173,'RAW-TEvPEv'!P173,'RAW-TEvPEv'!T173,'RAW-TEvPEv'!X173)*2)</f>
        <v/>
      </c>
      <c r="E173" s="163" t="str">
        <f>IF('RAW-TEvPEv'!E173="","",AVERAGE('RAW-TEvPEv'!E173,'RAW-TEvPEv'!I173,'RAW-TEvPEv'!M173,'RAW-TEvPEv'!Q173,'RAW-TEvPEv'!U173,'RAW-TEvPEv'!Y173)*2)</f>
        <v/>
      </c>
      <c r="F173" s="163" t="str">
        <f>IF('RAW-TEvPEv'!F173="","",AVERAGE('RAW-TEvPEv'!F173,'RAW-TEvPEv'!J173,'RAW-TEvPEv'!N173,'RAW-TEvPEv'!R173,'RAW-TEvPEv'!V173,'RAW-TEvPEv'!Z173)*2)</f>
        <v/>
      </c>
      <c r="G173" s="165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15.75" customHeight="1" x14ac:dyDescent="0.3">
      <c r="A174" s="163">
        <v>171</v>
      </c>
      <c r="B174" s="163" t="str">
        <f>IF(PLAYER!B174="","",PLAYER!B174)</f>
        <v/>
      </c>
      <c r="C174" s="163" t="str">
        <f>IF('RAW-TEvPEv'!C174="","",AVERAGE('RAW-TEvPEv'!C174,'RAW-TEvPEv'!G174,'RAW-TEvPEv'!K174,'RAW-TEvPEv'!O174,'RAW-TEvPEv'!S174,'RAW-TEvPEv'!W174)*2)</f>
        <v/>
      </c>
      <c r="D174" s="163" t="str">
        <f>IF('RAW-TEvPEv'!D174="","",AVERAGE('RAW-TEvPEv'!D174,'RAW-TEvPEv'!H174,'RAW-TEvPEv'!L174,'RAW-TEvPEv'!P174,'RAW-TEvPEv'!T174,'RAW-TEvPEv'!X174)*2)</f>
        <v/>
      </c>
      <c r="E174" s="163" t="str">
        <f>IF('RAW-TEvPEv'!E174="","",AVERAGE('RAW-TEvPEv'!E174,'RAW-TEvPEv'!I174,'RAW-TEvPEv'!M174,'RAW-TEvPEv'!Q174,'RAW-TEvPEv'!U174,'RAW-TEvPEv'!Y174)*2)</f>
        <v/>
      </c>
      <c r="F174" s="163" t="str">
        <f>IF('RAW-TEvPEv'!F174="","",AVERAGE('RAW-TEvPEv'!F174,'RAW-TEvPEv'!J174,'RAW-TEvPEv'!N174,'RAW-TEvPEv'!R174,'RAW-TEvPEv'!V174,'RAW-TEvPEv'!Z174)*2)</f>
        <v/>
      </c>
      <c r="G174" s="165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15.75" customHeight="1" x14ac:dyDescent="0.3">
      <c r="A175" s="163">
        <v>172</v>
      </c>
      <c r="B175" s="163" t="str">
        <f>IF(PLAYER!B175="","",PLAYER!B175)</f>
        <v/>
      </c>
      <c r="C175" s="163" t="str">
        <f>IF('RAW-TEvPEv'!C175="","",AVERAGE('RAW-TEvPEv'!C175,'RAW-TEvPEv'!G175,'RAW-TEvPEv'!K175,'RAW-TEvPEv'!O175,'RAW-TEvPEv'!S175,'RAW-TEvPEv'!W175)*2)</f>
        <v/>
      </c>
      <c r="D175" s="163" t="str">
        <f>IF('RAW-TEvPEv'!D175="","",AVERAGE('RAW-TEvPEv'!D175,'RAW-TEvPEv'!H175,'RAW-TEvPEv'!L175,'RAW-TEvPEv'!P175,'RAW-TEvPEv'!T175,'RAW-TEvPEv'!X175)*2)</f>
        <v/>
      </c>
      <c r="E175" s="163" t="str">
        <f>IF('RAW-TEvPEv'!E175="","",AVERAGE('RAW-TEvPEv'!E175,'RAW-TEvPEv'!I175,'RAW-TEvPEv'!M175,'RAW-TEvPEv'!Q175,'RAW-TEvPEv'!U175,'RAW-TEvPEv'!Y175)*2)</f>
        <v/>
      </c>
      <c r="F175" s="163" t="str">
        <f>IF('RAW-TEvPEv'!F175="","",AVERAGE('RAW-TEvPEv'!F175,'RAW-TEvPEv'!J175,'RAW-TEvPEv'!N175,'RAW-TEvPEv'!R175,'RAW-TEvPEv'!V175,'RAW-TEvPEv'!Z175)*2)</f>
        <v/>
      </c>
      <c r="G175" s="165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15.75" customHeight="1" x14ac:dyDescent="0.3">
      <c r="A176" s="163">
        <v>173</v>
      </c>
      <c r="B176" s="163" t="str">
        <f>IF(PLAYER!B176="","",PLAYER!B176)</f>
        <v/>
      </c>
      <c r="C176" s="163" t="str">
        <f>IF('RAW-TEvPEv'!C176="","",AVERAGE('RAW-TEvPEv'!C176,'RAW-TEvPEv'!G176,'RAW-TEvPEv'!K176,'RAW-TEvPEv'!O176,'RAW-TEvPEv'!S176,'RAW-TEvPEv'!W176)*2)</f>
        <v/>
      </c>
      <c r="D176" s="163" t="str">
        <f>IF('RAW-TEvPEv'!D176="","",AVERAGE('RAW-TEvPEv'!D176,'RAW-TEvPEv'!H176,'RAW-TEvPEv'!L176,'RAW-TEvPEv'!P176,'RAW-TEvPEv'!T176,'RAW-TEvPEv'!X176)*2)</f>
        <v/>
      </c>
      <c r="E176" s="163" t="str">
        <f>IF('RAW-TEvPEv'!E176="","",AVERAGE('RAW-TEvPEv'!E176,'RAW-TEvPEv'!I176,'RAW-TEvPEv'!M176,'RAW-TEvPEv'!Q176,'RAW-TEvPEv'!U176,'RAW-TEvPEv'!Y176)*2)</f>
        <v/>
      </c>
      <c r="F176" s="163" t="str">
        <f>IF('RAW-TEvPEv'!F176="","",AVERAGE('RAW-TEvPEv'!F176,'RAW-TEvPEv'!J176,'RAW-TEvPEv'!N176,'RAW-TEvPEv'!R176,'RAW-TEvPEv'!V176,'RAW-TEvPEv'!Z176)*2)</f>
        <v/>
      </c>
      <c r="G176" s="165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15.75" customHeight="1" x14ac:dyDescent="0.3">
      <c r="A177" s="163">
        <v>174</v>
      </c>
      <c r="B177" s="163" t="str">
        <f>IF(PLAYER!B177="","",PLAYER!B177)</f>
        <v/>
      </c>
      <c r="C177" s="163" t="str">
        <f>IF('RAW-TEvPEv'!C177="","",AVERAGE('RAW-TEvPEv'!C177,'RAW-TEvPEv'!G177,'RAW-TEvPEv'!K177,'RAW-TEvPEv'!O177,'RAW-TEvPEv'!S177,'RAW-TEvPEv'!W177)*2)</f>
        <v/>
      </c>
      <c r="D177" s="163" t="str">
        <f>IF('RAW-TEvPEv'!D177="","",AVERAGE('RAW-TEvPEv'!D177,'RAW-TEvPEv'!H177,'RAW-TEvPEv'!L177,'RAW-TEvPEv'!P177,'RAW-TEvPEv'!T177,'RAW-TEvPEv'!X177)*2)</f>
        <v/>
      </c>
      <c r="E177" s="163" t="str">
        <f>IF('RAW-TEvPEv'!E177="","",AVERAGE('RAW-TEvPEv'!E177,'RAW-TEvPEv'!I177,'RAW-TEvPEv'!M177,'RAW-TEvPEv'!Q177,'RAW-TEvPEv'!U177,'RAW-TEvPEv'!Y177)*2)</f>
        <v/>
      </c>
      <c r="F177" s="163" t="str">
        <f>IF('RAW-TEvPEv'!F177="","",AVERAGE('RAW-TEvPEv'!F177,'RAW-TEvPEv'!J177,'RAW-TEvPEv'!N177,'RAW-TEvPEv'!R177,'RAW-TEvPEv'!V177,'RAW-TEvPEv'!Z177)*2)</f>
        <v/>
      </c>
      <c r="G177" s="165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15.75" customHeight="1" x14ac:dyDescent="0.3">
      <c r="A178" s="163">
        <v>175</v>
      </c>
      <c r="B178" s="163" t="str">
        <f>IF(PLAYER!B178="","",PLAYER!B178)</f>
        <v/>
      </c>
      <c r="C178" s="163" t="str">
        <f>IF('RAW-TEvPEv'!C178="","",AVERAGE('RAW-TEvPEv'!C178,'RAW-TEvPEv'!G178,'RAW-TEvPEv'!K178,'RAW-TEvPEv'!O178,'RAW-TEvPEv'!S178,'RAW-TEvPEv'!W178)*2)</f>
        <v/>
      </c>
      <c r="D178" s="163" t="str">
        <f>IF('RAW-TEvPEv'!D178="","",AVERAGE('RAW-TEvPEv'!D178,'RAW-TEvPEv'!H178,'RAW-TEvPEv'!L178,'RAW-TEvPEv'!P178,'RAW-TEvPEv'!T178,'RAW-TEvPEv'!X178)*2)</f>
        <v/>
      </c>
      <c r="E178" s="163" t="str">
        <f>IF('RAW-TEvPEv'!E178="","",AVERAGE('RAW-TEvPEv'!E178,'RAW-TEvPEv'!I178,'RAW-TEvPEv'!M178,'RAW-TEvPEv'!Q178,'RAW-TEvPEv'!U178,'RAW-TEvPEv'!Y178)*2)</f>
        <v/>
      </c>
      <c r="F178" s="163" t="str">
        <f>IF('RAW-TEvPEv'!F178="","",AVERAGE('RAW-TEvPEv'!F178,'RAW-TEvPEv'!J178,'RAW-TEvPEv'!N178,'RAW-TEvPEv'!R178,'RAW-TEvPEv'!V178,'RAW-TEvPEv'!Z178)*2)</f>
        <v/>
      </c>
      <c r="G178" s="165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15.75" customHeight="1" x14ac:dyDescent="0.3">
      <c r="A179" s="163">
        <v>176</v>
      </c>
      <c r="B179" s="163" t="str">
        <f>IF(PLAYER!B179="","",PLAYER!B179)</f>
        <v/>
      </c>
      <c r="C179" s="163" t="str">
        <f>IF('RAW-TEvPEv'!C179="","",AVERAGE('RAW-TEvPEv'!C179,'RAW-TEvPEv'!G179,'RAW-TEvPEv'!K179,'RAW-TEvPEv'!O179,'RAW-TEvPEv'!S179,'RAW-TEvPEv'!W179)*2)</f>
        <v/>
      </c>
      <c r="D179" s="163" t="str">
        <f>IF('RAW-TEvPEv'!D179="","",AVERAGE('RAW-TEvPEv'!D179,'RAW-TEvPEv'!H179,'RAW-TEvPEv'!L179,'RAW-TEvPEv'!P179,'RAW-TEvPEv'!T179,'RAW-TEvPEv'!X179)*2)</f>
        <v/>
      </c>
      <c r="E179" s="163" t="str">
        <f>IF('RAW-TEvPEv'!E179="","",AVERAGE('RAW-TEvPEv'!E179,'RAW-TEvPEv'!I179,'RAW-TEvPEv'!M179,'RAW-TEvPEv'!Q179,'RAW-TEvPEv'!U179,'RAW-TEvPEv'!Y179)*2)</f>
        <v/>
      </c>
      <c r="F179" s="163" t="str">
        <f>IF('RAW-TEvPEv'!F179="","",AVERAGE('RAW-TEvPEv'!F179,'RAW-TEvPEv'!J179,'RAW-TEvPEv'!N179,'RAW-TEvPEv'!R179,'RAW-TEvPEv'!V179,'RAW-TEvPEv'!Z179)*2)</f>
        <v/>
      </c>
      <c r="G179" s="165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15.75" customHeight="1" x14ac:dyDescent="0.3">
      <c r="A180" s="163">
        <v>177</v>
      </c>
      <c r="B180" s="163" t="str">
        <f>IF(PLAYER!B180="","",PLAYER!B180)</f>
        <v/>
      </c>
      <c r="C180" s="163" t="str">
        <f>IF('RAW-TEvPEv'!C180="","",AVERAGE('RAW-TEvPEv'!C180,'RAW-TEvPEv'!G180,'RAW-TEvPEv'!K180,'RAW-TEvPEv'!O180,'RAW-TEvPEv'!S180,'RAW-TEvPEv'!W180)*2)</f>
        <v/>
      </c>
      <c r="D180" s="163" t="str">
        <f>IF('RAW-TEvPEv'!D180="","",AVERAGE('RAW-TEvPEv'!D180,'RAW-TEvPEv'!H180,'RAW-TEvPEv'!L180,'RAW-TEvPEv'!P180,'RAW-TEvPEv'!T180,'RAW-TEvPEv'!X180)*2)</f>
        <v/>
      </c>
      <c r="E180" s="163" t="str">
        <f>IF('RAW-TEvPEv'!E180="","",AVERAGE('RAW-TEvPEv'!E180,'RAW-TEvPEv'!I180,'RAW-TEvPEv'!M180,'RAW-TEvPEv'!Q180,'RAW-TEvPEv'!U180,'RAW-TEvPEv'!Y180)*2)</f>
        <v/>
      </c>
      <c r="F180" s="163" t="str">
        <f>IF('RAW-TEvPEv'!F180="","",AVERAGE('RAW-TEvPEv'!F180,'RAW-TEvPEv'!J180,'RAW-TEvPEv'!N180,'RAW-TEvPEv'!R180,'RAW-TEvPEv'!V180,'RAW-TEvPEv'!Z180)*2)</f>
        <v/>
      </c>
      <c r="G180" s="165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15.75" customHeight="1" x14ac:dyDescent="0.3">
      <c r="A181" s="163">
        <v>178</v>
      </c>
      <c r="B181" s="163" t="str">
        <f>IF(PLAYER!B181="","",PLAYER!B181)</f>
        <v/>
      </c>
      <c r="C181" s="163" t="str">
        <f>IF('RAW-TEvPEv'!C181="","",AVERAGE('RAW-TEvPEv'!C181,'RAW-TEvPEv'!G181,'RAW-TEvPEv'!K181,'RAW-TEvPEv'!O181,'RAW-TEvPEv'!S181,'RAW-TEvPEv'!W181)*2)</f>
        <v/>
      </c>
      <c r="D181" s="163" t="str">
        <f>IF('RAW-TEvPEv'!D181="","",AVERAGE('RAW-TEvPEv'!D181,'RAW-TEvPEv'!H181,'RAW-TEvPEv'!L181,'RAW-TEvPEv'!P181,'RAW-TEvPEv'!T181,'RAW-TEvPEv'!X181)*2)</f>
        <v/>
      </c>
      <c r="E181" s="163" t="str">
        <f>IF('RAW-TEvPEv'!E181="","",AVERAGE('RAW-TEvPEv'!E181,'RAW-TEvPEv'!I181,'RAW-TEvPEv'!M181,'RAW-TEvPEv'!Q181,'RAW-TEvPEv'!U181,'RAW-TEvPEv'!Y181)*2)</f>
        <v/>
      </c>
      <c r="F181" s="163" t="str">
        <f>IF('RAW-TEvPEv'!F181="","",AVERAGE('RAW-TEvPEv'!F181,'RAW-TEvPEv'!J181,'RAW-TEvPEv'!N181,'RAW-TEvPEv'!R181,'RAW-TEvPEv'!V181,'RAW-TEvPEv'!Z181)*2)</f>
        <v/>
      </c>
      <c r="G181" s="165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15.75" customHeight="1" x14ac:dyDescent="0.3">
      <c r="A182" s="163">
        <v>179</v>
      </c>
      <c r="B182" s="163" t="str">
        <f>IF(PLAYER!B182="","",PLAYER!B182)</f>
        <v/>
      </c>
      <c r="C182" s="163" t="str">
        <f>IF('RAW-TEvPEv'!C182="","",AVERAGE('RAW-TEvPEv'!C182,'RAW-TEvPEv'!G182,'RAW-TEvPEv'!K182,'RAW-TEvPEv'!O182,'RAW-TEvPEv'!S182,'RAW-TEvPEv'!W182)*2)</f>
        <v/>
      </c>
      <c r="D182" s="163" t="str">
        <f>IF('RAW-TEvPEv'!D182="","",AVERAGE('RAW-TEvPEv'!D182,'RAW-TEvPEv'!H182,'RAW-TEvPEv'!L182,'RAW-TEvPEv'!P182,'RAW-TEvPEv'!T182,'RAW-TEvPEv'!X182)*2)</f>
        <v/>
      </c>
      <c r="E182" s="163" t="str">
        <f>IF('RAW-TEvPEv'!E182="","",AVERAGE('RAW-TEvPEv'!E182,'RAW-TEvPEv'!I182,'RAW-TEvPEv'!M182,'RAW-TEvPEv'!Q182,'RAW-TEvPEv'!U182,'RAW-TEvPEv'!Y182)*2)</f>
        <v/>
      </c>
      <c r="F182" s="163" t="str">
        <f>IF('RAW-TEvPEv'!F182="","",AVERAGE('RAW-TEvPEv'!F182,'RAW-TEvPEv'!J182,'RAW-TEvPEv'!N182,'RAW-TEvPEv'!R182,'RAW-TEvPEv'!V182,'RAW-TEvPEv'!Z182)*2)</f>
        <v/>
      </c>
      <c r="G182" s="165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15.75" customHeight="1" x14ac:dyDescent="0.3">
      <c r="A183" s="163">
        <v>180</v>
      </c>
      <c r="B183" s="163" t="str">
        <f>IF(PLAYER!B183="","",PLAYER!B183)</f>
        <v/>
      </c>
      <c r="C183" s="163" t="str">
        <f>IF('RAW-TEvPEv'!C183="","",AVERAGE('RAW-TEvPEv'!C183,'RAW-TEvPEv'!G183,'RAW-TEvPEv'!K183,'RAW-TEvPEv'!O183,'RAW-TEvPEv'!S183,'RAW-TEvPEv'!W183)*2)</f>
        <v/>
      </c>
      <c r="D183" s="163" t="str">
        <f>IF('RAW-TEvPEv'!D183="","",AVERAGE('RAW-TEvPEv'!D183,'RAW-TEvPEv'!H183,'RAW-TEvPEv'!L183,'RAW-TEvPEv'!P183,'RAW-TEvPEv'!T183,'RAW-TEvPEv'!X183)*2)</f>
        <v/>
      </c>
      <c r="E183" s="163" t="str">
        <f>IF('RAW-TEvPEv'!E183="","",AVERAGE('RAW-TEvPEv'!E183,'RAW-TEvPEv'!I183,'RAW-TEvPEv'!M183,'RAW-TEvPEv'!Q183,'RAW-TEvPEv'!U183,'RAW-TEvPEv'!Y183)*2)</f>
        <v/>
      </c>
      <c r="F183" s="163" t="str">
        <f>IF('RAW-TEvPEv'!F183="","",AVERAGE('RAW-TEvPEv'!F183,'RAW-TEvPEv'!J183,'RAW-TEvPEv'!N183,'RAW-TEvPEv'!R183,'RAW-TEvPEv'!V183,'RAW-TEvPEv'!Z183)*2)</f>
        <v/>
      </c>
      <c r="G183" s="165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15.75" customHeight="1" x14ac:dyDescent="0.3">
      <c r="A184" s="163">
        <v>181</v>
      </c>
      <c r="B184" s="163" t="str">
        <f>IF(PLAYER!B184="","",PLAYER!B184)</f>
        <v/>
      </c>
      <c r="C184" s="163" t="str">
        <f>IF('RAW-TEvPEv'!C184="","",AVERAGE('RAW-TEvPEv'!C184,'RAW-TEvPEv'!G184,'RAW-TEvPEv'!K184,'RAW-TEvPEv'!O184,'RAW-TEvPEv'!S184,'RAW-TEvPEv'!W184)*2)</f>
        <v/>
      </c>
      <c r="D184" s="163" t="str">
        <f>IF('RAW-TEvPEv'!D184="","",AVERAGE('RAW-TEvPEv'!D184,'RAW-TEvPEv'!H184,'RAW-TEvPEv'!L184,'RAW-TEvPEv'!P184,'RAW-TEvPEv'!T184,'RAW-TEvPEv'!X184)*2)</f>
        <v/>
      </c>
      <c r="E184" s="163" t="str">
        <f>IF('RAW-TEvPEv'!E184="","",AVERAGE('RAW-TEvPEv'!E184,'RAW-TEvPEv'!I184,'RAW-TEvPEv'!M184,'RAW-TEvPEv'!Q184,'RAW-TEvPEv'!U184,'RAW-TEvPEv'!Y184)*2)</f>
        <v/>
      </c>
      <c r="F184" s="163" t="str">
        <f>IF('RAW-TEvPEv'!F184="","",AVERAGE('RAW-TEvPEv'!F184,'RAW-TEvPEv'!J184,'RAW-TEvPEv'!N184,'RAW-TEvPEv'!R184,'RAW-TEvPEv'!V184,'RAW-TEvPEv'!Z184)*2)</f>
        <v/>
      </c>
      <c r="G184" s="165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15.75" customHeight="1" x14ac:dyDescent="0.3">
      <c r="A185" s="163">
        <v>182</v>
      </c>
      <c r="B185" s="163" t="str">
        <f>IF(PLAYER!B185="","",PLAYER!B185)</f>
        <v/>
      </c>
      <c r="C185" s="163" t="str">
        <f>IF('RAW-TEvPEv'!C185="","",AVERAGE('RAW-TEvPEv'!C185,'RAW-TEvPEv'!G185,'RAW-TEvPEv'!K185,'RAW-TEvPEv'!O185,'RAW-TEvPEv'!S185,'RAW-TEvPEv'!W185)*2)</f>
        <v/>
      </c>
      <c r="D185" s="163" t="str">
        <f>IF('RAW-TEvPEv'!D185="","",AVERAGE('RAW-TEvPEv'!D185,'RAW-TEvPEv'!H185,'RAW-TEvPEv'!L185,'RAW-TEvPEv'!P185,'RAW-TEvPEv'!T185,'RAW-TEvPEv'!X185)*2)</f>
        <v/>
      </c>
      <c r="E185" s="163" t="str">
        <f>IF('RAW-TEvPEv'!E185="","",AVERAGE('RAW-TEvPEv'!E185,'RAW-TEvPEv'!I185,'RAW-TEvPEv'!M185,'RAW-TEvPEv'!Q185,'RAW-TEvPEv'!U185,'RAW-TEvPEv'!Y185)*2)</f>
        <v/>
      </c>
      <c r="F185" s="163" t="str">
        <f>IF('RAW-TEvPEv'!F185="","",AVERAGE('RAW-TEvPEv'!F185,'RAW-TEvPEv'!J185,'RAW-TEvPEv'!N185,'RAW-TEvPEv'!R185,'RAW-TEvPEv'!V185,'RAW-TEvPEv'!Z185)*2)</f>
        <v/>
      </c>
      <c r="G185" s="165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15.75" customHeight="1" x14ac:dyDescent="0.3">
      <c r="A186" s="163">
        <v>183</v>
      </c>
      <c r="B186" s="163" t="str">
        <f>IF(PLAYER!B186="","",PLAYER!B186)</f>
        <v/>
      </c>
      <c r="C186" s="163" t="str">
        <f>IF('RAW-TEvPEv'!C186="","",AVERAGE('RAW-TEvPEv'!C186,'RAW-TEvPEv'!G186,'RAW-TEvPEv'!K186,'RAW-TEvPEv'!O186,'RAW-TEvPEv'!S186,'RAW-TEvPEv'!W186)*2)</f>
        <v/>
      </c>
      <c r="D186" s="163" t="str">
        <f>IF('RAW-TEvPEv'!D186="","",AVERAGE('RAW-TEvPEv'!D186,'RAW-TEvPEv'!H186,'RAW-TEvPEv'!L186,'RAW-TEvPEv'!P186,'RAW-TEvPEv'!T186,'RAW-TEvPEv'!X186)*2)</f>
        <v/>
      </c>
      <c r="E186" s="163" t="str">
        <f>IF('RAW-TEvPEv'!E186="","",AVERAGE('RAW-TEvPEv'!E186,'RAW-TEvPEv'!I186,'RAW-TEvPEv'!M186,'RAW-TEvPEv'!Q186,'RAW-TEvPEv'!U186,'RAW-TEvPEv'!Y186)*2)</f>
        <v/>
      </c>
      <c r="F186" s="163" t="str">
        <f>IF('RAW-TEvPEv'!F186="","",AVERAGE('RAW-TEvPEv'!F186,'RAW-TEvPEv'!J186,'RAW-TEvPEv'!N186,'RAW-TEvPEv'!R186,'RAW-TEvPEv'!V186,'RAW-TEvPEv'!Z186)*2)</f>
        <v/>
      </c>
      <c r="G186" s="165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15.75" customHeight="1" x14ac:dyDescent="0.3">
      <c r="A187" s="163">
        <v>184</v>
      </c>
      <c r="B187" s="163" t="str">
        <f>IF(PLAYER!B187="","",PLAYER!B187)</f>
        <v/>
      </c>
      <c r="C187" s="163" t="str">
        <f>IF('RAW-TEvPEv'!C187="","",AVERAGE('RAW-TEvPEv'!C187,'RAW-TEvPEv'!G187,'RAW-TEvPEv'!K187,'RAW-TEvPEv'!O187,'RAW-TEvPEv'!S187,'RAW-TEvPEv'!W187)*2)</f>
        <v/>
      </c>
      <c r="D187" s="163" t="str">
        <f>IF('RAW-TEvPEv'!D187="","",AVERAGE('RAW-TEvPEv'!D187,'RAW-TEvPEv'!H187,'RAW-TEvPEv'!L187,'RAW-TEvPEv'!P187,'RAW-TEvPEv'!T187,'RAW-TEvPEv'!X187)*2)</f>
        <v/>
      </c>
      <c r="E187" s="163" t="str">
        <f>IF('RAW-TEvPEv'!E187="","",AVERAGE('RAW-TEvPEv'!E187,'RAW-TEvPEv'!I187,'RAW-TEvPEv'!M187,'RAW-TEvPEv'!Q187,'RAW-TEvPEv'!U187,'RAW-TEvPEv'!Y187)*2)</f>
        <v/>
      </c>
      <c r="F187" s="163" t="str">
        <f>IF('RAW-TEvPEv'!F187="","",AVERAGE('RAW-TEvPEv'!F187,'RAW-TEvPEv'!J187,'RAW-TEvPEv'!N187,'RAW-TEvPEv'!R187,'RAW-TEvPEv'!V187,'RAW-TEvPEv'!Z187)*2)</f>
        <v/>
      </c>
      <c r="G187" s="165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15.75" customHeight="1" x14ac:dyDescent="0.3">
      <c r="A188" s="163">
        <v>185</v>
      </c>
      <c r="B188" s="163" t="str">
        <f>IF(PLAYER!B188="","",PLAYER!B188)</f>
        <v/>
      </c>
      <c r="C188" s="163" t="str">
        <f>IF('RAW-TEvPEv'!C188="","",AVERAGE('RAW-TEvPEv'!C188,'RAW-TEvPEv'!G188,'RAW-TEvPEv'!K188,'RAW-TEvPEv'!O188,'RAW-TEvPEv'!S188,'RAW-TEvPEv'!W188)*2)</f>
        <v/>
      </c>
      <c r="D188" s="163" t="str">
        <f>IF('RAW-TEvPEv'!D188="","",AVERAGE('RAW-TEvPEv'!D188,'RAW-TEvPEv'!H188,'RAW-TEvPEv'!L188,'RAW-TEvPEv'!P188,'RAW-TEvPEv'!T188,'RAW-TEvPEv'!X188)*2)</f>
        <v/>
      </c>
      <c r="E188" s="163" t="str">
        <f>IF('RAW-TEvPEv'!E188="","",AVERAGE('RAW-TEvPEv'!E188,'RAW-TEvPEv'!I188,'RAW-TEvPEv'!M188,'RAW-TEvPEv'!Q188,'RAW-TEvPEv'!U188,'RAW-TEvPEv'!Y188)*2)</f>
        <v/>
      </c>
      <c r="F188" s="163" t="str">
        <f>IF('RAW-TEvPEv'!F188="","",AVERAGE('RAW-TEvPEv'!F188,'RAW-TEvPEv'!J188,'RAW-TEvPEv'!N188,'RAW-TEvPEv'!R188,'RAW-TEvPEv'!V188,'RAW-TEvPEv'!Z188)*2)</f>
        <v/>
      </c>
      <c r="G188" s="165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15.75" customHeight="1" x14ac:dyDescent="0.3">
      <c r="A189" s="163">
        <v>186</v>
      </c>
      <c r="B189" s="163" t="str">
        <f>IF(PLAYER!B189="","",PLAYER!B189)</f>
        <v/>
      </c>
      <c r="C189" s="163" t="str">
        <f>IF('RAW-TEvPEv'!C189="","",AVERAGE('RAW-TEvPEv'!C189,'RAW-TEvPEv'!G189,'RAW-TEvPEv'!K189,'RAW-TEvPEv'!O189,'RAW-TEvPEv'!S189,'RAW-TEvPEv'!W189)*2)</f>
        <v/>
      </c>
      <c r="D189" s="163" t="str">
        <f>IF('RAW-TEvPEv'!D189="","",AVERAGE('RAW-TEvPEv'!D189,'RAW-TEvPEv'!H189,'RAW-TEvPEv'!L189,'RAW-TEvPEv'!P189,'RAW-TEvPEv'!T189,'RAW-TEvPEv'!X189)*2)</f>
        <v/>
      </c>
      <c r="E189" s="163" t="str">
        <f>IF('RAW-TEvPEv'!E189="","",AVERAGE('RAW-TEvPEv'!E189,'RAW-TEvPEv'!I189,'RAW-TEvPEv'!M189,'RAW-TEvPEv'!Q189,'RAW-TEvPEv'!U189,'RAW-TEvPEv'!Y189)*2)</f>
        <v/>
      </c>
      <c r="F189" s="163" t="str">
        <f>IF('RAW-TEvPEv'!F189="","",AVERAGE('RAW-TEvPEv'!F189,'RAW-TEvPEv'!J189,'RAW-TEvPEv'!N189,'RAW-TEvPEv'!R189,'RAW-TEvPEv'!V189,'RAW-TEvPEv'!Z189)*2)</f>
        <v/>
      </c>
      <c r="G189" s="165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15.75" customHeight="1" x14ac:dyDescent="0.3">
      <c r="A190" s="163">
        <v>187</v>
      </c>
      <c r="B190" s="163" t="str">
        <f>IF(PLAYER!B190="","",PLAYER!B190)</f>
        <v/>
      </c>
      <c r="C190" s="163" t="str">
        <f>IF('RAW-TEvPEv'!C190="","",AVERAGE('RAW-TEvPEv'!C190,'RAW-TEvPEv'!G190,'RAW-TEvPEv'!K190,'RAW-TEvPEv'!O190,'RAW-TEvPEv'!S190,'RAW-TEvPEv'!W190)*2)</f>
        <v/>
      </c>
      <c r="D190" s="163" t="str">
        <f>IF('RAW-TEvPEv'!D190="","",AVERAGE('RAW-TEvPEv'!D190,'RAW-TEvPEv'!H190,'RAW-TEvPEv'!L190,'RAW-TEvPEv'!P190,'RAW-TEvPEv'!T190,'RAW-TEvPEv'!X190)*2)</f>
        <v/>
      </c>
      <c r="E190" s="163" t="str">
        <f>IF('RAW-TEvPEv'!E190="","",AVERAGE('RAW-TEvPEv'!E190,'RAW-TEvPEv'!I190,'RAW-TEvPEv'!M190,'RAW-TEvPEv'!Q190,'RAW-TEvPEv'!U190,'RAW-TEvPEv'!Y190)*2)</f>
        <v/>
      </c>
      <c r="F190" s="163" t="str">
        <f>IF('RAW-TEvPEv'!F190="","",AVERAGE('RAW-TEvPEv'!F190,'RAW-TEvPEv'!J190,'RAW-TEvPEv'!N190,'RAW-TEvPEv'!R190,'RAW-TEvPEv'!V190,'RAW-TEvPEv'!Z190)*2)</f>
        <v/>
      </c>
      <c r="G190" s="165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15.75" customHeight="1" x14ac:dyDescent="0.3">
      <c r="A191" s="163">
        <v>188</v>
      </c>
      <c r="B191" s="163" t="str">
        <f>IF(PLAYER!B191="","",PLAYER!B191)</f>
        <v/>
      </c>
      <c r="C191" s="163" t="str">
        <f>IF('RAW-TEvPEv'!C191="","",AVERAGE('RAW-TEvPEv'!C191,'RAW-TEvPEv'!G191,'RAW-TEvPEv'!K191,'RAW-TEvPEv'!O191,'RAW-TEvPEv'!S191,'RAW-TEvPEv'!W191)*2)</f>
        <v/>
      </c>
      <c r="D191" s="163" t="str">
        <f>IF('RAW-TEvPEv'!D191="","",AVERAGE('RAW-TEvPEv'!D191,'RAW-TEvPEv'!H191,'RAW-TEvPEv'!L191,'RAW-TEvPEv'!P191,'RAW-TEvPEv'!T191,'RAW-TEvPEv'!X191)*2)</f>
        <v/>
      </c>
      <c r="E191" s="163" t="str">
        <f>IF('RAW-TEvPEv'!E191="","",AVERAGE('RAW-TEvPEv'!E191,'RAW-TEvPEv'!I191,'RAW-TEvPEv'!M191,'RAW-TEvPEv'!Q191,'RAW-TEvPEv'!U191,'RAW-TEvPEv'!Y191)*2)</f>
        <v/>
      </c>
      <c r="F191" s="163" t="str">
        <f>IF('RAW-TEvPEv'!F191="","",AVERAGE('RAW-TEvPEv'!F191,'RAW-TEvPEv'!J191,'RAW-TEvPEv'!N191,'RAW-TEvPEv'!R191,'RAW-TEvPEv'!V191,'RAW-TEvPEv'!Z191)*2)</f>
        <v/>
      </c>
      <c r="G191" s="165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15.75" customHeight="1" x14ac:dyDescent="0.3">
      <c r="A192" s="163">
        <v>189</v>
      </c>
      <c r="B192" s="163" t="str">
        <f>IF(PLAYER!B192="","",PLAYER!B192)</f>
        <v/>
      </c>
      <c r="C192" s="163" t="str">
        <f>IF('RAW-TEvPEv'!C192="","",AVERAGE('RAW-TEvPEv'!C192,'RAW-TEvPEv'!G192,'RAW-TEvPEv'!K192,'RAW-TEvPEv'!O192,'RAW-TEvPEv'!S192,'RAW-TEvPEv'!W192)*2)</f>
        <v/>
      </c>
      <c r="D192" s="163" t="str">
        <f>IF('RAW-TEvPEv'!D192="","",AVERAGE('RAW-TEvPEv'!D192,'RAW-TEvPEv'!H192,'RAW-TEvPEv'!L192,'RAW-TEvPEv'!P192,'RAW-TEvPEv'!T192,'RAW-TEvPEv'!X192)*2)</f>
        <v/>
      </c>
      <c r="E192" s="163" t="str">
        <f>IF('RAW-TEvPEv'!E192="","",AVERAGE('RAW-TEvPEv'!E192,'RAW-TEvPEv'!I192,'RAW-TEvPEv'!M192,'RAW-TEvPEv'!Q192,'RAW-TEvPEv'!U192,'RAW-TEvPEv'!Y192)*2)</f>
        <v/>
      </c>
      <c r="F192" s="163" t="str">
        <f>IF('RAW-TEvPEv'!F192="","",AVERAGE('RAW-TEvPEv'!F192,'RAW-TEvPEv'!J192,'RAW-TEvPEv'!N192,'RAW-TEvPEv'!R192,'RAW-TEvPEv'!V192,'RAW-TEvPEv'!Z192)*2)</f>
        <v/>
      </c>
      <c r="G192" s="165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15.75" customHeight="1" x14ac:dyDescent="0.3">
      <c r="A193" s="163">
        <v>190</v>
      </c>
      <c r="B193" s="163" t="str">
        <f>IF(PLAYER!B193="","",PLAYER!B193)</f>
        <v/>
      </c>
      <c r="C193" s="163" t="str">
        <f>IF('RAW-TEvPEv'!C193="","",AVERAGE('RAW-TEvPEv'!C193,'RAW-TEvPEv'!G193,'RAW-TEvPEv'!K193,'RAW-TEvPEv'!O193,'RAW-TEvPEv'!S193,'RAW-TEvPEv'!W193)*2)</f>
        <v/>
      </c>
      <c r="D193" s="163" t="str">
        <f>IF('RAW-TEvPEv'!D193="","",AVERAGE('RAW-TEvPEv'!D193,'RAW-TEvPEv'!H193,'RAW-TEvPEv'!L193,'RAW-TEvPEv'!P193,'RAW-TEvPEv'!T193,'RAW-TEvPEv'!X193)*2)</f>
        <v/>
      </c>
      <c r="E193" s="163" t="str">
        <f>IF('RAW-TEvPEv'!E193="","",AVERAGE('RAW-TEvPEv'!E193,'RAW-TEvPEv'!I193,'RAW-TEvPEv'!M193,'RAW-TEvPEv'!Q193,'RAW-TEvPEv'!U193,'RAW-TEvPEv'!Y193)*2)</f>
        <v/>
      </c>
      <c r="F193" s="163" t="str">
        <f>IF('RAW-TEvPEv'!F193="","",AVERAGE('RAW-TEvPEv'!F193,'RAW-TEvPEv'!J193,'RAW-TEvPEv'!N193,'RAW-TEvPEv'!R193,'RAW-TEvPEv'!V193,'RAW-TEvPEv'!Z193)*2)</f>
        <v/>
      </c>
      <c r="G193" s="165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15.75" customHeight="1" x14ac:dyDescent="0.3">
      <c r="A194" s="163">
        <v>191</v>
      </c>
      <c r="B194" s="163" t="str">
        <f>IF(PLAYER!B194="","",PLAYER!B194)</f>
        <v/>
      </c>
      <c r="C194" s="163" t="str">
        <f>IF('RAW-TEvPEv'!C194="","",AVERAGE('RAW-TEvPEv'!C194,'RAW-TEvPEv'!G194,'RAW-TEvPEv'!K194,'RAW-TEvPEv'!O194,'RAW-TEvPEv'!S194,'RAW-TEvPEv'!W194)*2)</f>
        <v/>
      </c>
      <c r="D194" s="163" t="str">
        <f>IF('RAW-TEvPEv'!D194="","",AVERAGE('RAW-TEvPEv'!D194,'RAW-TEvPEv'!H194,'RAW-TEvPEv'!L194,'RAW-TEvPEv'!P194,'RAW-TEvPEv'!T194,'RAW-TEvPEv'!X194)*2)</f>
        <v/>
      </c>
      <c r="E194" s="163" t="str">
        <f>IF('RAW-TEvPEv'!E194="","",AVERAGE('RAW-TEvPEv'!E194,'RAW-TEvPEv'!I194,'RAW-TEvPEv'!M194,'RAW-TEvPEv'!Q194,'RAW-TEvPEv'!U194,'RAW-TEvPEv'!Y194)*2)</f>
        <v/>
      </c>
      <c r="F194" s="163" t="str">
        <f>IF('RAW-TEvPEv'!F194="","",AVERAGE('RAW-TEvPEv'!F194,'RAW-TEvPEv'!J194,'RAW-TEvPEv'!N194,'RAW-TEvPEv'!R194,'RAW-TEvPEv'!V194,'RAW-TEvPEv'!Z194)*2)</f>
        <v/>
      </c>
      <c r="G194" s="165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15.75" customHeight="1" x14ac:dyDescent="0.3">
      <c r="A195" s="163">
        <v>192</v>
      </c>
      <c r="B195" s="163" t="str">
        <f>IF(PLAYER!B195="","",PLAYER!B195)</f>
        <v/>
      </c>
      <c r="C195" s="163" t="str">
        <f>IF('RAW-TEvPEv'!C195="","",AVERAGE('RAW-TEvPEv'!C195,'RAW-TEvPEv'!G195,'RAW-TEvPEv'!K195,'RAW-TEvPEv'!O195,'RAW-TEvPEv'!S195,'RAW-TEvPEv'!W195)*2)</f>
        <v/>
      </c>
      <c r="D195" s="163" t="str">
        <f>IF('RAW-TEvPEv'!D195="","",AVERAGE('RAW-TEvPEv'!D195,'RAW-TEvPEv'!H195,'RAW-TEvPEv'!L195,'RAW-TEvPEv'!P195,'RAW-TEvPEv'!T195,'RAW-TEvPEv'!X195)*2)</f>
        <v/>
      </c>
      <c r="E195" s="163" t="str">
        <f>IF('RAW-TEvPEv'!E195="","",AVERAGE('RAW-TEvPEv'!E195,'RAW-TEvPEv'!I195,'RAW-TEvPEv'!M195,'RAW-TEvPEv'!Q195,'RAW-TEvPEv'!U195,'RAW-TEvPEv'!Y195)*2)</f>
        <v/>
      </c>
      <c r="F195" s="163" t="str">
        <f>IF('RAW-TEvPEv'!F195="","",AVERAGE('RAW-TEvPEv'!F195,'RAW-TEvPEv'!J195,'RAW-TEvPEv'!N195,'RAW-TEvPEv'!R195,'RAW-TEvPEv'!V195,'RAW-TEvPEv'!Z195)*2)</f>
        <v/>
      </c>
      <c r="G195" s="165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15.75" customHeight="1" x14ac:dyDescent="0.3">
      <c r="A196" s="163">
        <v>193</v>
      </c>
      <c r="B196" s="163" t="str">
        <f>IF(PLAYER!B196="","",PLAYER!B196)</f>
        <v/>
      </c>
      <c r="C196" s="163" t="str">
        <f>IF('RAW-TEvPEv'!C196="","",AVERAGE('RAW-TEvPEv'!C196,'RAW-TEvPEv'!G196,'RAW-TEvPEv'!K196,'RAW-TEvPEv'!O196,'RAW-TEvPEv'!S196,'RAW-TEvPEv'!W196)*2)</f>
        <v/>
      </c>
      <c r="D196" s="163" t="str">
        <f>IF('RAW-TEvPEv'!D196="","",AVERAGE('RAW-TEvPEv'!D196,'RAW-TEvPEv'!H196,'RAW-TEvPEv'!L196,'RAW-TEvPEv'!P196,'RAW-TEvPEv'!T196,'RAW-TEvPEv'!X196)*2)</f>
        <v/>
      </c>
      <c r="E196" s="163" t="str">
        <f>IF('RAW-TEvPEv'!E196="","",AVERAGE('RAW-TEvPEv'!E196,'RAW-TEvPEv'!I196,'RAW-TEvPEv'!M196,'RAW-TEvPEv'!Q196,'RAW-TEvPEv'!U196,'RAW-TEvPEv'!Y196)*2)</f>
        <v/>
      </c>
      <c r="F196" s="163" t="str">
        <f>IF('RAW-TEvPEv'!F196="","",AVERAGE('RAW-TEvPEv'!F196,'RAW-TEvPEv'!J196,'RAW-TEvPEv'!N196,'RAW-TEvPEv'!R196,'RAW-TEvPEv'!V196,'RAW-TEvPEv'!Z196)*2)</f>
        <v/>
      </c>
      <c r="G196" s="165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15.75" customHeight="1" x14ac:dyDescent="0.3">
      <c r="A197" s="163">
        <v>194</v>
      </c>
      <c r="B197" s="163" t="str">
        <f>IF(PLAYER!B197="","",PLAYER!B197)</f>
        <v/>
      </c>
      <c r="C197" s="163" t="str">
        <f>IF('RAW-TEvPEv'!C197="","",AVERAGE('RAW-TEvPEv'!C197,'RAW-TEvPEv'!G197,'RAW-TEvPEv'!K197,'RAW-TEvPEv'!O197,'RAW-TEvPEv'!S197,'RAW-TEvPEv'!W197)*2)</f>
        <v/>
      </c>
      <c r="D197" s="163" t="str">
        <f>IF('RAW-TEvPEv'!D197="","",AVERAGE('RAW-TEvPEv'!D197,'RAW-TEvPEv'!H197,'RAW-TEvPEv'!L197,'RAW-TEvPEv'!P197,'RAW-TEvPEv'!T197,'RAW-TEvPEv'!X197)*2)</f>
        <v/>
      </c>
      <c r="E197" s="163" t="str">
        <f>IF('RAW-TEvPEv'!E197="","",AVERAGE('RAW-TEvPEv'!E197,'RAW-TEvPEv'!I197,'RAW-TEvPEv'!M197,'RAW-TEvPEv'!Q197,'RAW-TEvPEv'!U197,'RAW-TEvPEv'!Y197)*2)</f>
        <v/>
      </c>
      <c r="F197" s="163" t="str">
        <f>IF('RAW-TEvPEv'!F197="","",AVERAGE('RAW-TEvPEv'!F197,'RAW-TEvPEv'!J197,'RAW-TEvPEv'!N197,'RAW-TEvPEv'!R197,'RAW-TEvPEv'!V197,'RAW-TEvPEv'!Z197)*2)</f>
        <v/>
      </c>
      <c r="G197" s="165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15.75" customHeight="1" x14ac:dyDescent="0.3">
      <c r="A198" s="163">
        <v>195</v>
      </c>
      <c r="B198" s="163" t="str">
        <f>IF(PLAYER!B198="","",PLAYER!B198)</f>
        <v/>
      </c>
      <c r="C198" s="163" t="str">
        <f>IF('RAW-TEvPEv'!C198="","",AVERAGE('RAW-TEvPEv'!C198,'RAW-TEvPEv'!G198,'RAW-TEvPEv'!K198,'RAW-TEvPEv'!O198,'RAW-TEvPEv'!S198,'RAW-TEvPEv'!W198)*2)</f>
        <v/>
      </c>
      <c r="D198" s="163" t="str">
        <f>IF('RAW-TEvPEv'!D198="","",AVERAGE('RAW-TEvPEv'!D198,'RAW-TEvPEv'!H198,'RAW-TEvPEv'!L198,'RAW-TEvPEv'!P198,'RAW-TEvPEv'!T198,'RAW-TEvPEv'!X198)*2)</f>
        <v/>
      </c>
      <c r="E198" s="163" t="str">
        <f>IF('RAW-TEvPEv'!E198="","",AVERAGE('RAW-TEvPEv'!E198,'RAW-TEvPEv'!I198,'RAW-TEvPEv'!M198,'RAW-TEvPEv'!Q198,'RAW-TEvPEv'!U198,'RAW-TEvPEv'!Y198)*2)</f>
        <v/>
      </c>
      <c r="F198" s="163" t="str">
        <f>IF('RAW-TEvPEv'!F198="","",AVERAGE('RAW-TEvPEv'!F198,'RAW-TEvPEv'!J198,'RAW-TEvPEv'!N198,'RAW-TEvPEv'!R198,'RAW-TEvPEv'!V198,'RAW-TEvPEv'!Z198)*2)</f>
        <v/>
      </c>
      <c r="G198" s="165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15.75" customHeight="1" x14ac:dyDescent="0.3">
      <c r="A199" s="163">
        <v>196</v>
      </c>
      <c r="B199" s="163" t="str">
        <f>IF(PLAYER!B199="","",PLAYER!B199)</f>
        <v/>
      </c>
      <c r="C199" s="163" t="str">
        <f>IF('RAW-TEvPEv'!C199="","",AVERAGE('RAW-TEvPEv'!C199,'RAW-TEvPEv'!G199,'RAW-TEvPEv'!K199,'RAW-TEvPEv'!O199,'RAW-TEvPEv'!S199,'RAW-TEvPEv'!W199)*2)</f>
        <v/>
      </c>
      <c r="D199" s="163" t="str">
        <f>IF('RAW-TEvPEv'!D199="","",AVERAGE('RAW-TEvPEv'!D199,'RAW-TEvPEv'!H199,'RAW-TEvPEv'!L199,'RAW-TEvPEv'!P199,'RAW-TEvPEv'!T199,'RAW-TEvPEv'!X199)*2)</f>
        <v/>
      </c>
      <c r="E199" s="163" t="str">
        <f>IF('RAW-TEvPEv'!E199="","",AVERAGE('RAW-TEvPEv'!E199,'RAW-TEvPEv'!I199,'RAW-TEvPEv'!M199,'RAW-TEvPEv'!Q199,'RAW-TEvPEv'!U199,'RAW-TEvPEv'!Y199)*2)</f>
        <v/>
      </c>
      <c r="F199" s="163" t="str">
        <f>IF('RAW-TEvPEv'!F199="","",AVERAGE('RAW-TEvPEv'!F199,'RAW-TEvPEv'!J199,'RAW-TEvPEv'!N199,'RAW-TEvPEv'!R199,'RAW-TEvPEv'!V199,'RAW-TEvPEv'!Z199)*2)</f>
        <v/>
      </c>
      <c r="G199" s="165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15.75" customHeight="1" x14ac:dyDescent="0.3">
      <c r="A200" s="163">
        <v>197</v>
      </c>
      <c r="B200" s="163" t="str">
        <f>IF(PLAYER!B200="","",PLAYER!B200)</f>
        <v/>
      </c>
      <c r="C200" s="163" t="str">
        <f>IF('RAW-TEvPEv'!C200="","",AVERAGE('RAW-TEvPEv'!C200,'RAW-TEvPEv'!G200,'RAW-TEvPEv'!K200,'RAW-TEvPEv'!O200,'RAW-TEvPEv'!S200,'RAW-TEvPEv'!W200)*2)</f>
        <v/>
      </c>
      <c r="D200" s="163" t="str">
        <f>IF('RAW-TEvPEv'!D200="","",AVERAGE('RAW-TEvPEv'!D200,'RAW-TEvPEv'!H200,'RAW-TEvPEv'!L200,'RAW-TEvPEv'!P200,'RAW-TEvPEv'!T200,'RAW-TEvPEv'!X200)*2)</f>
        <v/>
      </c>
      <c r="E200" s="163" t="str">
        <f>IF('RAW-TEvPEv'!E200="","",AVERAGE('RAW-TEvPEv'!E200,'RAW-TEvPEv'!I200,'RAW-TEvPEv'!M200,'RAW-TEvPEv'!Q200,'RAW-TEvPEv'!U200,'RAW-TEvPEv'!Y200)*2)</f>
        <v/>
      </c>
      <c r="F200" s="163" t="str">
        <f>IF('RAW-TEvPEv'!F200="","",AVERAGE('RAW-TEvPEv'!F200,'RAW-TEvPEv'!J200,'RAW-TEvPEv'!N200,'RAW-TEvPEv'!R200,'RAW-TEvPEv'!V200,'RAW-TEvPEv'!Z200)*2)</f>
        <v/>
      </c>
      <c r="G200" s="165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15.75" customHeight="1" x14ac:dyDescent="0.3">
      <c r="A201" s="163">
        <v>198</v>
      </c>
      <c r="B201" s="163" t="str">
        <f>IF(PLAYER!B201="","",PLAYER!B201)</f>
        <v/>
      </c>
      <c r="C201" s="163" t="str">
        <f>IF('RAW-TEvPEv'!C201="","",AVERAGE('RAW-TEvPEv'!C201,'RAW-TEvPEv'!G201,'RAW-TEvPEv'!K201,'RAW-TEvPEv'!O201,'RAW-TEvPEv'!S201,'RAW-TEvPEv'!W201)*2)</f>
        <v/>
      </c>
      <c r="D201" s="163" t="str">
        <f>IF('RAW-TEvPEv'!D201="","",AVERAGE('RAW-TEvPEv'!D201,'RAW-TEvPEv'!H201,'RAW-TEvPEv'!L201,'RAW-TEvPEv'!P201,'RAW-TEvPEv'!T201,'RAW-TEvPEv'!X201)*2)</f>
        <v/>
      </c>
      <c r="E201" s="163" t="str">
        <f>IF('RAW-TEvPEv'!E201="","",AVERAGE('RAW-TEvPEv'!E201,'RAW-TEvPEv'!I201,'RAW-TEvPEv'!M201,'RAW-TEvPEv'!Q201,'RAW-TEvPEv'!U201,'RAW-TEvPEv'!Y201)*2)</f>
        <v/>
      </c>
      <c r="F201" s="163" t="str">
        <f>IF('RAW-TEvPEv'!F201="","",AVERAGE('RAW-TEvPEv'!F201,'RAW-TEvPEv'!J201,'RAW-TEvPEv'!N201,'RAW-TEvPEv'!R201,'RAW-TEvPEv'!V201,'RAW-TEvPEv'!Z201)*2)</f>
        <v/>
      </c>
      <c r="G201" s="165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15.75" customHeight="1" x14ac:dyDescent="0.3">
      <c r="A202" s="163">
        <v>199</v>
      </c>
      <c r="B202" s="163" t="str">
        <f>IF(PLAYER!B202="","",PLAYER!B202)</f>
        <v/>
      </c>
      <c r="C202" s="163" t="str">
        <f>IF('RAW-TEvPEv'!C202="","",AVERAGE('RAW-TEvPEv'!C202,'RAW-TEvPEv'!G202,'RAW-TEvPEv'!K202,'RAW-TEvPEv'!O202,'RAW-TEvPEv'!S202,'RAW-TEvPEv'!W202)*2)</f>
        <v/>
      </c>
      <c r="D202" s="163" t="str">
        <f>IF('RAW-TEvPEv'!D202="","",AVERAGE('RAW-TEvPEv'!D202,'RAW-TEvPEv'!H202,'RAW-TEvPEv'!L202,'RAW-TEvPEv'!P202,'RAW-TEvPEv'!T202,'RAW-TEvPEv'!X202)*2)</f>
        <v/>
      </c>
      <c r="E202" s="163" t="str">
        <f>IF('RAW-TEvPEv'!E202="","",AVERAGE('RAW-TEvPEv'!E202,'RAW-TEvPEv'!I202,'RAW-TEvPEv'!M202,'RAW-TEvPEv'!Q202,'RAW-TEvPEv'!U202,'RAW-TEvPEv'!Y202)*2)</f>
        <v/>
      </c>
      <c r="F202" s="163" t="str">
        <f>IF('RAW-TEvPEv'!F202="","",AVERAGE('RAW-TEvPEv'!F202,'RAW-TEvPEv'!J202,'RAW-TEvPEv'!N202,'RAW-TEvPEv'!R202,'RAW-TEvPEv'!V202,'RAW-TEvPEv'!Z202)*2)</f>
        <v/>
      </c>
      <c r="G202" s="165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15.75" customHeight="1" x14ac:dyDescent="0.3">
      <c r="A203" s="163">
        <v>200</v>
      </c>
      <c r="B203" s="163" t="str">
        <f>IF(PLAYER!B203="","",PLAYER!B203)</f>
        <v/>
      </c>
      <c r="C203" s="163" t="str">
        <f>IF('RAW-TEvPEv'!C203="","",AVERAGE('RAW-TEvPEv'!C203,'RAW-TEvPEv'!G203,'RAW-TEvPEv'!K203,'RAW-TEvPEv'!O203,'RAW-TEvPEv'!S203,'RAW-TEvPEv'!W203)*2)</f>
        <v/>
      </c>
      <c r="D203" s="163" t="str">
        <f>IF('RAW-TEvPEv'!D203="","",AVERAGE('RAW-TEvPEv'!D203,'RAW-TEvPEv'!H203,'RAW-TEvPEv'!L203,'RAW-TEvPEv'!P203,'RAW-TEvPEv'!T203,'RAW-TEvPEv'!X203)*2)</f>
        <v/>
      </c>
      <c r="E203" s="163" t="str">
        <f>IF('RAW-TEvPEv'!E203="","",AVERAGE('RAW-TEvPEv'!E203,'RAW-TEvPEv'!I203,'RAW-TEvPEv'!M203,'RAW-TEvPEv'!Q203,'RAW-TEvPEv'!U203,'RAW-TEvPEv'!Y203)*2)</f>
        <v/>
      </c>
      <c r="F203" s="163" t="str">
        <f>IF('RAW-TEvPEv'!F203="","",AVERAGE('RAW-TEvPEv'!F203,'RAW-TEvPEv'!J203,'RAW-TEvPEv'!N203,'RAW-TEvPEv'!R203,'RAW-TEvPEv'!V203,'RAW-TEvPEv'!Z203)*2)</f>
        <v/>
      </c>
      <c r="G203" s="165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15.75" customHeight="1" x14ac:dyDescent="0.3">
      <c r="A204" s="165"/>
      <c r="B204" s="165"/>
      <c r="C204" s="165"/>
      <c r="D204" s="165"/>
      <c r="E204" s="165"/>
      <c r="F204" s="165"/>
      <c r="G204" s="165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15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15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15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15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15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15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15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15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15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15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15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15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15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15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15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15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15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15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15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15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15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15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15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15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15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15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15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15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15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15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15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15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15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15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15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15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15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15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15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15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15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15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15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15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15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15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15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15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15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15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15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15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15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15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15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15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15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15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15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15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15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15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15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15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15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15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15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15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15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15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15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15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15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15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15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15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15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15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15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15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15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15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15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15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15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15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15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15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15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15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15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15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15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15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15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15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15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15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15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15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15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15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15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15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15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15.75" customHeight="1" x14ac:dyDescent="0.3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15.75" customHeight="1" x14ac:dyDescent="0.3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15.75" customHeight="1" x14ac:dyDescent="0.3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15.75" customHeight="1" x14ac:dyDescent="0.3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15.75" customHeight="1" x14ac:dyDescent="0.3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15.75" customHeight="1" x14ac:dyDescent="0.3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15.75" customHeight="1" x14ac:dyDescent="0.3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15.75" customHeight="1" x14ac:dyDescent="0.3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15.75" customHeight="1" x14ac:dyDescent="0.3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15.75" customHeight="1" x14ac:dyDescent="0.3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15.75" customHeight="1" x14ac:dyDescent="0.3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15.75" customHeight="1" x14ac:dyDescent="0.3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15.75" customHeight="1" x14ac:dyDescent="0.3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15.75" customHeight="1" x14ac:dyDescent="0.3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15.75" customHeight="1" x14ac:dyDescent="0.3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15.75" customHeight="1" x14ac:dyDescent="0.3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15.75" customHeight="1" x14ac:dyDescent="0.3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15.75" customHeight="1" x14ac:dyDescent="0.3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15.75" customHeight="1" x14ac:dyDescent="0.3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15.75" customHeight="1" x14ac:dyDescent="0.3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15.75" customHeight="1" x14ac:dyDescent="0.3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15.75" customHeight="1" x14ac:dyDescent="0.3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15.75" customHeight="1" x14ac:dyDescent="0.3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15.75" customHeight="1" x14ac:dyDescent="0.3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15.75" customHeight="1" x14ac:dyDescent="0.3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15.75" customHeight="1" x14ac:dyDescent="0.3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15.75" customHeight="1" x14ac:dyDescent="0.3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15.75" customHeight="1" x14ac:dyDescent="0.3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15.75" customHeight="1" x14ac:dyDescent="0.3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15.75" customHeight="1" x14ac:dyDescent="0.3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15.75" customHeight="1" x14ac:dyDescent="0.3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15.75" customHeight="1" x14ac:dyDescent="0.3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15.75" customHeight="1" x14ac:dyDescent="0.3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15.75" customHeight="1" x14ac:dyDescent="0.3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15.75" customHeight="1" x14ac:dyDescent="0.3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15.75" customHeight="1" x14ac:dyDescent="0.3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15.75" customHeight="1" x14ac:dyDescent="0.3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15.75" customHeight="1" x14ac:dyDescent="0.3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15.75" customHeight="1" x14ac:dyDescent="0.3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15.75" customHeight="1" x14ac:dyDescent="0.3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15.75" customHeight="1" x14ac:dyDescent="0.3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15.75" customHeight="1" x14ac:dyDescent="0.3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15.75" customHeight="1" x14ac:dyDescent="0.3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15.75" customHeight="1" x14ac:dyDescent="0.3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15.75" customHeight="1" x14ac:dyDescent="0.3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15.75" customHeight="1" x14ac:dyDescent="0.3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15.75" customHeight="1" x14ac:dyDescent="0.3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15.75" customHeight="1" x14ac:dyDescent="0.3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15.75" customHeight="1" x14ac:dyDescent="0.3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15.75" customHeight="1" x14ac:dyDescent="0.3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15.75" customHeight="1" x14ac:dyDescent="0.3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15.75" customHeight="1" x14ac:dyDescent="0.3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15.75" customHeight="1" x14ac:dyDescent="0.3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15.75" customHeight="1" x14ac:dyDescent="0.3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15.75" customHeight="1" x14ac:dyDescent="0.3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15.75" customHeight="1" x14ac:dyDescent="0.3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15.75" customHeight="1" x14ac:dyDescent="0.3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15.75" customHeight="1" x14ac:dyDescent="0.3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15.75" customHeight="1" x14ac:dyDescent="0.3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15.75" customHeight="1" x14ac:dyDescent="0.3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15.75" customHeight="1" x14ac:dyDescent="0.3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15.75" customHeight="1" x14ac:dyDescent="0.3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15.75" customHeight="1" x14ac:dyDescent="0.3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15.75" customHeight="1" x14ac:dyDescent="0.3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15.75" customHeight="1" x14ac:dyDescent="0.3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15.75" customHeight="1" x14ac:dyDescent="0.3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15.75" customHeight="1" x14ac:dyDescent="0.3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15.75" customHeight="1" x14ac:dyDescent="0.3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15.75" customHeight="1" x14ac:dyDescent="0.3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15.75" customHeight="1" x14ac:dyDescent="0.3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15.75" customHeight="1" x14ac:dyDescent="0.3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15.75" customHeight="1" x14ac:dyDescent="0.3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15.75" customHeight="1" x14ac:dyDescent="0.3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15.75" customHeight="1" x14ac:dyDescent="0.3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15.75" customHeight="1" x14ac:dyDescent="0.3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15.75" customHeight="1" x14ac:dyDescent="0.3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15.75" customHeight="1" x14ac:dyDescent="0.3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15.75" customHeight="1" x14ac:dyDescent="0.3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15.75" customHeight="1" x14ac:dyDescent="0.3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15.75" customHeight="1" x14ac:dyDescent="0.3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15.75" customHeight="1" x14ac:dyDescent="0.3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15.75" customHeight="1" x14ac:dyDescent="0.3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15.75" customHeight="1" x14ac:dyDescent="0.3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15.75" customHeight="1" x14ac:dyDescent="0.3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15.75" customHeight="1" x14ac:dyDescent="0.3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15.75" customHeight="1" x14ac:dyDescent="0.3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15.75" customHeight="1" x14ac:dyDescent="0.3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15.75" customHeight="1" x14ac:dyDescent="0.3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15.75" customHeight="1" x14ac:dyDescent="0.3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15.75" customHeight="1" x14ac:dyDescent="0.3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15.75" customHeight="1" x14ac:dyDescent="0.3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15.75" customHeight="1" x14ac:dyDescent="0.3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15.75" customHeight="1" x14ac:dyDescent="0.3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15.75" customHeight="1" x14ac:dyDescent="0.3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15.75" customHeight="1" x14ac:dyDescent="0.3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15.75" customHeight="1" x14ac:dyDescent="0.3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15.75" customHeight="1" x14ac:dyDescent="0.3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15.75" customHeight="1" x14ac:dyDescent="0.3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15.75" customHeight="1" x14ac:dyDescent="0.3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15.75" customHeight="1" x14ac:dyDescent="0.3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15.75" customHeight="1" x14ac:dyDescent="0.3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15.75" customHeight="1" x14ac:dyDescent="0.3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15.75" customHeight="1" x14ac:dyDescent="0.3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15.75" customHeight="1" x14ac:dyDescent="0.3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15.75" customHeight="1" x14ac:dyDescent="0.3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15.75" customHeight="1" x14ac:dyDescent="0.3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15.75" customHeight="1" x14ac:dyDescent="0.3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15.75" customHeight="1" x14ac:dyDescent="0.3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15.75" customHeight="1" x14ac:dyDescent="0.3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15.75" customHeight="1" x14ac:dyDescent="0.3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15.75" customHeight="1" x14ac:dyDescent="0.3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15.75" customHeight="1" x14ac:dyDescent="0.3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15.75" customHeight="1" x14ac:dyDescent="0.3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15.75" customHeight="1" x14ac:dyDescent="0.3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15.75" customHeight="1" x14ac:dyDescent="0.3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15.75" customHeight="1" x14ac:dyDescent="0.3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15.75" customHeight="1" x14ac:dyDescent="0.3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15.75" customHeight="1" x14ac:dyDescent="0.3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15.75" customHeight="1" x14ac:dyDescent="0.3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15.75" customHeight="1" x14ac:dyDescent="0.3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15.75" customHeight="1" x14ac:dyDescent="0.3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15.75" customHeight="1" x14ac:dyDescent="0.3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15.75" customHeight="1" x14ac:dyDescent="0.3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15.75" customHeight="1" x14ac:dyDescent="0.3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15.75" customHeight="1" x14ac:dyDescent="0.3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15.75" customHeight="1" x14ac:dyDescent="0.3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15.75" customHeight="1" x14ac:dyDescent="0.3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15.75" customHeight="1" x14ac:dyDescent="0.3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15.75" customHeight="1" x14ac:dyDescent="0.3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15.75" customHeight="1" x14ac:dyDescent="0.3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15.75" customHeight="1" x14ac:dyDescent="0.3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15.75" customHeight="1" x14ac:dyDescent="0.3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15.75" customHeight="1" x14ac:dyDescent="0.3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15.75" customHeight="1" x14ac:dyDescent="0.3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15.75" customHeight="1" x14ac:dyDescent="0.3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15.75" customHeight="1" x14ac:dyDescent="0.3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15.75" customHeight="1" x14ac:dyDescent="0.3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15.75" customHeight="1" x14ac:dyDescent="0.3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15.75" customHeight="1" x14ac:dyDescent="0.3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15.75" customHeight="1" x14ac:dyDescent="0.3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15.75" customHeight="1" x14ac:dyDescent="0.3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15.75" customHeight="1" x14ac:dyDescent="0.3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15.75" customHeight="1" x14ac:dyDescent="0.3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15.75" customHeight="1" x14ac:dyDescent="0.3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15.75" customHeight="1" x14ac:dyDescent="0.3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15.75" customHeight="1" x14ac:dyDescent="0.3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15.75" customHeight="1" x14ac:dyDescent="0.3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15.75" customHeight="1" x14ac:dyDescent="0.3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15.75" customHeight="1" x14ac:dyDescent="0.3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15.75" customHeight="1" x14ac:dyDescent="0.3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15.75" customHeight="1" x14ac:dyDescent="0.3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15.75" customHeight="1" x14ac:dyDescent="0.3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15.75" customHeight="1" x14ac:dyDescent="0.3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15.75" customHeight="1" x14ac:dyDescent="0.3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15.75" customHeight="1" x14ac:dyDescent="0.3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15.75" customHeight="1" x14ac:dyDescent="0.3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15.75" customHeight="1" x14ac:dyDescent="0.3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15.75" customHeight="1" x14ac:dyDescent="0.3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15.75" customHeight="1" x14ac:dyDescent="0.3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15.75" customHeight="1" x14ac:dyDescent="0.3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15.75" customHeight="1" x14ac:dyDescent="0.3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15.75" customHeight="1" x14ac:dyDescent="0.3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15.75" customHeight="1" x14ac:dyDescent="0.3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15.75" customHeight="1" x14ac:dyDescent="0.3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15.75" customHeight="1" x14ac:dyDescent="0.3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15.75" customHeight="1" x14ac:dyDescent="0.3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15.75" customHeight="1" x14ac:dyDescent="0.3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15.75" customHeight="1" x14ac:dyDescent="0.3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15.75" customHeight="1" x14ac:dyDescent="0.3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15.75" customHeight="1" x14ac:dyDescent="0.3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15.75" customHeight="1" x14ac:dyDescent="0.3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15.75" customHeight="1" x14ac:dyDescent="0.3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15.75" customHeight="1" x14ac:dyDescent="0.3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15.75" customHeight="1" x14ac:dyDescent="0.3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15.75" customHeight="1" x14ac:dyDescent="0.3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15.75" customHeight="1" x14ac:dyDescent="0.3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15.75" customHeight="1" x14ac:dyDescent="0.3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15.75" customHeight="1" x14ac:dyDescent="0.3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15.75" customHeight="1" x14ac:dyDescent="0.3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15.75" customHeight="1" x14ac:dyDescent="0.3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15.75" customHeight="1" x14ac:dyDescent="0.3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15.75" customHeight="1" x14ac:dyDescent="0.3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15.75" customHeight="1" x14ac:dyDescent="0.3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15.75" customHeight="1" x14ac:dyDescent="0.3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15.75" customHeight="1" x14ac:dyDescent="0.3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15.75" customHeight="1" x14ac:dyDescent="0.3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15.75" customHeight="1" x14ac:dyDescent="0.3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15.75" customHeight="1" x14ac:dyDescent="0.3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15.75" customHeight="1" x14ac:dyDescent="0.3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15.75" customHeight="1" x14ac:dyDescent="0.3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15.75" customHeight="1" x14ac:dyDescent="0.3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15.75" customHeight="1" x14ac:dyDescent="0.3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15.75" customHeight="1" x14ac:dyDescent="0.3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15.75" customHeight="1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15.75" customHeight="1" x14ac:dyDescent="0.3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15.75" customHeight="1" x14ac:dyDescent="0.3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15.75" customHeight="1" x14ac:dyDescent="0.3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15.75" customHeight="1" x14ac:dyDescent="0.3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15.75" customHeight="1" x14ac:dyDescent="0.3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15.75" customHeight="1" x14ac:dyDescent="0.3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15.75" customHeight="1" x14ac:dyDescent="0.3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15.75" customHeight="1" x14ac:dyDescent="0.3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15.75" customHeight="1" x14ac:dyDescent="0.3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15.75" customHeight="1" x14ac:dyDescent="0.3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15.75" customHeight="1" x14ac:dyDescent="0.3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15.75" customHeight="1" x14ac:dyDescent="0.3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15.75" customHeight="1" x14ac:dyDescent="0.3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15.75" customHeight="1" x14ac:dyDescent="0.3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15.75" customHeight="1" x14ac:dyDescent="0.3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15.75" customHeight="1" x14ac:dyDescent="0.3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15.75" customHeight="1" x14ac:dyDescent="0.3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15.75" customHeight="1" x14ac:dyDescent="0.3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15.75" customHeight="1" x14ac:dyDescent="0.3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15.75" customHeight="1" x14ac:dyDescent="0.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15.75" customHeight="1" x14ac:dyDescent="0.3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15.75" customHeight="1" x14ac:dyDescent="0.3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15.75" customHeight="1" x14ac:dyDescent="0.3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15.75" customHeight="1" x14ac:dyDescent="0.3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15.75" customHeight="1" x14ac:dyDescent="0.3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15.75" customHeight="1" x14ac:dyDescent="0.3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15.75" customHeight="1" x14ac:dyDescent="0.3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15.75" customHeight="1" x14ac:dyDescent="0.3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15.75" customHeight="1" x14ac:dyDescent="0.3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15.75" customHeight="1" x14ac:dyDescent="0.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15.75" customHeight="1" x14ac:dyDescent="0.3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15.75" customHeight="1" x14ac:dyDescent="0.3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15.75" customHeight="1" x14ac:dyDescent="0.3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15.75" customHeight="1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15.75" customHeight="1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15.75" customHeight="1" x14ac:dyDescent="0.3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15.75" customHeight="1" x14ac:dyDescent="0.3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15.75" customHeight="1" x14ac:dyDescent="0.3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15.75" customHeight="1" x14ac:dyDescent="0.3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15.75" customHeight="1" x14ac:dyDescent="0.3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15.75" customHeight="1" x14ac:dyDescent="0.3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15.75" customHeight="1" x14ac:dyDescent="0.3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15.75" customHeight="1" x14ac:dyDescent="0.3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15.75" customHeight="1" x14ac:dyDescent="0.3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15.75" customHeight="1" x14ac:dyDescent="0.3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15.75" customHeight="1" x14ac:dyDescent="0.3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15.75" customHeight="1" x14ac:dyDescent="0.3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15.75" customHeight="1" x14ac:dyDescent="0.3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15.75" customHeight="1" x14ac:dyDescent="0.3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15.75" customHeight="1" x14ac:dyDescent="0.3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15.75" customHeight="1" x14ac:dyDescent="0.3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15.75" customHeight="1" x14ac:dyDescent="0.3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15.75" customHeight="1" x14ac:dyDescent="0.3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15.75" customHeight="1" x14ac:dyDescent="0.3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15.75" customHeight="1" x14ac:dyDescent="0.3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15.75" customHeight="1" x14ac:dyDescent="0.3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15.75" customHeight="1" x14ac:dyDescent="0.3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15.75" customHeight="1" x14ac:dyDescent="0.3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15.75" customHeight="1" x14ac:dyDescent="0.3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15.75" customHeight="1" x14ac:dyDescent="0.3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15.75" customHeight="1" x14ac:dyDescent="0.3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15.75" customHeight="1" x14ac:dyDescent="0.3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15.75" customHeight="1" x14ac:dyDescent="0.3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15.75" customHeight="1" x14ac:dyDescent="0.3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15.75" customHeight="1" x14ac:dyDescent="0.3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15.75" customHeight="1" x14ac:dyDescent="0.3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15.75" customHeight="1" x14ac:dyDescent="0.3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15.75" customHeight="1" x14ac:dyDescent="0.3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15.75" customHeight="1" x14ac:dyDescent="0.3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15.75" customHeight="1" x14ac:dyDescent="0.3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15.75" customHeight="1" x14ac:dyDescent="0.3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15.75" customHeight="1" x14ac:dyDescent="0.3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15.75" customHeight="1" x14ac:dyDescent="0.3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15.75" customHeight="1" x14ac:dyDescent="0.3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15.75" customHeight="1" x14ac:dyDescent="0.3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15.75" customHeight="1" x14ac:dyDescent="0.3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15.75" customHeight="1" x14ac:dyDescent="0.3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15.75" customHeight="1" x14ac:dyDescent="0.3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15.75" customHeight="1" x14ac:dyDescent="0.3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15.75" customHeight="1" x14ac:dyDescent="0.3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15.75" customHeight="1" x14ac:dyDescent="0.3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15.75" customHeight="1" x14ac:dyDescent="0.3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15.75" customHeight="1" x14ac:dyDescent="0.3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15.75" customHeight="1" x14ac:dyDescent="0.3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15.75" customHeight="1" x14ac:dyDescent="0.3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15.75" customHeight="1" x14ac:dyDescent="0.3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15.75" customHeight="1" x14ac:dyDescent="0.3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15.75" customHeight="1" x14ac:dyDescent="0.3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15.75" customHeight="1" x14ac:dyDescent="0.3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15.75" customHeight="1" x14ac:dyDescent="0.3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15.75" customHeight="1" x14ac:dyDescent="0.3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15.75" customHeight="1" x14ac:dyDescent="0.3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15.75" customHeight="1" x14ac:dyDescent="0.3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15.75" customHeight="1" x14ac:dyDescent="0.3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15.75" customHeight="1" x14ac:dyDescent="0.3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15.75" customHeight="1" x14ac:dyDescent="0.3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15.75" customHeight="1" x14ac:dyDescent="0.3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15.75" customHeight="1" x14ac:dyDescent="0.3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15.75" customHeight="1" x14ac:dyDescent="0.3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15.75" customHeight="1" x14ac:dyDescent="0.3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15.75" customHeight="1" x14ac:dyDescent="0.3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15.75" customHeight="1" x14ac:dyDescent="0.3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15.75" customHeight="1" x14ac:dyDescent="0.3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15.75" customHeight="1" x14ac:dyDescent="0.3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15.75" customHeight="1" x14ac:dyDescent="0.3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15.75" customHeight="1" x14ac:dyDescent="0.3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15.75" customHeight="1" x14ac:dyDescent="0.3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15.75" customHeight="1" x14ac:dyDescent="0.3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15.75" customHeight="1" x14ac:dyDescent="0.3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15.75" customHeight="1" x14ac:dyDescent="0.3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15.75" customHeight="1" x14ac:dyDescent="0.3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15.75" customHeight="1" x14ac:dyDescent="0.3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15.75" customHeight="1" x14ac:dyDescent="0.3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15.75" customHeight="1" x14ac:dyDescent="0.3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15.75" customHeight="1" x14ac:dyDescent="0.3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15.75" customHeight="1" x14ac:dyDescent="0.3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15.75" customHeight="1" x14ac:dyDescent="0.3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15.75" customHeight="1" x14ac:dyDescent="0.3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15.75" customHeight="1" x14ac:dyDescent="0.3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15.75" customHeight="1" x14ac:dyDescent="0.3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15.75" customHeight="1" x14ac:dyDescent="0.3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15.75" customHeight="1" x14ac:dyDescent="0.3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15.75" customHeight="1" x14ac:dyDescent="0.3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15.75" customHeight="1" x14ac:dyDescent="0.3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15.75" customHeight="1" x14ac:dyDescent="0.3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15.75" customHeight="1" x14ac:dyDescent="0.3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15.75" customHeight="1" x14ac:dyDescent="0.3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15.75" customHeight="1" x14ac:dyDescent="0.3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15.75" customHeight="1" x14ac:dyDescent="0.3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15.75" customHeight="1" x14ac:dyDescent="0.3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15.75" customHeight="1" x14ac:dyDescent="0.3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15.75" customHeight="1" x14ac:dyDescent="0.3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15.75" customHeight="1" x14ac:dyDescent="0.3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15.75" customHeight="1" x14ac:dyDescent="0.3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15.75" customHeight="1" x14ac:dyDescent="0.3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15.75" customHeight="1" x14ac:dyDescent="0.3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15.75" customHeight="1" x14ac:dyDescent="0.3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15.75" customHeight="1" x14ac:dyDescent="0.3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15.75" customHeight="1" x14ac:dyDescent="0.3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15.75" customHeight="1" x14ac:dyDescent="0.3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15.75" customHeight="1" x14ac:dyDescent="0.3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15.75" customHeight="1" x14ac:dyDescent="0.3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15.75" customHeight="1" x14ac:dyDescent="0.3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15.75" customHeight="1" x14ac:dyDescent="0.3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15.75" customHeight="1" x14ac:dyDescent="0.3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15.75" customHeight="1" x14ac:dyDescent="0.3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15.75" customHeight="1" x14ac:dyDescent="0.3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15.75" customHeight="1" x14ac:dyDescent="0.3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15.75" customHeight="1" x14ac:dyDescent="0.3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15.75" customHeight="1" x14ac:dyDescent="0.3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15.75" customHeight="1" x14ac:dyDescent="0.3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15.75" customHeight="1" x14ac:dyDescent="0.3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15.75" customHeight="1" x14ac:dyDescent="0.3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15.75" customHeight="1" x14ac:dyDescent="0.3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15.75" customHeight="1" x14ac:dyDescent="0.3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15.75" customHeight="1" x14ac:dyDescent="0.3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15.75" customHeight="1" x14ac:dyDescent="0.3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15.75" customHeight="1" x14ac:dyDescent="0.3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15.75" customHeight="1" x14ac:dyDescent="0.3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15.75" customHeight="1" x14ac:dyDescent="0.3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15.75" customHeight="1" x14ac:dyDescent="0.3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15.75" customHeight="1" x14ac:dyDescent="0.3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15.75" customHeight="1" x14ac:dyDescent="0.3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15.75" customHeight="1" x14ac:dyDescent="0.3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15.75" customHeight="1" x14ac:dyDescent="0.3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15.75" customHeight="1" x14ac:dyDescent="0.3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15.75" customHeight="1" x14ac:dyDescent="0.3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15.75" customHeight="1" x14ac:dyDescent="0.3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15.75" customHeight="1" x14ac:dyDescent="0.3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15.75" customHeight="1" x14ac:dyDescent="0.3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15.75" customHeight="1" x14ac:dyDescent="0.3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15.75" customHeight="1" x14ac:dyDescent="0.3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15.75" customHeight="1" x14ac:dyDescent="0.3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15.75" customHeight="1" x14ac:dyDescent="0.3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15.75" customHeight="1" x14ac:dyDescent="0.3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15.75" customHeight="1" x14ac:dyDescent="0.3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15.75" customHeight="1" x14ac:dyDescent="0.3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15.75" customHeight="1" x14ac:dyDescent="0.3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15.75" customHeight="1" x14ac:dyDescent="0.3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15.75" customHeight="1" x14ac:dyDescent="0.3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15.75" customHeight="1" x14ac:dyDescent="0.3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15.75" customHeight="1" x14ac:dyDescent="0.3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15.75" customHeight="1" x14ac:dyDescent="0.3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15.75" customHeight="1" x14ac:dyDescent="0.3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15.75" customHeight="1" x14ac:dyDescent="0.3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15.75" customHeight="1" x14ac:dyDescent="0.3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15.75" customHeight="1" x14ac:dyDescent="0.3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15.75" customHeight="1" x14ac:dyDescent="0.3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15.75" customHeight="1" x14ac:dyDescent="0.3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15.75" customHeight="1" x14ac:dyDescent="0.3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15.75" customHeight="1" x14ac:dyDescent="0.3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15.75" customHeight="1" x14ac:dyDescent="0.3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15.75" customHeight="1" x14ac:dyDescent="0.3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15.75" customHeight="1" x14ac:dyDescent="0.3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15.75" customHeight="1" x14ac:dyDescent="0.3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15.75" customHeight="1" x14ac:dyDescent="0.3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15.75" customHeight="1" x14ac:dyDescent="0.3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15.75" customHeight="1" x14ac:dyDescent="0.3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15.75" customHeight="1" x14ac:dyDescent="0.3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15.75" customHeight="1" x14ac:dyDescent="0.3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15.75" customHeight="1" x14ac:dyDescent="0.3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15.75" customHeight="1" x14ac:dyDescent="0.3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15.75" customHeight="1" x14ac:dyDescent="0.3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15.75" customHeight="1" x14ac:dyDescent="0.3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15.75" customHeight="1" x14ac:dyDescent="0.3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15.75" customHeight="1" x14ac:dyDescent="0.3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15.75" customHeight="1" x14ac:dyDescent="0.3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15.75" customHeight="1" x14ac:dyDescent="0.3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15.75" customHeight="1" x14ac:dyDescent="0.3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15.75" customHeight="1" x14ac:dyDescent="0.3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15.75" customHeight="1" x14ac:dyDescent="0.3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15.75" customHeight="1" x14ac:dyDescent="0.3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15.75" customHeight="1" x14ac:dyDescent="0.3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15.75" customHeight="1" x14ac:dyDescent="0.3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15.75" customHeight="1" x14ac:dyDescent="0.3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15.75" customHeight="1" x14ac:dyDescent="0.3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15.75" customHeight="1" x14ac:dyDescent="0.3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15.75" customHeight="1" x14ac:dyDescent="0.3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15.75" customHeight="1" x14ac:dyDescent="0.3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15.75" customHeight="1" x14ac:dyDescent="0.3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15.75" customHeight="1" x14ac:dyDescent="0.3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15.75" customHeight="1" x14ac:dyDescent="0.3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15.75" customHeight="1" x14ac:dyDescent="0.3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15.75" customHeight="1" x14ac:dyDescent="0.3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15.75" customHeight="1" x14ac:dyDescent="0.3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15.75" customHeight="1" x14ac:dyDescent="0.3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15.75" customHeight="1" x14ac:dyDescent="0.3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15.75" customHeight="1" x14ac:dyDescent="0.3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15.75" customHeight="1" x14ac:dyDescent="0.3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15.75" customHeight="1" x14ac:dyDescent="0.3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15.75" customHeight="1" x14ac:dyDescent="0.3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15.75" customHeight="1" x14ac:dyDescent="0.3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15.75" customHeight="1" x14ac:dyDescent="0.3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15.75" customHeight="1" x14ac:dyDescent="0.3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15.75" customHeight="1" x14ac:dyDescent="0.3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15.75" customHeight="1" x14ac:dyDescent="0.3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15.75" customHeight="1" x14ac:dyDescent="0.3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15.75" customHeight="1" x14ac:dyDescent="0.3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15.75" customHeight="1" x14ac:dyDescent="0.3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15.75" customHeight="1" x14ac:dyDescent="0.3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15.75" customHeight="1" x14ac:dyDescent="0.3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15.75" customHeight="1" x14ac:dyDescent="0.3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15.75" customHeight="1" x14ac:dyDescent="0.3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15.75" customHeight="1" x14ac:dyDescent="0.3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15.75" customHeight="1" x14ac:dyDescent="0.3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15.75" customHeight="1" x14ac:dyDescent="0.3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15.75" customHeight="1" x14ac:dyDescent="0.3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15.75" customHeight="1" x14ac:dyDescent="0.3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15.75" customHeight="1" x14ac:dyDescent="0.3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15.75" customHeight="1" x14ac:dyDescent="0.3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15.75" customHeight="1" x14ac:dyDescent="0.3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15.75" customHeight="1" x14ac:dyDescent="0.3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15.75" customHeight="1" x14ac:dyDescent="0.3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15.75" customHeight="1" x14ac:dyDescent="0.3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15.75" customHeight="1" x14ac:dyDescent="0.3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15.75" customHeight="1" x14ac:dyDescent="0.3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15.75" customHeight="1" x14ac:dyDescent="0.3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15.75" customHeight="1" x14ac:dyDescent="0.3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15.75" customHeight="1" x14ac:dyDescent="0.3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15.75" customHeight="1" x14ac:dyDescent="0.3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15.75" customHeight="1" x14ac:dyDescent="0.3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15.75" customHeight="1" x14ac:dyDescent="0.3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15.75" customHeight="1" x14ac:dyDescent="0.3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15.75" customHeight="1" x14ac:dyDescent="0.3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15.75" customHeight="1" x14ac:dyDescent="0.3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15.75" customHeight="1" x14ac:dyDescent="0.3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15.75" customHeight="1" x14ac:dyDescent="0.3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15.75" customHeight="1" x14ac:dyDescent="0.3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15.75" customHeight="1" x14ac:dyDescent="0.3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15.75" customHeight="1" x14ac:dyDescent="0.3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15.75" customHeight="1" x14ac:dyDescent="0.3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15.75" customHeight="1" x14ac:dyDescent="0.3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15.75" customHeight="1" x14ac:dyDescent="0.3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15.75" customHeight="1" x14ac:dyDescent="0.3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15.75" customHeight="1" x14ac:dyDescent="0.3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15.75" customHeight="1" x14ac:dyDescent="0.3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15.75" customHeight="1" x14ac:dyDescent="0.3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15.75" customHeight="1" x14ac:dyDescent="0.3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15.75" customHeight="1" x14ac:dyDescent="0.3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15.75" customHeight="1" x14ac:dyDescent="0.3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15.75" customHeight="1" x14ac:dyDescent="0.3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15.75" customHeight="1" x14ac:dyDescent="0.3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15.75" customHeight="1" x14ac:dyDescent="0.3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15.75" customHeight="1" x14ac:dyDescent="0.3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15.75" customHeight="1" x14ac:dyDescent="0.3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15.75" customHeight="1" x14ac:dyDescent="0.3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15.75" customHeight="1" x14ac:dyDescent="0.3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15.75" customHeight="1" x14ac:dyDescent="0.3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15.75" customHeight="1" x14ac:dyDescent="0.3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15.75" customHeight="1" x14ac:dyDescent="0.3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15.75" customHeight="1" x14ac:dyDescent="0.3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15.75" customHeight="1" x14ac:dyDescent="0.3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15.75" customHeight="1" x14ac:dyDescent="0.3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15.75" customHeight="1" x14ac:dyDescent="0.3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15.75" customHeight="1" x14ac:dyDescent="0.3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15.75" customHeight="1" x14ac:dyDescent="0.3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15.75" customHeight="1" x14ac:dyDescent="0.3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15.75" customHeight="1" x14ac:dyDescent="0.3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15.75" customHeight="1" x14ac:dyDescent="0.3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15.75" customHeight="1" x14ac:dyDescent="0.3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15.75" customHeight="1" x14ac:dyDescent="0.3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15.75" customHeight="1" x14ac:dyDescent="0.3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15.75" customHeight="1" x14ac:dyDescent="0.3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15.75" customHeight="1" x14ac:dyDescent="0.3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15.75" customHeight="1" x14ac:dyDescent="0.3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15.75" customHeight="1" x14ac:dyDescent="0.3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15.75" customHeight="1" x14ac:dyDescent="0.3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15.75" customHeight="1" x14ac:dyDescent="0.3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15.75" customHeight="1" x14ac:dyDescent="0.3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15.75" customHeight="1" x14ac:dyDescent="0.3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15.75" customHeight="1" x14ac:dyDescent="0.3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15.75" customHeight="1" x14ac:dyDescent="0.3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15.75" customHeight="1" x14ac:dyDescent="0.3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15.75" customHeight="1" x14ac:dyDescent="0.3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15.75" customHeight="1" x14ac:dyDescent="0.3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15.75" customHeight="1" x14ac:dyDescent="0.3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15.75" customHeight="1" x14ac:dyDescent="0.3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15.75" customHeight="1" x14ac:dyDescent="0.3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15.75" customHeight="1" x14ac:dyDescent="0.3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15.75" customHeight="1" x14ac:dyDescent="0.3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15.75" customHeight="1" x14ac:dyDescent="0.3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15.75" customHeight="1" x14ac:dyDescent="0.3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15.75" customHeight="1" x14ac:dyDescent="0.3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15.75" customHeight="1" x14ac:dyDescent="0.3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15.75" customHeight="1" x14ac:dyDescent="0.3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15.75" customHeight="1" x14ac:dyDescent="0.3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15.75" customHeight="1" x14ac:dyDescent="0.3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15.75" customHeight="1" x14ac:dyDescent="0.3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15.75" customHeight="1" x14ac:dyDescent="0.3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15.75" customHeight="1" x14ac:dyDescent="0.3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15.75" customHeight="1" x14ac:dyDescent="0.3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15.75" customHeight="1" x14ac:dyDescent="0.3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15.75" customHeight="1" x14ac:dyDescent="0.3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15.75" customHeight="1" x14ac:dyDescent="0.3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15.75" customHeight="1" x14ac:dyDescent="0.3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15.75" customHeight="1" x14ac:dyDescent="0.3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15.75" customHeight="1" x14ac:dyDescent="0.3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15.75" customHeight="1" x14ac:dyDescent="0.3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15.75" customHeight="1" x14ac:dyDescent="0.3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15.75" customHeight="1" x14ac:dyDescent="0.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15.75" customHeight="1" x14ac:dyDescent="0.3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15.75" customHeight="1" x14ac:dyDescent="0.3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15.75" customHeight="1" x14ac:dyDescent="0.3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15.75" customHeight="1" x14ac:dyDescent="0.3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15.75" customHeight="1" x14ac:dyDescent="0.3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15.75" customHeight="1" x14ac:dyDescent="0.3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15.75" customHeight="1" x14ac:dyDescent="0.3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15.75" customHeight="1" x14ac:dyDescent="0.3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15.75" customHeight="1" x14ac:dyDescent="0.3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15.75" customHeight="1" x14ac:dyDescent="0.3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15.75" customHeight="1" x14ac:dyDescent="0.3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15.75" customHeight="1" x14ac:dyDescent="0.3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15.75" customHeight="1" x14ac:dyDescent="0.3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15.75" customHeight="1" x14ac:dyDescent="0.3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15.75" customHeight="1" x14ac:dyDescent="0.3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15.75" customHeight="1" x14ac:dyDescent="0.3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15.75" customHeight="1" x14ac:dyDescent="0.3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15.75" customHeight="1" x14ac:dyDescent="0.3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15.75" customHeight="1" x14ac:dyDescent="0.3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15.75" customHeight="1" x14ac:dyDescent="0.3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15.75" customHeight="1" x14ac:dyDescent="0.3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15.75" customHeight="1" x14ac:dyDescent="0.3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15.75" customHeight="1" x14ac:dyDescent="0.3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15.75" customHeight="1" x14ac:dyDescent="0.3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15.75" customHeight="1" x14ac:dyDescent="0.3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15.75" customHeight="1" x14ac:dyDescent="0.3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15.75" customHeight="1" x14ac:dyDescent="0.3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15.75" customHeight="1" x14ac:dyDescent="0.3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15.75" customHeight="1" x14ac:dyDescent="0.3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15.75" customHeight="1" x14ac:dyDescent="0.3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15.75" customHeight="1" x14ac:dyDescent="0.3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15.75" customHeight="1" x14ac:dyDescent="0.3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15.75" customHeight="1" x14ac:dyDescent="0.3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15.75" customHeight="1" x14ac:dyDescent="0.3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15.75" customHeight="1" x14ac:dyDescent="0.3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15.75" customHeight="1" x14ac:dyDescent="0.3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15.75" customHeight="1" x14ac:dyDescent="0.3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15.75" customHeight="1" x14ac:dyDescent="0.3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15.75" customHeight="1" x14ac:dyDescent="0.3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15.75" customHeight="1" x14ac:dyDescent="0.3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15.75" customHeight="1" x14ac:dyDescent="0.3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15.75" customHeight="1" x14ac:dyDescent="0.3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15.75" customHeight="1" x14ac:dyDescent="0.3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15.75" customHeight="1" x14ac:dyDescent="0.3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15.75" customHeight="1" x14ac:dyDescent="0.3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15.75" customHeight="1" x14ac:dyDescent="0.3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15.75" customHeight="1" x14ac:dyDescent="0.3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15.75" customHeight="1" x14ac:dyDescent="0.3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15.75" customHeight="1" x14ac:dyDescent="0.3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15.75" customHeight="1" x14ac:dyDescent="0.3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15.75" customHeight="1" x14ac:dyDescent="0.3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15.75" customHeight="1" x14ac:dyDescent="0.3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15.75" customHeight="1" x14ac:dyDescent="0.3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15.75" customHeight="1" x14ac:dyDescent="0.3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15.75" customHeight="1" x14ac:dyDescent="0.3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15.75" customHeight="1" x14ac:dyDescent="0.3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15.75" customHeight="1" x14ac:dyDescent="0.3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15.75" customHeight="1" x14ac:dyDescent="0.3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15.75" customHeight="1" x14ac:dyDescent="0.3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15.75" customHeight="1" x14ac:dyDescent="0.3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15.75" customHeight="1" x14ac:dyDescent="0.3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15.75" customHeight="1" x14ac:dyDescent="0.3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15.75" customHeight="1" x14ac:dyDescent="0.3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15.75" customHeight="1" x14ac:dyDescent="0.3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15.75" customHeight="1" x14ac:dyDescent="0.3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15.75" customHeight="1" x14ac:dyDescent="0.3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15.75" customHeight="1" x14ac:dyDescent="0.3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15.75" customHeight="1" x14ac:dyDescent="0.3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15.75" customHeight="1" x14ac:dyDescent="0.3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15.75" customHeight="1" x14ac:dyDescent="0.3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15.75" customHeight="1" x14ac:dyDescent="0.3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15.75" customHeight="1" x14ac:dyDescent="0.3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15.75" customHeight="1" x14ac:dyDescent="0.3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15.75" customHeight="1" x14ac:dyDescent="0.3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15.75" customHeight="1" x14ac:dyDescent="0.3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15.75" customHeight="1" x14ac:dyDescent="0.3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15.75" customHeight="1" x14ac:dyDescent="0.3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15.75" customHeight="1" x14ac:dyDescent="0.3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15.75" customHeight="1" x14ac:dyDescent="0.3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15.75" customHeight="1" x14ac:dyDescent="0.3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15.75" customHeight="1" x14ac:dyDescent="0.3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15.75" customHeight="1" x14ac:dyDescent="0.3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15.75" customHeight="1" x14ac:dyDescent="0.3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15.75" customHeight="1" x14ac:dyDescent="0.3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15.75" customHeight="1" x14ac:dyDescent="0.3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15.75" customHeight="1" x14ac:dyDescent="0.3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15.75" customHeight="1" x14ac:dyDescent="0.3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15.75" customHeight="1" x14ac:dyDescent="0.3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15.75" customHeight="1" x14ac:dyDescent="0.3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15.75" customHeight="1" x14ac:dyDescent="0.3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15.75" customHeight="1" x14ac:dyDescent="0.3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15.75" customHeight="1" x14ac:dyDescent="0.3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15.75" customHeight="1" x14ac:dyDescent="0.3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15.75" customHeight="1" x14ac:dyDescent="0.3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15.75" customHeight="1" x14ac:dyDescent="0.3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15.75" customHeight="1" x14ac:dyDescent="0.3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15.75" customHeight="1" x14ac:dyDescent="0.3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15.75" customHeight="1" x14ac:dyDescent="0.3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15.75" customHeight="1" x14ac:dyDescent="0.3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15.75" customHeight="1" x14ac:dyDescent="0.3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15.75" customHeight="1" x14ac:dyDescent="0.3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15.75" customHeight="1" x14ac:dyDescent="0.3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15.75" customHeight="1" x14ac:dyDescent="0.3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15.75" customHeight="1" x14ac:dyDescent="0.3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15.75" customHeight="1" x14ac:dyDescent="0.3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15.75" customHeight="1" x14ac:dyDescent="0.3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15.75" customHeight="1" x14ac:dyDescent="0.3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15.75" customHeight="1" x14ac:dyDescent="0.3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15.75" customHeight="1" x14ac:dyDescent="0.3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15.75" customHeight="1" x14ac:dyDescent="0.3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15.75" customHeight="1" x14ac:dyDescent="0.3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15.75" customHeight="1" x14ac:dyDescent="0.3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15.75" customHeight="1" x14ac:dyDescent="0.3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15.75" customHeight="1" x14ac:dyDescent="0.3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15.75" customHeight="1" x14ac:dyDescent="0.3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15.75" customHeight="1" x14ac:dyDescent="0.3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15.75" customHeight="1" x14ac:dyDescent="0.3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15.75" customHeight="1" x14ac:dyDescent="0.3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15.75" customHeight="1" x14ac:dyDescent="0.3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15.75" customHeight="1" x14ac:dyDescent="0.3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15.75" customHeight="1" x14ac:dyDescent="0.3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15.75" customHeight="1" x14ac:dyDescent="0.3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15.75" customHeight="1" x14ac:dyDescent="0.3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15.75" customHeight="1" x14ac:dyDescent="0.3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15.75" customHeight="1" x14ac:dyDescent="0.3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15.75" customHeight="1" x14ac:dyDescent="0.3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15.75" customHeight="1" x14ac:dyDescent="0.3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15.75" customHeight="1" x14ac:dyDescent="0.3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15.75" customHeight="1" x14ac:dyDescent="0.3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15.75" customHeight="1" x14ac:dyDescent="0.3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15.75" customHeight="1" x14ac:dyDescent="0.3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15.75" customHeight="1" x14ac:dyDescent="0.3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15.75" customHeight="1" x14ac:dyDescent="0.3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15.75" customHeight="1" x14ac:dyDescent="0.3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15.75" customHeight="1" x14ac:dyDescent="0.3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15.75" customHeight="1" x14ac:dyDescent="0.3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15.75" customHeight="1" x14ac:dyDescent="0.3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15.75" customHeight="1" x14ac:dyDescent="0.3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15.75" customHeight="1" x14ac:dyDescent="0.3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15.75" customHeight="1" x14ac:dyDescent="0.3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15.75" customHeight="1" x14ac:dyDescent="0.3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15.75" customHeight="1" x14ac:dyDescent="0.3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15.75" customHeight="1" x14ac:dyDescent="0.3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15.75" customHeight="1" x14ac:dyDescent="0.3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15.75" customHeight="1" x14ac:dyDescent="0.3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15.75" customHeight="1" x14ac:dyDescent="0.3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15.75" customHeight="1" x14ac:dyDescent="0.3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15.75" customHeight="1" x14ac:dyDescent="0.3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15.75" customHeight="1" x14ac:dyDescent="0.3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15.75" customHeight="1" x14ac:dyDescent="0.3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15.75" customHeight="1" x14ac:dyDescent="0.3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15.75" customHeight="1" x14ac:dyDescent="0.3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15.75" customHeight="1" x14ac:dyDescent="0.3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15.75" customHeight="1" x14ac:dyDescent="0.3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15.75" customHeight="1" x14ac:dyDescent="0.3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15.75" customHeight="1" x14ac:dyDescent="0.3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15.75" customHeight="1" x14ac:dyDescent="0.3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1">
    <mergeCell ref="D2:F2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K1000"/>
  <sheetViews>
    <sheetView workbookViewId="0">
      <selection activeCell="E12" sqref="E12:E13"/>
    </sheetView>
  </sheetViews>
  <sheetFormatPr baseColWidth="10" defaultColWidth="14.5" defaultRowHeight="15" customHeight="1" x14ac:dyDescent="0.3"/>
  <cols>
    <col min="1" max="1" width="4.5" customWidth="1"/>
    <col min="2" max="2" width="17.6640625" customWidth="1"/>
    <col min="3" max="3" width="3.5" customWidth="1"/>
    <col min="4" max="4" width="4.6640625" customWidth="1"/>
    <col min="5" max="5" width="7" customWidth="1"/>
    <col min="6" max="7" width="7.33203125" customWidth="1"/>
    <col min="8" max="8" width="7.1640625" customWidth="1"/>
    <col min="9" max="9" width="4.6640625" customWidth="1"/>
    <col min="10" max="10" width="5.5" customWidth="1"/>
    <col min="11" max="11" width="11.83203125" customWidth="1"/>
    <col min="12" max="12" width="7" customWidth="1"/>
    <col min="13" max="13" width="3.83203125" customWidth="1"/>
    <col min="14" max="14" width="5.5" customWidth="1"/>
    <col min="15" max="15" width="6.1640625" customWidth="1"/>
    <col min="16" max="16" width="36.5" customWidth="1"/>
    <col min="17" max="17" width="6.6640625" customWidth="1"/>
    <col min="18" max="18" width="7.33203125" customWidth="1"/>
    <col min="19" max="19" width="5.6640625" customWidth="1"/>
    <col min="20" max="20" width="2.5" customWidth="1"/>
    <col min="21" max="21" width="6" customWidth="1"/>
    <col min="22" max="22" width="17.6640625" customWidth="1"/>
    <col min="23" max="23" width="6.5" customWidth="1"/>
    <col min="24" max="24" width="4.6640625" customWidth="1"/>
    <col min="25" max="25" width="5.33203125" customWidth="1"/>
    <col min="26" max="26" width="5.83203125" customWidth="1"/>
    <col min="27" max="28" width="5.5" customWidth="1"/>
    <col min="29" max="29" width="4.6640625" customWidth="1"/>
    <col min="30" max="30" width="5.5" customWidth="1"/>
    <col min="31" max="31" width="11.83203125" customWidth="1"/>
    <col min="32" max="32" width="7" customWidth="1"/>
    <col min="33" max="33" width="3.83203125" customWidth="1"/>
    <col min="34" max="35" width="5.5" customWidth="1"/>
    <col min="36" max="36" width="36.5" customWidth="1"/>
    <col min="37" max="37" width="2.5" customWidth="1"/>
  </cols>
  <sheetData>
    <row r="1" spans="1:37" ht="16" x14ac:dyDescent="0.3">
      <c r="A1" s="77"/>
      <c r="B1" s="1" t="s">
        <v>112</v>
      </c>
      <c r="C1" s="196" t="s">
        <v>136</v>
      </c>
      <c r="D1" s="1"/>
      <c r="E1" s="1"/>
      <c r="F1" s="1"/>
      <c r="G1" s="1"/>
      <c r="H1" s="1"/>
      <c r="I1" s="1"/>
      <c r="J1" s="77"/>
      <c r="K1" s="77"/>
      <c r="L1" s="77"/>
      <c r="M1" s="77"/>
      <c r="N1" s="77"/>
      <c r="O1" s="77"/>
      <c r="P1" s="77"/>
      <c r="Q1" s="77"/>
      <c r="R1" s="77"/>
      <c r="S1" s="77"/>
      <c r="T1" s="165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165"/>
    </row>
    <row r="2" spans="1:37" ht="26" x14ac:dyDescent="0.15">
      <c r="A2" s="77"/>
      <c r="B2" s="77"/>
      <c r="C2" s="77"/>
      <c r="D2" s="172" t="s">
        <v>113</v>
      </c>
      <c r="E2" s="173" t="s">
        <v>114</v>
      </c>
      <c r="F2" s="226" t="s">
        <v>115</v>
      </c>
      <c r="G2" s="224"/>
      <c r="H2" s="214"/>
      <c r="I2" s="174" t="s">
        <v>116</v>
      </c>
      <c r="J2" s="175"/>
      <c r="K2" s="227" t="s">
        <v>117</v>
      </c>
      <c r="L2" s="224"/>
      <c r="M2" s="214"/>
      <c r="N2" s="176"/>
      <c r="O2" s="177"/>
      <c r="P2" s="177"/>
      <c r="Q2" s="177"/>
      <c r="R2" s="177"/>
      <c r="S2" s="177"/>
      <c r="T2" s="165"/>
      <c r="U2" s="77"/>
      <c r="V2" s="77"/>
      <c r="W2" s="178"/>
      <c r="X2" s="172" t="s">
        <v>113</v>
      </c>
      <c r="Y2" s="173" t="s">
        <v>114</v>
      </c>
      <c r="Z2" s="226" t="s">
        <v>115</v>
      </c>
      <c r="AA2" s="224"/>
      <c r="AB2" s="214"/>
      <c r="AC2" s="174" t="s">
        <v>116</v>
      </c>
      <c r="AD2" s="175"/>
      <c r="AE2" s="227" t="s">
        <v>117</v>
      </c>
      <c r="AF2" s="224"/>
      <c r="AG2" s="214"/>
      <c r="AH2" s="176"/>
      <c r="AI2" s="177"/>
      <c r="AJ2" s="177"/>
      <c r="AK2" s="165"/>
    </row>
    <row r="3" spans="1:37" ht="45" customHeight="1" x14ac:dyDescent="0.15">
      <c r="A3" s="77"/>
      <c r="B3" s="77" t="str">
        <f>IF(PLAYER!B3="","",PLAYER!B3)</f>
        <v>Player Name</v>
      </c>
      <c r="C3" s="77"/>
      <c r="D3" s="179" t="s">
        <v>118</v>
      </c>
      <c r="E3" s="180" t="s">
        <v>75</v>
      </c>
      <c r="F3" s="181" t="s">
        <v>76</v>
      </c>
      <c r="G3" s="181" t="s">
        <v>77</v>
      </c>
      <c r="H3" s="181" t="s">
        <v>78</v>
      </c>
      <c r="I3" s="182" t="s">
        <v>119</v>
      </c>
      <c r="J3" s="183" t="s">
        <v>120</v>
      </c>
      <c r="K3" s="184" t="s">
        <v>47</v>
      </c>
      <c r="L3" s="184" t="s">
        <v>49</v>
      </c>
      <c r="M3" s="184" t="s">
        <v>98</v>
      </c>
      <c r="N3" s="185" t="s">
        <v>121</v>
      </c>
      <c r="O3" s="177" t="s">
        <v>99</v>
      </c>
      <c r="P3" s="77" t="str">
        <f>IF(PLAYER!AB3="","",PLAYER!AB3)</f>
        <v/>
      </c>
      <c r="Q3" s="77" t="s">
        <v>63</v>
      </c>
      <c r="R3" s="77"/>
      <c r="S3" s="77"/>
      <c r="T3" s="165"/>
      <c r="U3" s="77"/>
      <c r="V3" s="77"/>
      <c r="W3" s="77" t="s">
        <v>63</v>
      </c>
      <c r="X3" s="179" t="s">
        <v>118</v>
      </c>
      <c r="Y3" s="180" t="s">
        <v>75</v>
      </c>
      <c r="Z3" s="181" t="s">
        <v>76</v>
      </c>
      <c r="AA3" s="181" t="s">
        <v>77</v>
      </c>
      <c r="AB3" s="181" t="s">
        <v>78</v>
      </c>
      <c r="AC3" s="182" t="s">
        <v>119</v>
      </c>
      <c r="AD3" s="183" t="s">
        <v>120</v>
      </c>
      <c r="AE3" s="184" t="s">
        <v>47</v>
      </c>
      <c r="AF3" s="184" t="s">
        <v>49</v>
      </c>
      <c r="AG3" s="184" t="s">
        <v>98</v>
      </c>
      <c r="AH3" s="185" t="s">
        <v>121</v>
      </c>
      <c r="AI3" s="177" t="s">
        <v>99</v>
      </c>
      <c r="AJ3" s="77" t="str">
        <f>IF(PLAYER!AR3="","",PLAYER!AR3)</f>
        <v/>
      </c>
      <c r="AK3" s="165"/>
    </row>
    <row r="4" spans="1:37" ht="16" x14ac:dyDescent="0.3">
      <c r="A4" s="77">
        <v>1</v>
      </c>
      <c r="B4" s="77" t="str">
        <f>IF(PLAYER!B4="","",PLAYER!B4)</f>
        <v>Doron Fried</v>
      </c>
      <c r="C4" s="2">
        <f t="shared" ref="C4:C203" si="0">IF(O4="","",O4)</f>
        <v>2</v>
      </c>
      <c r="D4" s="186">
        <f>IF('ADJ-CLICK'!J4="","",AVERAGE('ADJ-CLICK'!J4,'ADJ-CLICK'!M4,'ADJ-CLICK'!P4,'ADJ-CLICK'!S4,'ADJ-CLICK'!V4,'ADJ-CLICK'!Y4))</f>
        <v>15.3125</v>
      </c>
      <c r="E4" s="186">
        <f>IF('ADJ-GIVEN'!C4="","",'ADJ-GIVEN'!C4)</f>
        <v>9.5</v>
      </c>
      <c r="F4" s="186">
        <f>IF('ADJ-GIVEN'!D4="","",'ADJ-GIVEN'!D4)</f>
        <v>10</v>
      </c>
      <c r="G4" s="186">
        <f>IF('ADJ-GIVEN'!E4="","",'ADJ-GIVEN'!E4)</f>
        <v>13</v>
      </c>
      <c r="H4" s="186">
        <f>IF('ADJ-GIVEN'!F4="","",'ADJ-GIVEN'!F4)</f>
        <v>11.5</v>
      </c>
      <c r="I4" s="187">
        <f t="shared" ref="I4:I203" si="1">IF(E4="","",SUM(E4:H4))</f>
        <v>44</v>
      </c>
      <c r="J4" s="187">
        <f t="shared" ref="J4:J203" si="2">IF(D4="","",SUM(S4,I4))</f>
        <v>44</v>
      </c>
      <c r="K4" s="188" t="str">
        <f>IF('ADJ-CLICK'!D4="","",'ADJ-CLICK'!D4*-1)</f>
        <v/>
      </c>
      <c r="L4" s="188" t="str">
        <f>IF('ADJ-CLICK'!E4="","",'ADJ-CLICK'!E4*-1)</f>
        <v/>
      </c>
      <c r="M4" s="188" t="str">
        <f>IF('ADJ-CLICK'!F4="","",'ADJ-CLICK'!F4*-1)</f>
        <v/>
      </c>
      <c r="N4" s="189">
        <f t="shared" ref="N4:N203" si="3">IF(J4="","",SUM(J4:M4))</f>
        <v>44</v>
      </c>
      <c r="O4" s="190">
        <f t="shared" ref="O4:O203" si="4">IF(N4="","",RANK(N4,N$4:N$203,0))</f>
        <v>2</v>
      </c>
      <c r="P4" s="190" t="str">
        <f t="shared" ref="P4:P203" si="5">IF(B4="","",B4)</f>
        <v>Doron Fried</v>
      </c>
      <c r="Q4" s="190" t="str">
        <f>IF(PLAYER!C4="","",PLAYER!C4)</f>
        <v>5A</v>
      </c>
      <c r="R4" s="191"/>
      <c r="S4" s="186"/>
      <c r="T4" s="165"/>
      <c r="U4" s="2">
        <f t="shared" ref="U4:U203" si="6">IF(A4&lt;=COUNT(C$4:C$203),A4,"")</f>
        <v>1</v>
      </c>
      <c r="V4" s="77" t="str">
        <f t="shared" ref="V4:V203" si="7">IF(U4="","",VLOOKUP($U4,$C$4:$P$203,14,FALSE))</f>
        <v>Steven Goshko</v>
      </c>
      <c r="W4" s="186" t="str">
        <f t="shared" ref="W4:W203" si="8">IF(X4="","",VLOOKUP($U4,$C$4:$S$203,15,FALSE))</f>
        <v>5A</v>
      </c>
      <c r="X4" s="186">
        <f t="shared" ref="X4:X203" si="9">IF(V4="","",VLOOKUP($U4,$C$4:$P$203,2,FALSE))</f>
        <v>18.75</v>
      </c>
      <c r="Y4" s="186">
        <f t="shared" ref="Y4:Y203" si="10">IF(X4="","",VLOOKUP($U4,$C$4:$P$203,3,FALSE))</f>
        <v>12</v>
      </c>
      <c r="Z4" s="186">
        <f t="shared" ref="Z4:Z203" si="11">IF(Y4="","",VLOOKUP($U4,$C$4:$P$203,4,FALSE))</f>
        <v>11</v>
      </c>
      <c r="AA4" s="186">
        <f t="shared" ref="AA4:AA203" si="12">IF(Z4="","",VLOOKUP($U4,$C$4:$P$203,5,FALSE))</f>
        <v>10</v>
      </c>
      <c r="AB4" s="186">
        <f t="shared" ref="AB4:AB203" si="13">IF(AA4="","",VLOOKUP($U4,$C$4:$P$203,6,FALSE))</f>
        <v>12</v>
      </c>
      <c r="AC4" s="187">
        <f t="shared" ref="AC4:AC203" si="14">IF(AB4="","",VLOOKUP($U4,$C$4:$P$203,7,FALSE))</f>
        <v>45</v>
      </c>
      <c r="AD4" s="187">
        <f t="shared" ref="AD4:AD203" si="15">IF(AC4="","",VLOOKUP($U4,$C$4:$P$203,8,FALSE))</f>
        <v>45</v>
      </c>
      <c r="AE4" s="188" t="str">
        <f t="shared" ref="AE4:AE203" si="16">IF(AD4="","",VLOOKUP($U4,$C$4:$P$203,9,FALSE))</f>
        <v/>
      </c>
      <c r="AF4" s="188" t="str">
        <f t="shared" ref="AF4:AF203" si="17">IF(AE4="","",VLOOKUP($U4,$C$4:$P$203,10,FALSE))</f>
        <v/>
      </c>
      <c r="AG4" s="188" t="str">
        <f t="shared" ref="AG4:AG203" si="18">IF(AF4="","",VLOOKUP($U4,$C$4:$P$203,11,FALSE))</f>
        <v/>
      </c>
      <c r="AH4" s="189">
        <f t="shared" ref="AH4:AH203" si="19">VLOOKUP($U4,$C$4:$P$203,12,FALSE)</f>
        <v>45</v>
      </c>
      <c r="AI4" s="190">
        <f t="shared" ref="AI4:AI203" si="20">IF(AH4="","",VLOOKUP($U4,$C$4:$P$203,13,FALSE))</f>
        <v>1</v>
      </c>
      <c r="AJ4" s="190" t="str">
        <f t="shared" ref="AJ4:AJ203" si="21">IF(AI4="","",VLOOKUP($U4,$C$4:$P$203,14,FALSE))</f>
        <v>Steven Goshko</v>
      </c>
      <c r="AK4" s="165"/>
    </row>
    <row r="5" spans="1:37" ht="16" x14ac:dyDescent="0.3">
      <c r="A5" s="77">
        <v>2</v>
      </c>
      <c r="B5" s="77" t="str">
        <f>IF(PLAYER!B5="","",PLAYER!B5)</f>
        <v>Steven Goshko</v>
      </c>
      <c r="C5" s="2">
        <f t="shared" si="0"/>
        <v>1</v>
      </c>
      <c r="D5" s="186">
        <f>IF('ADJ-CLICK'!J5="","",AVERAGE('ADJ-CLICK'!J5,'ADJ-CLICK'!M5,'ADJ-CLICK'!P5,'ADJ-CLICK'!S5,'ADJ-CLICK'!V5,'ADJ-CLICK'!Y5))</f>
        <v>18.75</v>
      </c>
      <c r="E5" s="186">
        <f>IF('ADJ-GIVEN'!C5="","",'ADJ-GIVEN'!C5)</f>
        <v>12</v>
      </c>
      <c r="F5" s="186">
        <f>IF('ADJ-GIVEN'!D5="","",'ADJ-GIVEN'!D5)</f>
        <v>11</v>
      </c>
      <c r="G5" s="186">
        <f>IF('ADJ-GIVEN'!E5="","",'ADJ-GIVEN'!E5)</f>
        <v>10</v>
      </c>
      <c r="H5" s="186">
        <f>IF('ADJ-GIVEN'!F5="","",'ADJ-GIVEN'!F5)</f>
        <v>12</v>
      </c>
      <c r="I5" s="187">
        <f t="shared" si="1"/>
        <v>45</v>
      </c>
      <c r="J5" s="187">
        <f t="shared" si="2"/>
        <v>45</v>
      </c>
      <c r="K5" s="188" t="str">
        <f>IF('ADJ-CLICK'!D5="","",'ADJ-CLICK'!D5*-1)</f>
        <v/>
      </c>
      <c r="L5" s="188" t="str">
        <f>IF('ADJ-CLICK'!E5="","",'ADJ-CLICK'!E5*-1)</f>
        <v/>
      </c>
      <c r="M5" s="188" t="str">
        <f>IF('ADJ-CLICK'!F5="","",'ADJ-CLICK'!F5*-1)</f>
        <v/>
      </c>
      <c r="N5" s="189">
        <f t="shared" si="3"/>
        <v>45</v>
      </c>
      <c r="O5" s="190">
        <f t="shared" si="4"/>
        <v>1</v>
      </c>
      <c r="P5" s="190" t="str">
        <f t="shared" si="5"/>
        <v>Steven Goshko</v>
      </c>
      <c r="Q5" s="190" t="str">
        <f>IF(PLAYER!C5="","",PLAYER!C5)</f>
        <v>5A</v>
      </c>
      <c r="R5" s="191"/>
      <c r="S5" s="186"/>
      <c r="T5" s="165"/>
      <c r="U5" s="2">
        <f t="shared" si="6"/>
        <v>2</v>
      </c>
      <c r="V5" s="77" t="str">
        <f t="shared" si="7"/>
        <v>Doron Fried</v>
      </c>
      <c r="W5" s="186" t="str">
        <f t="shared" si="8"/>
        <v>5A</v>
      </c>
      <c r="X5" s="186">
        <f t="shared" si="9"/>
        <v>15.3125</v>
      </c>
      <c r="Y5" s="186">
        <f t="shared" si="10"/>
        <v>9.5</v>
      </c>
      <c r="Z5" s="186">
        <f t="shared" si="11"/>
        <v>10</v>
      </c>
      <c r="AA5" s="186">
        <f t="shared" si="12"/>
        <v>13</v>
      </c>
      <c r="AB5" s="186">
        <f t="shared" si="13"/>
        <v>11.5</v>
      </c>
      <c r="AC5" s="187">
        <f t="shared" si="14"/>
        <v>44</v>
      </c>
      <c r="AD5" s="187">
        <f t="shared" si="15"/>
        <v>44</v>
      </c>
      <c r="AE5" s="188" t="str">
        <f t="shared" si="16"/>
        <v/>
      </c>
      <c r="AF5" s="188" t="str">
        <f t="shared" si="17"/>
        <v/>
      </c>
      <c r="AG5" s="188" t="str">
        <f t="shared" si="18"/>
        <v/>
      </c>
      <c r="AH5" s="189">
        <f t="shared" si="19"/>
        <v>44</v>
      </c>
      <c r="AI5" s="190">
        <f t="shared" si="20"/>
        <v>2</v>
      </c>
      <c r="AJ5" s="190" t="str">
        <f t="shared" si="21"/>
        <v>Doron Fried</v>
      </c>
      <c r="AK5" s="165"/>
    </row>
    <row r="6" spans="1:37" ht="16" x14ac:dyDescent="0.3">
      <c r="A6" s="77">
        <v>3</v>
      </c>
      <c r="B6" s="77" t="str">
        <f>IF(PLAYER!B6="","",PLAYER!B6)</f>
        <v/>
      </c>
      <c r="C6" s="2" t="str">
        <f t="shared" si="0"/>
        <v/>
      </c>
      <c r="D6" s="186" t="str">
        <f>IF('ADJ-CLICK'!J6="","",AVERAGE('ADJ-CLICK'!J6,'ADJ-CLICK'!M6,'ADJ-CLICK'!P6,'ADJ-CLICK'!S6,'ADJ-CLICK'!V6,'ADJ-CLICK'!Y6))</f>
        <v/>
      </c>
      <c r="E6" s="186" t="str">
        <f>IF('ADJ-GIVEN'!C6="","",'ADJ-GIVEN'!C6)</f>
        <v/>
      </c>
      <c r="F6" s="186" t="str">
        <f>IF('ADJ-GIVEN'!D6="","",'ADJ-GIVEN'!D6)</f>
        <v/>
      </c>
      <c r="G6" s="186" t="str">
        <f>IF('ADJ-GIVEN'!E6="","",'ADJ-GIVEN'!E6)</f>
        <v/>
      </c>
      <c r="H6" s="186" t="str">
        <f>IF('ADJ-GIVEN'!F6="","",'ADJ-GIVEN'!F6)</f>
        <v/>
      </c>
      <c r="I6" s="187" t="str">
        <f t="shared" si="1"/>
        <v/>
      </c>
      <c r="J6" s="187" t="str">
        <f t="shared" si="2"/>
        <v/>
      </c>
      <c r="K6" s="188" t="str">
        <f>IF('ADJ-CLICK'!D6="","",'ADJ-CLICK'!D6*-1)</f>
        <v/>
      </c>
      <c r="L6" s="188" t="str">
        <f>IF('ADJ-CLICK'!E6="","",'ADJ-CLICK'!E6*-1)</f>
        <v/>
      </c>
      <c r="M6" s="188" t="str">
        <f>IF('ADJ-CLICK'!F6="","",'ADJ-CLICK'!F6*-1)</f>
        <v/>
      </c>
      <c r="N6" s="189" t="str">
        <f t="shared" si="3"/>
        <v/>
      </c>
      <c r="O6" s="190" t="str">
        <f t="shared" si="4"/>
        <v/>
      </c>
      <c r="P6" s="190" t="str">
        <f t="shared" si="5"/>
        <v/>
      </c>
      <c r="Q6" s="190" t="str">
        <f>IF(PLAYER!C6="","",PLAYER!C6)</f>
        <v/>
      </c>
      <c r="R6" s="191"/>
      <c r="S6" s="186"/>
      <c r="T6" s="165"/>
      <c r="U6" s="2" t="str">
        <f t="shared" si="6"/>
        <v/>
      </c>
      <c r="V6" s="77" t="str">
        <f t="shared" si="7"/>
        <v/>
      </c>
      <c r="W6" s="186" t="str">
        <f t="shared" si="8"/>
        <v/>
      </c>
      <c r="X6" s="186" t="str">
        <f t="shared" si="9"/>
        <v/>
      </c>
      <c r="Y6" s="186" t="str">
        <f t="shared" si="10"/>
        <v/>
      </c>
      <c r="Z6" s="186" t="str">
        <f t="shared" si="11"/>
        <v/>
      </c>
      <c r="AA6" s="186" t="str">
        <f t="shared" si="12"/>
        <v/>
      </c>
      <c r="AB6" s="186" t="str">
        <f t="shared" si="13"/>
        <v/>
      </c>
      <c r="AC6" s="187" t="str">
        <f t="shared" si="14"/>
        <v/>
      </c>
      <c r="AD6" s="187" t="str">
        <f t="shared" si="15"/>
        <v/>
      </c>
      <c r="AE6" s="188" t="str">
        <f t="shared" si="16"/>
        <v/>
      </c>
      <c r="AF6" s="188" t="str">
        <f t="shared" si="17"/>
        <v/>
      </c>
      <c r="AG6" s="188" t="str">
        <f t="shared" si="18"/>
        <v/>
      </c>
      <c r="AH6" s="189" t="str">
        <f t="shared" si="19"/>
        <v/>
      </c>
      <c r="AI6" s="190" t="str">
        <f t="shared" si="20"/>
        <v/>
      </c>
      <c r="AJ6" s="190" t="str">
        <f t="shared" si="21"/>
        <v/>
      </c>
      <c r="AK6" s="165"/>
    </row>
    <row r="7" spans="1:37" ht="16" x14ac:dyDescent="0.3">
      <c r="A7" s="77">
        <v>4</v>
      </c>
      <c r="B7" s="77" t="str">
        <f>IF(PLAYER!B7="","",PLAYER!B7)</f>
        <v/>
      </c>
      <c r="C7" s="2" t="str">
        <f t="shared" si="0"/>
        <v/>
      </c>
      <c r="D7" s="186" t="str">
        <f>IF('ADJ-CLICK'!J7="","",AVERAGE('ADJ-CLICK'!J7,'ADJ-CLICK'!M7,'ADJ-CLICK'!P7,'ADJ-CLICK'!S7,'ADJ-CLICK'!V7,'ADJ-CLICK'!Y7))</f>
        <v/>
      </c>
      <c r="E7" s="186" t="str">
        <f>IF('ADJ-GIVEN'!C7="","",'ADJ-GIVEN'!C7)</f>
        <v/>
      </c>
      <c r="F7" s="186" t="str">
        <f>IF('ADJ-GIVEN'!D7="","",'ADJ-GIVEN'!D7)</f>
        <v/>
      </c>
      <c r="G7" s="186" t="str">
        <f>IF('ADJ-GIVEN'!E7="","",'ADJ-GIVEN'!E7)</f>
        <v/>
      </c>
      <c r="H7" s="186" t="str">
        <f>IF('ADJ-GIVEN'!F7="","",'ADJ-GIVEN'!F7)</f>
        <v/>
      </c>
      <c r="I7" s="187" t="str">
        <f t="shared" si="1"/>
        <v/>
      </c>
      <c r="J7" s="187" t="str">
        <f t="shared" si="2"/>
        <v/>
      </c>
      <c r="K7" s="188" t="str">
        <f>IF('ADJ-CLICK'!D7="","",'ADJ-CLICK'!D7*-1)</f>
        <v/>
      </c>
      <c r="L7" s="188" t="str">
        <f>IF('ADJ-CLICK'!E7="","",'ADJ-CLICK'!E7*-1)</f>
        <v/>
      </c>
      <c r="M7" s="188" t="str">
        <f>IF('ADJ-CLICK'!F7="","",'ADJ-CLICK'!F7*-1)</f>
        <v/>
      </c>
      <c r="N7" s="189" t="str">
        <f t="shared" si="3"/>
        <v/>
      </c>
      <c r="O7" s="190" t="str">
        <f t="shared" si="4"/>
        <v/>
      </c>
      <c r="P7" s="190" t="str">
        <f t="shared" si="5"/>
        <v/>
      </c>
      <c r="Q7" s="190" t="str">
        <f>IF(PLAYER!C7="","",PLAYER!C7)</f>
        <v/>
      </c>
      <c r="R7" s="191"/>
      <c r="S7" s="186"/>
      <c r="T7" s="165"/>
      <c r="U7" s="2" t="str">
        <f t="shared" si="6"/>
        <v/>
      </c>
      <c r="V7" s="77" t="str">
        <f t="shared" si="7"/>
        <v/>
      </c>
      <c r="W7" s="186" t="str">
        <f t="shared" si="8"/>
        <v/>
      </c>
      <c r="X7" s="186" t="str">
        <f t="shared" si="9"/>
        <v/>
      </c>
      <c r="Y7" s="186" t="str">
        <f t="shared" si="10"/>
        <v/>
      </c>
      <c r="Z7" s="186" t="str">
        <f t="shared" si="11"/>
        <v/>
      </c>
      <c r="AA7" s="186" t="str">
        <f t="shared" si="12"/>
        <v/>
      </c>
      <c r="AB7" s="186" t="str">
        <f t="shared" si="13"/>
        <v/>
      </c>
      <c r="AC7" s="187" t="str">
        <f t="shared" si="14"/>
        <v/>
      </c>
      <c r="AD7" s="187" t="str">
        <f t="shared" si="15"/>
        <v/>
      </c>
      <c r="AE7" s="188" t="str">
        <f t="shared" si="16"/>
        <v/>
      </c>
      <c r="AF7" s="188" t="str">
        <f t="shared" si="17"/>
        <v/>
      </c>
      <c r="AG7" s="188" t="str">
        <f t="shared" si="18"/>
        <v/>
      </c>
      <c r="AH7" s="189" t="str">
        <f t="shared" si="19"/>
        <v/>
      </c>
      <c r="AI7" s="190" t="str">
        <f t="shared" si="20"/>
        <v/>
      </c>
      <c r="AJ7" s="190" t="str">
        <f t="shared" si="21"/>
        <v/>
      </c>
      <c r="AK7" s="165"/>
    </row>
    <row r="8" spans="1:37" ht="16" x14ac:dyDescent="0.3">
      <c r="A8" s="77">
        <v>5</v>
      </c>
      <c r="B8" s="77" t="str">
        <f>IF(PLAYER!B8="","",PLAYER!B8)</f>
        <v/>
      </c>
      <c r="C8" s="2" t="str">
        <f t="shared" si="0"/>
        <v/>
      </c>
      <c r="D8" s="186" t="str">
        <f>IF('ADJ-CLICK'!J8="","",AVERAGE('ADJ-CLICK'!J8,'ADJ-CLICK'!M8,'ADJ-CLICK'!P8,'ADJ-CLICK'!S8,'ADJ-CLICK'!V8,'ADJ-CLICK'!Y8))</f>
        <v/>
      </c>
      <c r="E8" s="186" t="str">
        <f>IF('ADJ-GIVEN'!C8="","",'ADJ-GIVEN'!C8)</f>
        <v/>
      </c>
      <c r="F8" s="186" t="str">
        <f>IF('ADJ-GIVEN'!D8="","",'ADJ-GIVEN'!D8)</f>
        <v/>
      </c>
      <c r="G8" s="186" t="str">
        <f>IF('ADJ-GIVEN'!E8="","",'ADJ-GIVEN'!E8)</f>
        <v/>
      </c>
      <c r="H8" s="186" t="str">
        <f>IF('ADJ-GIVEN'!F8="","",'ADJ-GIVEN'!F8)</f>
        <v/>
      </c>
      <c r="I8" s="187" t="str">
        <f t="shared" si="1"/>
        <v/>
      </c>
      <c r="J8" s="187" t="str">
        <f t="shared" si="2"/>
        <v/>
      </c>
      <c r="K8" s="188" t="str">
        <f>IF('ADJ-CLICK'!D8="","",'ADJ-CLICK'!D8*-1)</f>
        <v/>
      </c>
      <c r="L8" s="188" t="str">
        <f>IF('ADJ-CLICK'!E8="","",'ADJ-CLICK'!E8*-1)</f>
        <v/>
      </c>
      <c r="M8" s="188" t="str">
        <f>IF('ADJ-CLICK'!F8="","",'ADJ-CLICK'!F8*-1)</f>
        <v/>
      </c>
      <c r="N8" s="189" t="str">
        <f t="shared" si="3"/>
        <v/>
      </c>
      <c r="O8" s="190" t="str">
        <f t="shared" si="4"/>
        <v/>
      </c>
      <c r="P8" s="190" t="str">
        <f t="shared" si="5"/>
        <v/>
      </c>
      <c r="Q8" s="190" t="str">
        <f>IF(PLAYER!C8="","",PLAYER!C8)</f>
        <v/>
      </c>
      <c r="R8" s="191"/>
      <c r="S8" s="186"/>
      <c r="T8" s="165"/>
      <c r="U8" s="2" t="str">
        <f t="shared" si="6"/>
        <v/>
      </c>
      <c r="V8" s="77" t="str">
        <f t="shared" si="7"/>
        <v/>
      </c>
      <c r="W8" s="186" t="str">
        <f t="shared" si="8"/>
        <v/>
      </c>
      <c r="X8" s="186" t="str">
        <f t="shared" si="9"/>
        <v/>
      </c>
      <c r="Y8" s="186" t="str">
        <f t="shared" si="10"/>
        <v/>
      </c>
      <c r="Z8" s="186" t="str">
        <f t="shared" si="11"/>
        <v/>
      </c>
      <c r="AA8" s="186" t="str">
        <f t="shared" si="12"/>
        <v/>
      </c>
      <c r="AB8" s="186" t="str">
        <f t="shared" si="13"/>
        <v/>
      </c>
      <c r="AC8" s="187" t="str">
        <f t="shared" si="14"/>
        <v/>
      </c>
      <c r="AD8" s="187" t="str">
        <f t="shared" si="15"/>
        <v/>
      </c>
      <c r="AE8" s="188" t="str">
        <f t="shared" si="16"/>
        <v/>
      </c>
      <c r="AF8" s="188" t="str">
        <f t="shared" si="17"/>
        <v/>
      </c>
      <c r="AG8" s="188" t="str">
        <f t="shared" si="18"/>
        <v/>
      </c>
      <c r="AH8" s="189" t="str">
        <f t="shared" si="19"/>
        <v/>
      </c>
      <c r="AI8" s="190" t="str">
        <f t="shared" si="20"/>
        <v/>
      </c>
      <c r="AJ8" s="190" t="str">
        <f t="shared" si="21"/>
        <v/>
      </c>
      <c r="AK8" s="165"/>
    </row>
    <row r="9" spans="1:37" ht="16" x14ac:dyDescent="0.3">
      <c r="A9" s="77">
        <v>6</v>
      </c>
      <c r="B9" s="77" t="str">
        <f>IF(PLAYER!B9="","",PLAYER!B9)</f>
        <v/>
      </c>
      <c r="C9" s="2" t="str">
        <f t="shared" si="0"/>
        <v/>
      </c>
      <c r="D9" s="186" t="str">
        <f>IF('ADJ-CLICK'!J9="","",AVERAGE('ADJ-CLICK'!J9,'ADJ-CLICK'!M9,'ADJ-CLICK'!P9,'ADJ-CLICK'!S9,'ADJ-CLICK'!V9,'ADJ-CLICK'!Y9))</f>
        <v/>
      </c>
      <c r="E9" s="186" t="str">
        <f>IF('ADJ-GIVEN'!C9="","",'ADJ-GIVEN'!C9)</f>
        <v/>
      </c>
      <c r="F9" s="186" t="str">
        <f>IF('ADJ-GIVEN'!D9="","",'ADJ-GIVEN'!D9)</f>
        <v/>
      </c>
      <c r="G9" s="186" t="str">
        <f>IF('ADJ-GIVEN'!E9="","",'ADJ-GIVEN'!E9)</f>
        <v/>
      </c>
      <c r="H9" s="186" t="str">
        <f>IF('ADJ-GIVEN'!F9="","",'ADJ-GIVEN'!F9)</f>
        <v/>
      </c>
      <c r="I9" s="187" t="str">
        <f t="shared" si="1"/>
        <v/>
      </c>
      <c r="J9" s="187" t="str">
        <f t="shared" si="2"/>
        <v/>
      </c>
      <c r="K9" s="188" t="str">
        <f>IF('ADJ-CLICK'!D9="","",'ADJ-CLICK'!D9*-1)</f>
        <v/>
      </c>
      <c r="L9" s="188" t="str">
        <f>IF('ADJ-CLICK'!E9="","",'ADJ-CLICK'!E9*-1)</f>
        <v/>
      </c>
      <c r="M9" s="188" t="str">
        <f>IF('ADJ-CLICK'!F9="","",'ADJ-CLICK'!F9*-1)</f>
        <v/>
      </c>
      <c r="N9" s="189" t="str">
        <f t="shared" si="3"/>
        <v/>
      </c>
      <c r="O9" s="190" t="str">
        <f t="shared" si="4"/>
        <v/>
      </c>
      <c r="P9" s="190" t="str">
        <f t="shared" si="5"/>
        <v/>
      </c>
      <c r="Q9" s="190" t="str">
        <f>IF(PLAYER!C9="","",PLAYER!C9)</f>
        <v/>
      </c>
      <c r="R9" s="191"/>
      <c r="S9" s="186"/>
      <c r="T9" s="165"/>
      <c r="U9" s="2" t="str">
        <f t="shared" si="6"/>
        <v/>
      </c>
      <c r="V9" s="77" t="str">
        <f t="shared" si="7"/>
        <v/>
      </c>
      <c r="W9" s="186" t="str">
        <f t="shared" si="8"/>
        <v/>
      </c>
      <c r="X9" s="186" t="str">
        <f t="shared" si="9"/>
        <v/>
      </c>
      <c r="Y9" s="186" t="str">
        <f t="shared" si="10"/>
        <v/>
      </c>
      <c r="Z9" s="186" t="str">
        <f t="shared" si="11"/>
        <v/>
      </c>
      <c r="AA9" s="186" t="str">
        <f t="shared" si="12"/>
        <v/>
      </c>
      <c r="AB9" s="186" t="str">
        <f t="shared" si="13"/>
        <v/>
      </c>
      <c r="AC9" s="187" t="str">
        <f t="shared" si="14"/>
        <v/>
      </c>
      <c r="AD9" s="187" t="str">
        <f t="shared" si="15"/>
        <v/>
      </c>
      <c r="AE9" s="188" t="str">
        <f t="shared" si="16"/>
        <v/>
      </c>
      <c r="AF9" s="188" t="str">
        <f t="shared" si="17"/>
        <v/>
      </c>
      <c r="AG9" s="188" t="str">
        <f t="shared" si="18"/>
        <v/>
      </c>
      <c r="AH9" s="189" t="str">
        <f t="shared" si="19"/>
        <v/>
      </c>
      <c r="AI9" s="190" t="str">
        <f t="shared" si="20"/>
        <v/>
      </c>
      <c r="AJ9" s="190" t="str">
        <f t="shared" si="21"/>
        <v/>
      </c>
      <c r="AK9" s="165"/>
    </row>
    <row r="10" spans="1:37" ht="16" x14ac:dyDescent="0.3">
      <c r="A10" s="77">
        <v>7</v>
      </c>
      <c r="B10" s="77" t="str">
        <f>IF(PLAYER!B10="","",PLAYER!B10)</f>
        <v/>
      </c>
      <c r="C10" s="2" t="str">
        <f t="shared" si="0"/>
        <v/>
      </c>
      <c r="D10" s="186" t="str">
        <f>IF('ADJ-CLICK'!J10="","",AVERAGE('ADJ-CLICK'!J10,'ADJ-CLICK'!M10,'ADJ-CLICK'!P10,'ADJ-CLICK'!S10,'ADJ-CLICK'!V10,'ADJ-CLICK'!Y10))</f>
        <v/>
      </c>
      <c r="E10" s="186" t="str">
        <f>IF('ADJ-GIVEN'!C10="","",'ADJ-GIVEN'!C10)</f>
        <v/>
      </c>
      <c r="F10" s="186" t="str">
        <f>IF('ADJ-GIVEN'!D10="","",'ADJ-GIVEN'!D10)</f>
        <v/>
      </c>
      <c r="G10" s="186" t="str">
        <f>IF('ADJ-GIVEN'!E10="","",'ADJ-GIVEN'!E10)</f>
        <v/>
      </c>
      <c r="H10" s="186" t="str">
        <f>IF('ADJ-GIVEN'!F10="","",'ADJ-GIVEN'!F10)</f>
        <v/>
      </c>
      <c r="I10" s="187" t="str">
        <f t="shared" si="1"/>
        <v/>
      </c>
      <c r="J10" s="187" t="str">
        <f t="shared" si="2"/>
        <v/>
      </c>
      <c r="K10" s="188" t="str">
        <f>IF('ADJ-CLICK'!D10="","",'ADJ-CLICK'!D10*-1)</f>
        <v/>
      </c>
      <c r="L10" s="188" t="str">
        <f>IF('ADJ-CLICK'!E10="","",'ADJ-CLICK'!E10*-1)</f>
        <v/>
      </c>
      <c r="M10" s="188" t="str">
        <f>IF('ADJ-CLICK'!F10="","",'ADJ-CLICK'!F10*-1)</f>
        <v/>
      </c>
      <c r="N10" s="189" t="str">
        <f t="shared" si="3"/>
        <v/>
      </c>
      <c r="O10" s="190" t="str">
        <f t="shared" si="4"/>
        <v/>
      </c>
      <c r="P10" s="190" t="str">
        <f t="shared" si="5"/>
        <v/>
      </c>
      <c r="Q10" s="190" t="str">
        <f>IF(PLAYER!C10="","",PLAYER!C10)</f>
        <v/>
      </c>
      <c r="R10" s="191"/>
      <c r="S10" s="186"/>
      <c r="T10" s="165"/>
      <c r="U10" s="2" t="str">
        <f t="shared" si="6"/>
        <v/>
      </c>
      <c r="V10" s="77" t="str">
        <f t="shared" si="7"/>
        <v/>
      </c>
      <c r="W10" s="186" t="str">
        <f t="shared" si="8"/>
        <v/>
      </c>
      <c r="X10" s="186" t="str">
        <f t="shared" si="9"/>
        <v/>
      </c>
      <c r="Y10" s="186" t="str">
        <f t="shared" si="10"/>
        <v/>
      </c>
      <c r="Z10" s="186" t="str">
        <f t="shared" si="11"/>
        <v/>
      </c>
      <c r="AA10" s="186" t="str">
        <f t="shared" si="12"/>
        <v/>
      </c>
      <c r="AB10" s="186" t="str">
        <f t="shared" si="13"/>
        <v/>
      </c>
      <c r="AC10" s="187" t="str">
        <f t="shared" si="14"/>
        <v/>
      </c>
      <c r="AD10" s="187" t="str">
        <f t="shared" si="15"/>
        <v/>
      </c>
      <c r="AE10" s="188" t="str">
        <f t="shared" si="16"/>
        <v/>
      </c>
      <c r="AF10" s="188" t="str">
        <f t="shared" si="17"/>
        <v/>
      </c>
      <c r="AG10" s="188" t="str">
        <f t="shared" si="18"/>
        <v/>
      </c>
      <c r="AH10" s="189" t="str">
        <f t="shared" si="19"/>
        <v/>
      </c>
      <c r="AI10" s="190" t="str">
        <f t="shared" si="20"/>
        <v/>
      </c>
      <c r="AJ10" s="190" t="str">
        <f t="shared" si="21"/>
        <v/>
      </c>
      <c r="AK10" s="165"/>
    </row>
    <row r="11" spans="1:37" ht="16" x14ac:dyDescent="0.3">
      <c r="A11" s="77">
        <v>8</v>
      </c>
      <c r="B11" s="77" t="str">
        <f>IF(PLAYER!B11="","",PLAYER!B11)</f>
        <v/>
      </c>
      <c r="C11" s="2" t="str">
        <f t="shared" si="0"/>
        <v/>
      </c>
      <c r="D11" s="186" t="str">
        <f>IF('ADJ-CLICK'!J11="","",AVERAGE('ADJ-CLICK'!J11,'ADJ-CLICK'!M11,'ADJ-CLICK'!P11,'ADJ-CLICK'!S11,'ADJ-CLICK'!V11,'ADJ-CLICK'!Y11))</f>
        <v/>
      </c>
      <c r="E11" s="186" t="str">
        <f>IF('ADJ-GIVEN'!C11="","",'ADJ-GIVEN'!C11)</f>
        <v/>
      </c>
      <c r="F11" s="186" t="str">
        <f>IF('ADJ-GIVEN'!D11="","",'ADJ-GIVEN'!D11)</f>
        <v/>
      </c>
      <c r="G11" s="186" t="str">
        <f>IF('ADJ-GIVEN'!E11="","",'ADJ-GIVEN'!E11)</f>
        <v/>
      </c>
      <c r="H11" s="186" t="str">
        <f>IF('ADJ-GIVEN'!F11="","",'ADJ-GIVEN'!F11)</f>
        <v/>
      </c>
      <c r="I11" s="187" t="str">
        <f t="shared" si="1"/>
        <v/>
      </c>
      <c r="J11" s="187" t="str">
        <f t="shared" si="2"/>
        <v/>
      </c>
      <c r="K11" s="188" t="str">
        <f>IF('ADJ-CLICK'!D11="","",'ADJ-CLICK'!D11*-1)</f>
        <v/>
      </c>
      <c r="L11" s="188" t="str">
        <f>IF('ADJ-CLICK'!E11="","",'ADJ-CLICK'!E11*-1)</f>
        <v/>
      </c>
      <c r="M11" s="188" t="str">
        <f>IF('ADJ-CLICK'!F11="","",'ADJ-CLICK'!F11*-1)</f>
        <v/>
      </c>
      <c r="N11" s="189" t="str">
        <f t="shared" si="3"/>
        <v/>
      </c>
      <c r="O11" s="190" t="str">
        <f t="shared" si="4"/>
        <v/>
      </c>
      <c r="P11" s="190" t="str">
        <f t="shared" si="5"/>
        <v/>
      </c>
      <c r="Q11" s="190" t="str">
        <f>IF(PLAYER!C11="","",PLAYER!C11)</f>
        <v/>
      </c>
      <c r="R11" s="191"/>
      <c r="S11" s="186"/>
      <c r="T11" s="165"/>
      <c r="U11" s="2" t="str">
        <f t="shared" si="6"/>
        <v/>
      </c>
      <c r="V11" s="77" t="str">
        <f t="shared" si="7"/>
        <v/>
      </c>
      <c r="W11" s="186" t="str">
        <f t="shared" si="8"/>
        <v/>
      </c>
      <c r="X11" s="186" t="str">
        <f t="shared" si="9"/>
        <v/>
      </c>
      <c r="Y11" s="186" t="str">
        <f t="shared" si="10"/>
        <v/>
      </c>
      <c r="Z11" s="186" t="str">
        <f t="shared" si="11"/>
        <v/>
      </c>
      <c r="AA11" s="186" t="str">
        <f t="shared" si="12"/>
        <v/>
      </c>
      <c r="AB11" s="186" t="str">
        <f t="shared" si="13"/>
        <v/>
      </c>
      <c r="AC11" s="187" t="str">
        <f t="shared" si="14"/>
        <v/>
      </c>
      <c r="AD11" s="187" t="str">
        <f t="shared" si="15"/>
        <v/>
      </c>
      <c r="AE11" s="188" t="str">
        <f t="shared" si="16"/>
        <v/>
      </c>
      <c r="AF11" s="188" t="str">
        <f t="shared" si="17"/>
        <v/>
      </c>
      <c r="AG11" s="188" t="str">
        <f t="shared" si="18"/>
        <v/>
      </c>
      <c r="AH11" s="189" t="str">
        <f t="shared" si="19"/>
        <v/>
      </c>
      <c r="AI11" s="190" t="str">
        <f t="shared" si="20"/>
        <v/>
      </c>
      <c r="AJ11" s="190" t="str">
        <f t="shared" si="21"/>
        <v/>
      </c>
      <c r="AK11" s="165"/>
    </row>
    <row r="12" spans="1:37" ht="16" x14ac:dyDescent="0.3">
      <c r="A12" s="77">
        <v>9</v>
      </c>
      <c r="B12" s="77" t="str">
        <f>IF(PLAYER!B12="","",PLAYER!B12)</f>
        <v/>
      </c>
      <c r="C12" s="2" t="str">
        <f t="shared" si="0"/>
        <v/>
      </c>
      <c r="D12" s="186" t="str">
        <f>IF('ADJ-CLICK'!J12="","",AVERAGE('ADJ-CLICK'!J12,'ADJ-CLICK'!M12,'ADJ-CLICK'!P12,'ADJ-CLICK'!S12,'ADJ-CLICK'!V12,'ADJ-CLICK'!Y12))</f>
        <v/>
      </c>
      <c r="E12" s="186" t="str">
        <f>IF('ADJ-GIVEN'!C12="","",'ADJ-GIVEN'!C12)</f>
        <v/>
      </c>
      <c r="F12" s="186" t="str">
        <f>IF('ADJ-GIVEN'!D12="","",'ADJ-GIVEN'!D12)</f>
        <v/>
      </c>
      <c r="G12" s="186" t="str">
        <f>IF('ADJ-GIVEN'!E12="","",'ADJ-GIVEN'!E12)</f>
        <v/>
      </c>
      <c r="H12" s="186" t="str">
        <f>IF('ADJ-GIVEN'!F12="","",'ADJ-GIVEN'!F12)</f>
        <v/>
      </c>
      <c r="I12" s="187" t="str">
        <f t="shared" si="1"/>
        <v/>
      </c>
      <c r="J12" s="187" t="str">
        <f t="shared" si="2"/>
        <v/>
      </c>
      <c r="K12" s="188" t="str">
        <f>IF('ADJ-CLICK'!D12="","",'ADJ-CLICK'!D12*-1)</f>
        <v/>
      </c>
      <c r="L12" s="188" t="str">
        <f>IF('ADJ-CLICK'!E12="","",'ADJ-CLICK'!E12*-1)</f>
        <v/>
      </c>
      <c r="M12" s="188" t="str">
        <f>IF('ADJ-CLICK'!F12="","",'ADJ-CLICK'!F12*-1)</f>
        <v/>
      </c>
      <c r="N12" s="189" t="str">
        <f t="shared" si="3"/>
        <v/>
      </c>
      <c r="O12" s="190" t="str">
        <f t="shared" si="4"/>
        <v/>
      </c>
      <c r="P12" s="190" t="str">
        <f t="shared" si="5"/>
        <v/>
      </c>
      <c r="Q12" s="190" t="str">
        <f>IF(PLAYER!C12="","",PLAYER!C12)</f>
        <v/>
      </c>
      <c r="R12" s="191"/>
      <c r="S12" s="186"/>
      <c r="T12" s="165"/>
      <c r="U12" s="2" t="str">
        <f t="shared" si="6"/>
        <v/>
      </c>
      <c r="V12" s="77" t="str">
        <f t="shared" si="7"/>
        <v/>
      </c>
      <c r="W12" s="186" t="str">
        <f t="shared" si="8"/>
        <v/>
      </c>
      <c r="X12" s="186" t="str">
        <f t="shared" si="9"/>
        <v/>
      </c>
      <c r="Y12" s="186" t="str">
        <f t="shared" si="10"/>
        <v/>
      </c>
      <c r="Z12" s="186" t="str">
        <f t="shared" si="11"/>
        <v/>
      </c>
      <c r="AA12" s="186" t="str">
        <f t="shared" si="12"/>
        <v/>
      </c>
      <c r="AB12" s="186" t="str">
        <f t="shared" si="13"/>
        <v/>
      </c>
      <c r="AC12" s="187" t="str">
        <f t="shared" si="14"/>
        <v/>
      </c>
      <c r="AD12" s="187" t="str">
        <f t="shared" si="15"/>
        <v/>
      </c>
      <c r="AE12" s="188" t="str">
        <f t="shared" si="16"/>
        <v/>
      </c>
      <c r="AF12" s="188" t="str">
        <f t="shared" si="17"/>
        <v/>
      </c>
      <c r="AG12" s="188" t="str">
        <f t="shared" si="18"/>
        <v/>
      </c>
      <c r="AH12" s="189" t="str">
        <f t="shared" si="19"/>
        <v/>
      </c>
      <c r="AI12" s="190" t="str">
        <f t="shared" si="20"/>
        <v/>
      </c>
      <c r="AJ12" s="190" t="str">
        <f t="shared" si="21"/>
        <v/>
      </c>
      <c r="AK12" s="165"/>
    </row>
    <row r="13" spans="1:37" ht="16" x14ac:dyDescent="0.3">
      <c r="A13" s="77">
        <v>10</v>
      </c>
      <c r="B13" s="77" t="str">
        <f>IF(PLAYER!B13="","",PLAYER!B13)</f>
        <v/>
      </c>
      <c r="C13" s="2" t="str">
        <f t="shared" si="0"/>
        <v/>
      </c>
      <c r="D13" s="186" t="str">
        <f>IF('ADJ-CLICK'!J13="","",AVERAGE('ADJ-CLICK'!J13,'ADJ-CLICK'!M13,'ADJ-CLICK'!P13,'ADJ-CLICK'!S13,'ADJ-CLICK'!V13,'ADJ-CLICK'!Y13))</f>
        <v/>
      </c>
      <c r="E13" s="186" t="str">
        <f>IF('ADJ-GIVEN'!C13="","",'ADJ-GIVEN'!C13)</f>
        <v/>
      </c>
      <c r="F13" s="186" t="str">
        <f>IF('ADJ-GIVEN'!D13="","",'ADJ-GIVEN'!D13)</f>
        <v/>
      </c>
      <c r="G13" s="186" t="str">
        <f>IF('ADJ-GIVEN'!E13="","",'ADJ-GIVEN'!E13)</f>
        <v/>
      </c>
      <c r="H13" s="186" t="str">
        <f>IF('ADJ-GIVEN'!F13="","",'ADJ-GIVEN'!F13)</f>
        <v/>
      </c>
      <c r="I13" s="187" t="str">
        <f t="shared" si="1"/>
        <v/>
      </c>
      <c r="J13" s="187" t="str">
        <f t="shared" si="2"/>
        <v/>
      </c>
      <c r="K13" s="188" t="str">
        <f>IF('ADJ-CLICK'!D13="","",'ADJ-CLICK'!D13*-1)</f>
        <v/>
      </c>
      <c r="L13" s="188" t="str">
        <f>IF('ADJ-CLICK'!E13="","",'ADJ-CLICK'!E13*-1)</f>
        <v/>
      </c>
      <c r="M13" s="188" t="str">
        <f>IF('ADJ-CLICK'!F13="","",'ADJ-CLICK'!F13*-1)</f>
        <v/>
      </c>
      <c r="N13" s="189" t="str">
        <f t="shared" si="3"/>
        <v/>
      </c>
      <c r="O13" s="190" t="str">
        <f t="shared" si="4"/>
        <v/>
      </c>
      <c r="P13" s="190" t="str">
        <f t="shared" si="5"/>
        <v/>
      </c>
      <c r="Q13" s="190" t="str">
        <f>IF(PLAYER!C13="","",PLAYER!C13)</f>
        <v/>
      </c>
      <c r="R13" s="191"/>
      <c r="S13" s="186"/>
      <c r="T13" s="165"/>
      <c r="U13" s="2" t="str">
        <f t="shared" si="6"/>
        <v/>
      </c>
      <c r="V13" s="77" t="str">
        <f t="shared" si="7"/>
        <v/>
      </c>
      <c r="W13" s="186" t="str">
        <f t="shared" si="8"/>
        <v/>
      </c>
      <c r="X13" s="186" t="str">
        <f t="shared" si="9"/>
        <v/>
      </c>
      <c r="Y13" s="186" t="str">
        <f t="shared" si="10"/>
        <v/>
      </c>
      <c r="Z13" s="186" t="str">
        <f t="shared" si="11"/>
        <v/>
      </c>
      <c r="AA13" s="186" t="str">
        <f t="shared" si="12"/>
        <v/>
      </c>
      <c r="AB13" s="186" t="str">
        <f t="shared" si="13"/>
        <v/>
      </c>
      <c r="AC13" s="187" t="str">
        <f t="shared" si="14"/>
        <v/>
      </c>
      <c r="AD13" s="187" t="str">
        <f t="shared" si="15"/>
        <v/>
      </c>
      <c r="AE13" s="188" t="str">
        <f t="shared" si="16"/>
        <v/>
      </c>
      <c r="AF13" s="188" t="str">
        <f t="shared" si="17"/>
        <v/>
      </c>
      <c r="AG13" s="188" t="str">
        <f t="shared" si="18"/>
        <v/>
      </c>
      <c r="AH13" s="189" t="str">
        <f t="shared" si="19"/>
        <v/>
      </c>
      <c r="AI13" s="190" t="str">
        <f t="shared" si="20"/>
        <v/>
      </c>
      <c r="AJ13" s="190" t="str">
        <f t="shared" si="21"/>
        <v/>
      </c>
      <c r="AK13" s="165"/>
    </row>
    <row r="14" spans="1:37" ht="16" x14ac:dyDescent="0.3">
      <c r="A14" s="77">
        <v>11</v>
      </c>
      <c r="B14" s="77" t="str">
        <f>IF(PLAYER!B14="","",PLAYER!B14)</f>
        <v/>
      </c>
      <c r="C14" s="2" t="str">
        <f t="shared" si="0"/>
        <v/>
      </c>
      <c r="D14" s="186" t="str">
        <f>IF('ADJ-CLICK'!J14="","",AVERAGE('ADJ-CLICK'!J14,'ADJ-CLICK'!M14,'ADJ-CLICK'!P14,'ADJ-CLICK'!S14,'ADJ-CLICK'!V14,'ADJ-CLICK'!Y14))</f>
        <v/>
      </c>
      <c r="E14" s="186" t="str">
        <f>IF('ADJ-GIVEN'!C14="","",'ADJ-GIVEN'!C14)</f>
        <v/>
      </c>
      <c r="F14" s="186" t="str">
        <f>IF('ADJ-GIVEN'!D14="","",'ADJ-GIVEN'!D14)</f>
        <v/>
      </c>
      <c r="G14" s="186" t="str">
        <f>IF('ADJ-GIVEN'!E14="","",'ADJ-GIVEN'!E14)</f>
        <v/>
      </c>
      <c r="H14" s="186" t="str">
        <f>IF('ADJ-GIVEN'!F14="","",'ADJ-GIVEN'!F14)</f>
        <v/>
      </c>
      <c r="I14" s="187" t="str">
        <f t="shared" si="1"/>
        <v/>
      </c>
      <c r="J14" s="187" t="str">
        <f t="shared" si="2"/>
        <v/>
      </c>
      <c r="K14" s="188" t="str">
        <f>IF('ADJ-CLICK'!D14="","",'ADJ-CLICK'!D14*-1)</f>
        <v/>
      </c>
      <c r="L14" s="188" t="str">
        <f>IF('ADJ-CLICK'!E14="","",'ADJ-CLICK'!E14*-1)</f>
        <v/>
      </c>
      <c r="M14" s="188" t="str">
        <f>IF('ADJ-CLICK'!F14="","",'ADJ-CLICK'!F14*-1)</f>
        <v/>
      </c>
      <c r="N14" s="189" t="str">
        <f t="shared" si="3"/>
        <v/>
      </c>
      <c r="O14" s="190" t="str">
        <f t="shared" si="4"/>
        <v/>
      </c>
      <c r="P14" s="190" t="str">
        <f t="shared" si="5"/>
        <v/>
      </c>
      <c r="Q14" s="190" t="str">
        <f>IF(PLAYER!C14="","",PLAYER!C14)</f>
        <v/>
      </c>
      <c r="R14" s="191"/>
      <c r="S14" s="186"/>
      <c r="T14" s="165"/>
      <c r="U14" s="2" t="str">
        <f t="shared" si="6"/>
        <v/>
      </c>
      <c r="V14" s="77" t="str">
        <f t="shared" si="7"/>
        <v/>
      </c>
      <c r="W14" s="186" t="str">
        <f t="shared" si="8"/>
        <v/>
      </c>
      <c r="X14" s="186" t="str">
        <f t="shared" si="9"/>
        <v/>
      </c>
      <c r="Y14" s="186" t="str">
        <f t="shared" si="10"/>
        <v/>
      </c>
      <c r="Z14" s="186" t="str">
        <f t="shared" si="11"/>
        <v/>
      </c>
      <c r="AA14" s="186" t="str">
        <f t="shared" si="12"/>
        <v/>
      </c>
      <c r="AB14" s="186" t="str">
        <f t="shared" si="13"/>
        <v/>
      </c>
      <c r="AC14" s="187" t="str">
        <f t="shared" si="14"/>
        <v/>
      </c>
      <c r="AD14" s="187" t="str">
        <f t="shared" si="15"/>
        <v/>
      </c>
      <c r="AE14" s="188" t="str">
        <f t="shared" si="16"/>
        <v/>
      </c>
      <c r="AF14" s="188" t="str">
        <f t="shared" si="17"/>
        <v/>
      </c>
      <c r="AG14" s="188" t="str">
        <f t="shared" si="18"/>
        <v/>
      </c>
      <c r="AH14" s="189" t="str">
        <f t="shared" si="19"/>
        <v/>
      </c>
      <c r="AI14" s="190" t="str">
        <f t="shared" si="20"/>
        <v/>
      </c>
      <c r="AJ14" s="190" t="str">
        <f t="shared" si="21"/>
        <v/>
      </c>
      <c r="AK14" s="165"/>
    </row>
    <row r="15" spans="1:37" ht="16" x14ac:dyDescent="0.3">
      <c r="A15" s="77">
        <v>12</v>
      </c>
      <c r="B15" s="77" t="str">
        <f>IF(PLAYER!B15="","",PLAYER!B15)</f>
        <v/>
      </c>
      <c r="C15" s="2" t="str">
        <f t="shared" si="0"/>
        <v/>
      </c>
      <c r="D15" s="186" t="str">
        <f>IF('ADJ-CLICK'!J15="","",AVERAGE('ADJ-CLICK'!J15,'ADJ-CLICK'!M15,'ADJ-CLICK'!P15,'ADJ-CLICK'!S15,'ADJ-CLICK'!V15,'ADJ-CLICK'!Y15))</f>
        <v/>
      </c>
      <c r="E15" s="186" t="str">
        <f>IF('ADJ-GIVEN'!C15="","",'ADJ-GIVEN'!C15)</f>
        <v/>
      </c>
      <c r="F15" s="186" t="str">
        <f>IF('ADJ-GIVEN'!D15="","",'ADJ-GIVEN'!D15)</f>
        <v/>
      </c>
      <c r="G15" s="186" t="str">
        <f>IF('ADJ-GIVEN'!E15="","",'ADJ-GIVEN'!E15)</f>
        <v/>
      </c>
      <c r="H15" s="186" t="str">
        <f>IF('ADJ-GIVEN'!F15="","",'ADJ-GIVEN'!F15)</f>
        <v/>
      </c>
      <c r="I15" s="187" t="str">
        <f t="shared" si="1"/>
        <v/>
      </c>
      <c r="J15" s="187" t="str">
        <f t="shared" si="2"/>
        <v/>
      </c>
      <c r="K15" s="188" t="str">
        <f>IF('ADJ-CLICK'!D15="","",'ADJ-CLICK'!D15*-1)</f>
        <v/>
      </c>
      <c r="L15" s="188" t="str">
        <f>IF('ADJ-CLICK'!E15="","",'ADJ-CLICK'!E15*-1)</f>
        <v/>
      </c>
      <c r="M15" s="188" t="str">
        <f>IF('ADJ-CLICK'!F15="","",'ADJ-CLICK'!F15*-1)</f>
        <v/>
      </c>
      <c r="N15" s="189" t="str">
        <f t="shared" si="3"/>
        <v/>
      </c>
      <c r="O15" s="190" t="str">
        <f t="shared" si="4"/>
        <v/>
      </c>
      <c r="P15" s="190" t="str">
        <f t="shared" si="5"/>
        <v/>
      </c>
      <c r="Q15" s="190" t="str">
        <f>IF(PLAYER!C15="","",PLAYER!C15)</f>
        <v/>
      </c>
      <c r="R15" s="191"/>
      <c r="S15" s="186"/>
      <c r="T15" s="165"/>
      <c r="U15" s="2" t="str">
        <f t="shared" si="6"/>
        <v/>
      </c>
      <c r="V15" s="77" t="str">
        <f t="shared" si="7"/>
        <v/>
      </c>
      <c r="W15" s="186" t="str">
        <f t="shared" si="8"/>
        <v/>
      </c>
      <c r="X15" s="186" t="str">
        <f t="shared" si="9"/>
        <v/>
      </c>
      <c r="Y15" s="186" t="str">
        <f t="shared" si="10"/>
        <v/>
      </c>
      <c r="Z15" s="186" t="str">
        <f t="shared" si="11"/>
        <v/>
      </c>
      <c r="AA15" s="186" t="str">
        <f t="shared" si="12"/>
        <v/>
      </c>
      <c r="AB15" s="186" t="str">
        <f t="shared" si="13"/>
        <v/>
      </c>
      <c r="AC15" s="187" t="str">
        <f t="shared" si="14"/>
        <v/>
      </c>
      <c r="AD15" s="187" t="str">
        <f t="shared" si="15"/>
        <v/>
      </c>
      <c r="AE15" s="188" t="str">
        <f t="shared" si="16"/>
        <v/>
      </c>
      <c r="AF15" s="188" t="str">
        <f t="shared" si="17"/>
        <v/>
      </c>
      <c r="AG15" s="188" t="str">
        <f t="shared" si="18"/>
        <v/>
      </c>
      <c r="AH15" s="189" t="str">
        <f t="shared" si="19"/>
        <v/>
      </c>
      <c r="AI15" s="190" t="str">
        <f t="shared" si="20"/>
        <v/>
      </c>
      <c r="AJ15" s="190" t="str">
        <f t="shared" si="21"/>
        <v/>
      </c>
      <c r="AK15" s="165"/>
    </row>
    <row r="16" spans="1:37" ht="16" x14ac:dyDescent="0.3">
      <c r="A16" s="77">
        <v>13</v>
      </c>
      <c r="B16" s="77" t="str">
        <f>IF(PLAYER!B16="","",PLAYER!B16)</f>
        <v/>
      </c>
      <c r="C16" s="2" t="str">
        <f t="shared" si="0"/>
        <v/>
      </c>
      <c r="D16" s="186" t="str">
        <f>IF('ADJ-CLICK'!J16="","",AVERAGE('ADJ-CLICK'!J16,'ADJ-CLICK'!M16,'ADJ-CLICK'!P16,'ADJ-CLICK'!S16,'ADJ-CLICK'!V16,'ADJ-CLICK'!Y16))</f>
        <v/>
      </c>
      <c r="E16" s="186" t="str">
        <f>IF('ADJ-GIVEN'!C16="","",'ADJ-GIVEN'!C16)</f>
        <v/>
      </c>
      <c r="F16" s="186" t="str">
        <f>IF('ADJ-GIVEN'!D16="","",'ADJ-GIVEN'!D16)</f>
        <v/>
      </c>
      <c r="G16" s="186" t="str">
        <f>IF('ADJ-GIVEN'!E16="","",'ADJ-GIVEN'!E16)</f>
        <v/>
      </c>
      <c r="H16" s="186" t="str">
        <f>IF('ADJ-GIVEN'!F16="","",'ADJ-GIVEN'!F16)</f>
        <v/>
      </c>
      <c r="I16" s="187" t="str">
        <f t="shared" si="1"/>
        <v/>
      </c>
      <c r="J16" s="187" t="str">
        <f t="shared" si="2"/>
        <v/>
      </c>
      <c r="K16" s="188" t="str">
        <f>IF('ADJ-CLICK'!D16="","",'ADJ-CLICK'!D16*-1)</f>
        <v/>
      </c>
      <c r="L16" s="188" t="str">
        <f>IF('ADJ-CLICK'!E16="","",'ADJ-CLICK'!E16*-1)</f>
        <v/>
      </c>
      <c r="M16" s="188" t="str">
        <f>IF('ADJ-CLICK'!F16="","",'ADJ-CLICK'!F16*-1)</f>
        <v/>
      </c>
      <c r="N16" s="189" t="str">
        <f t="shared" si="3"/>
        <v/>
      </c>
      <c r="O16" s="190" t="str">
        <f t="shared" si="4"/>
        <v/>
      </c>
      <c r="P16" s="190" t="str">
        <f t="shared" si="5"/>
        <v/>
      </c>
      <c r="Q16" s="190" t="str">
        <f>IF(PLAYER!C16="","",PLAYER!C16)</f>
        <v/>
      </c>
      <c r="R16" s="191"/>
      <c r="S16" s="186"/>
      <c r="T16" s="165"/>
      <c r="U16" s="2" t="str">
        <f t="shared" si="6"/>
        <v/>
      </c>
      <c r="V16" s="77" t="str">
        <f t="shared" si="7"/>
        <v/>
      </c>
      <c r="W16" s="186" t="str">
        <f t="shared" si="8"/>
        <v/>
      </c>
      <c r="X16" s="186" t="str">
        <f t="shared" si="9"/>
        <v/>
      </c>
      <c r="Y16" s="186" t="str">
        <f t="shared" si="10"/>
        <v/>
      </c>
      <c r="Z16" s="186" t="str">
        <f t="shared" si="11"/>
        <v/>
      </c>
      <c r="AA16" s="186" t="str">
        <f t="shared" si="12"/>
        <v/>
      </c>
      <c r="AB16" s="186" t="str">
        <f t="shared" si="13"/>
        <v/>
      </c>
      <c r="AC16" s="187" t="str">
        <f t="shared" si="14"/>
        <v/>
      </c>
      <c r="AD16" s="187" t="str">
        <f t="shared" si="15"/>
        <v/>
      </c>
      <c r="AE16" s="188" t="str">
        <f t="shared" si="16"/>
        <v/>
      </c>
      <c r="AF16" s="188" t="str">
        <f t="shared" si="17"/>
        <v/>
      </c>
      <c r="AG16" s="188" t="str">
        <f t="shared" si="18"/>
        <v/>
      </c>
      <c r="AH16" s="189" t="str">
        <f t="shared" si="19"/>
        <v/>
      </c>
      <c r="AI16" s="190" t="str">
        <f t="shared" si="20"/>
        <v/>
      </c>
      <c r="AJ16" s="190" t="str">
        <f t="shared" si="21"/>
        <v/>
      </c>
      <c r="AK16" s="165"/>
    </row>
    <row r="17" spans="1:37" ht="16" x14ac:dyDescent="0.3">
      <c r="A17" s="77">
        <v>14</v>
      </c>
      <c r="B17" s="77" t="str">
        <f>IF(PLAYER!B17="","",PLAYER!B17)</f>
        <v/>
      </c>
      <c r="C17" s="2" t="str">
        <f t="shared" si="0"/>
        <v/>
      </c>
      <c r="D17" s="186" t="str">
        <f>IF('ADJ-CLICK'!J17="","",AVERAGE('ADJ-CLICK'!J17,'ADJ-CLICK'!M17,'ADJ-CLICK'!P17,'ADJ-CLICK'!S17,'ADJ-CLICK'!V17,'ADJ-CLICK'!Y17))</f>
        <v/>
      </c>
      <c r="E17" s="186" t="str">
        <f>IF('ADJ-GIVEN'!C17="","",'ADJ-GIVEN'!C17)</f>
        <v/>
      </c>
      <c r="F17" s="186" t="str">
        <f>IF('ADJ-GIVEN'!D17="","",'ADJ-GIVEN'!D17)</f>
        <v/>
      </c>
      <c r="G17" s="186" t="str">
        <f>IF('ADJ-GIVEN'!E17="","",'ADJ-GIVEN'!E17)</f>
        <v/>
      </c>
      <c r="H17" s="186" t="str">
        <f>IF('ADJ-GIVEN'!F17="","",'ADJ-GIVEN'!F17)</f>
        <v/>
      </c>
      <c r="I17" s="187" t="str">
        <f t="shared" si="1"/>
        <v/>
      </c>
      <c r="J17" s="187" t="str">
        <f t="shared" si="2"/>
        <v/>
      </c>
      <c r="K17" s="188" t="str">
        <f>IF('ADJ-CLICK'!D17="","",'ADJ-CLICK'!D17*-1)</f>
        <v/>
      </c>
      <c r="L17" s="188" t="str">
        <f>IF('ADJ-CLICK'!E17="","",'ADJ-CLICK'!E17*-1)</f>
        <v/>
      </c>
      <c r="M17" s="188" t="str">
        <f>IF('ADJ-CLICK'!F17="","",'ADJ-CLICK'!F17*-1)</f>
        <v/>
      </c>
      <c r="N17" s="189" t="str">
        <f t="shared" si="3"/>
        <v/>
      </c>
      <c r="O17" s="190" t="str">
        <f t="shared" si="4"/>
        <v/>
      </c>
      <c r="P17" s="190" t="str">
        <f t="shared" si="5"/>
        <v/>
      </c>
      <c r="Q17" s="190" t="str">
        <f>IF(PLAYER!C17="","",PLAYER!C17)</f>
        <v/>
      </c>
      <c r="R17" s="191"/>
      <c r="S17" s="186"/>
      <c r="T17" s="165"/>
      <c r="U17" s="2" t="str">
        <f t="shared" si="6"/>
        <v/>
      </c>
      <c r="V17" s="77" t="str">
        <f t="shared" si="7"/>
        <v/>
      </c>
      <c r="W17" s="186" t="str">
        <f t="shared" si="8"/>
        <v/>
      </c>
      <c r="X17" s="186" t="str">
        <f t="shared" si="9"/>
        <v/>
      </c>
      <c r="Y17" s="186" t="str">
        <f t="shared" si="10"/>
        <v/>
      </c>
      <c r="Z17" s="186" t="str">
        <f t="shared" si="11"/>
        <v/>
      </c>
      <c r="AA17" s="186" t="str">
        <f t="shared" si="12"/>
        <v/>
      </c>
      <c r="AB17" s="186" t="str">
        <f t="shared" si="13"/>
        <v/>
      </c>
      <c r="AC17" s="187" t="str">
        <f t="shared" si="14"/>
        <v/>
      </c>
      <c r="AD17" s="187" t="str">
        <f t="shared" si="15"/>
        <v/>
      </c>
      <c r="AE17" s="188" t="str">
        <f t="shared" si="16"/>
        <v/>
      </c>
      <c r="AF17" s="188" t="str">
        <f t="shared" si="17"/>
        <v/>
      </c>
      <c r="AG17" s="188" t="str">
        <f t="shared" si="18"/>
        <v/>
      </c>
      <c r="AH17" s="189" t="str">
        <f t="shared" si="19"/>
        <v/>
      </c>
      <c r="AI17" s="190" t="str">
        <f t="shared" si="20"/>
        <v/>
      </c>
      <c r="AJ17" s="190" t="str">
        <f t="shared" si="21"/>
        <v/>
      </c>
      <c r="AK17" s="165"/>
    </row>
    <row r="18" spans="1:37" ht="16" x14ac:dyDescent="0.3">
      <c r="A18" s="77">
        <v>15</v>
      </c>
      <c r="B18" s="77" t="str">
        <f>IF(PLAYER!B18="","",PLAYER!B18)</f>
        <v/>
      </c>
      <c r="C18" s="2" t="str">
        <f t="shared" si="0"/>
        <v/>
      </c>
      <c r="D18" s="186" t="str">
        <f>IF('ADJ-CLICK'!J18="","",AVERAGE('ADJ-CLICK'!J18,'ADJ-CLICK'!M18,'ADJ-CLICK'!P18,'ADJ-CLICK'!S18,'ADJ-CLICK'!V18,'ADJ-CLICK'!Y18))</f>
        <v/>
      </c>
      <c r="E18" s="186" t="str">
        <f>IF('ADJ-GIVEN'!C18="","",'ADJ-GIVEN'!C18)</f>
        <v/>
      </c>
      <c r="F18" s="186" t="str">
        <f>IF('ADJ-GIVEN'!D18="","",'ADJ-GIVEN'!D18)</f>
        <v/>
      </c>
      <c r="G18" s="186" t="str">
        <f>IF('ADJ-GIVEN'!E18="","",'ADJ-GIVEN'!E18)</f>
        <v/>
      </c>
      <c r="H18" s="186" t="str">
        <f>IF('ADJ-GIVEN'!F18="","",'ADJ-GIVEN'!F18)</f>
        <v/>
      </c>
      <c r="I18" s="187" t="str">
        <f t="shared" si="1"/>
        <v/>
      </c>
      <c r="J18" s="187" t="str">
        <f t="shared" si="2"/>
        <v/>
      </c>
      <c r="K18" s="188" t="str">
        <f>IF('ADJ-CLICK'!D18="","",'ADJ-CLICK'!D18*-1)</f>
        <v/>
      </c>
      <c r="L18" s="188" t="str">
        <f>IF('ADJ-CLICK'!E18="","",'ADJ-CLICK'!E18*-1)</f>
        <v/>
      </c>
      <c r="M18" s="188" t="str">
        <f>IF('ADJ-CLICK'!F18="","",'ADJ-CLICK'!F18*-1)</f>
        <v/>
      </c>
      <c r="N18" s="189" t="str">
        <f t="shared" si="3"/>
        <v/>
      </c>
      <c r="O18" s="190" t="str">
        <f t="shared" si="4"/>
        <v/>
      </c>
      <c r="P18" s="190" t="str">
        <f t="shared" si="5"/>
        <v/>
      </c>
      <c r="Q18" s="190" t="str">
        <f>IF(PLAYER!C18="","",PLAYER!C18)</f>
        <v/>
      </c>
      <c r="R18" s="191"/>
      <c r="S18" s="186"/>
      <c r="T18" s="165"/>
      <c r="U18" s="2" t="str">
        <f t="shared" si="6"/>
        <v/>
      </c>
      <c r="V18" s="77" t="str">
        <f t="shared" si="7"/>
        <v/>
      </c>
      <c r="W18" s="186" t="str">
        <f t="shared" si="8"/>
        <v/>
      </c>
      <c r="X18" s="186" t="str">
        <f t="shared" si="9"/>
        <v/>
      </c>
      <c r="Y18" s="186" t="str">
        <f t="shared" si="10"/>
        <v/>
      </c>
      <c r="Z18" s="186" t="str">
        <f t="shared" si="11"/>
        <v/>
      </c>
      <c r="AA18" s="186" t="str">
        <f t="shared" si="12"/>
        <v/>
      </c>
      <c r="AB18" s="186" t="str">
        <f t="shared" si="13"/>
        <v/>
      </c>
      <c r="AC18" s="187" t="str">
        <f t="shared" si="14"/>
        <v/>
      </c>
      <c r="AD18" s="187" t="str">
        <f t="shared" si="15"/>
        <v/>
      </c>
      <c r="AE18" s="188" t="str">
        <f t="shared" si="16"/>
        <v/>
      </c>
      <c r="AF18" s="188" t="str">
        <f t="shared" si="17"/>
        <v/>
      </c>
      <c r="AG18" s="188" t="str">
        <f t="shared" si="18"/>
        <v/>
      </c>
      <c r="AH18" s="189" t="str">
        <f t="shared" si="19"/>
        <v/>
      </c>
      <c r="AI18" s="190" t="str">
        <f t="shared" si="20"/>
        <v/>
      </c>
      <c r="AJ18" s="190" t="str">
        <f t="shared" si="21"/>
        <v/>
      </c>
      <c r="AK18" s="165"/>
    </row>
    <row r="19" spans="1:37" ht="16" x14ac:dyDescent="0.3">
      <c r="A19" s="77">
        <v>16</v>
      </c>
      <c r="B19" s="77" t="str">
        <f>IF(PLAYER!B19="","",PLAYER!B19)</f>
        <v/>
      </c>
      <c r="C19" s="2" t="str">
        <f t="shared" si="0"/>
        <v/>
      </c>
      <c r="D19" s="186" t="str">
        <f>IF('ADJ-CLICK'!J19="","",AVERAGE('ADJ-CLICK'!J19,'ADJ-CLICK'!M19,'ADJ-CLICK'!P19,'ADJ-CLICK'!S19,'ADJ-CLICK'!V19,'ADJ-CLICK'!Y19))</f>
        <v/>
      </c>
      <c r="E19" s="186" t="str">
        <f>IF('ADJ-GIVEN'!C19="","",'ADJ-GIVEN'!C19)</f>
        <v/>
      </c>
      <c r="F19" s="186" t="str">
        <f>IF('ADJ-GIVEN'!D19="","",'ADJ-GIVEN'!D19)</f>
        <v/>
      </c>
      <c r="G19" s="186" t="str">
        <f>IF('ADJ-GIVEN'!E19="","",'ADJ-GIVEN'!E19)</f>
        <v/>
      </c>
      <c r="H19" s="186" t="str">
        <f>IF('ADJ-GIVEN'!F19="","",'ADJ-GIVEN'!F19)</f>
        <v/>
      </c>
      <c r="I19" s="187" t="str">
        <f t="shared" si="1"/>
        <v/>
      </c>
      <c r="J19" s="187" t="str">
        <f t="shared" si="2"/>
        <v/>
      </c>
      <c r="K19" s="188" t="str">
        <f>IF('ADJ-CLICK'!D19="","",'ADJ-CLICK'!D19*-1)</f>
        <v/>
      </c>
      <c r="L19" s="188" t="str">
        <f>IF('ADJ-CLICK'!E19="","",'ADJ-CLICK'!E19*-1)</f>
        <v/>
      </c>
      <c r="M19" s="188" t="str">
        <f>IF('ADJ-CLICK'!F19="","",'ADJ-CLICK'!F19*-1)</f>
        <v/>
      </c>
      <c r="N19" s="189" t="str">
        <f t="shared" si="3"/>
        <v/>
      </c>
      <c r="O19" s="190" t="str">
        <f t="shared" si="4"/>
        <v/>
      </c>
      <c r="P19" s="190" t="str">
        <f t="shared" si="5"/>
        <v/>
      </c>
      <c r="Q19" s="190" t="str">
        <f>IF(PLAYER!C19="","",PLAYER!C19)</f>
        <v/>
      </c>
      <c r="R19" s="191"/>
      <c r="S19" s="186"/>
      <c r="T19" s="165"/>
      <c r="U19" s="2" t="str">
        <f t="shared" si="6"/>
        <v/>
      </c>
      <c r="V19" s="77" t="str">
        <f t="shared" si="7"/>
        <v/>
      </c>
      <c r="W19" s="186" t="str">
        <f t="shared" si="8"/>
        <v/>
      </c>
      <c r="X19" s="186" t="str">
        <f t="shared" si="9"/>
        <v/>
      </c>
      <c r="Y19" s="186" t="str">
        <f t="shared" si="10"/>
        <v/>
      </c>
      <c r="Z19" s="186" t="str">
        <f t="shared" si="11"/>
        <v/>
      </c>
      <c r="AA19" s="186" t="str">
        <f t="shared" si="12"/>
        <v/>
      </c>
      <c r="AB19" s="186" t="str">
        <f t="shared" si="13"/>
        <v/>
      </c>
      <c r="AC19" s="187" t="str">
        <f t="shared" si="14"/>
        <v/>
      </c>
      <c r="AD19" s="187" t="str">
        <f t="shared" si="15"/>
        <v/>
      </c>
      <c r="AE19" s="188" t="str">
        <f t="shared" si="16"/>
        <v/>
      </c>
      <c r="AF19" s="188" t="str">
        <f t="shared" si="17"/>
        <v/>
      </c>
      <c r="AG19" s="188" t="str">
        <f t="shared" si="18"/>
        <v/>
      </c>
      <c r="AH19" s="189" t="str">
        <f t="shared" si="19"/>
        <v/>
      </c>
      <c r="AI19" s="190" t="str">
        <f t="shared" si="20"/>
        <v/>
      </c>
      <c r="AJ19" s="190" t="str">
        <f t="shared" si="21"/>
        <v/>
      </c>
      <c r="AK19" s="165"/>
    </row>
    <row r="20" spans="1:37" ht="16" x14ac:dyDescent="0.3">
      <c r="A20" s="77">
        <v>17</v>
      </c>
      <c r="B20" s="77" t="str">
        <f>IF(PLAYER!B20="","",PLAYER!B20)</f>
        <v/>
      </c>
      <c r="C20" s="2" t="str">
        <f t="shared" si="0"/>
        <v/>
      </c>
      <c r="D20" s="186" t="str">
        <f>IF('ADJ-CLICK'!J20="","",AVERAGE('ADJ-CLICK'!J20,'ADJ-CLICK'!M20,'ADJ-CLICK'!P20,'ADJ-CLICK'!S20,'ADJ-CLICK'!V20,'ADJ-CLICK'!Y20))</f>
        <v/>
      </c>
      <c r="E20" s="186" t="str">
        <f>IF('ADJ-GIVEN'!C20="","",'ADJ-GIVEN'!C20)</f>
        <v/>
      </c>
      <c r="F20" s="186" t="str">
        <f>IF('ADJ-GIVEN'!D20="","",'ADJ-GIVEN'!D20)</f>
        <v/>
      </c>
      <c r="G20" s="186" t="str">
        <f>IF('ADJ-GIVEN'!E20="","",'ADJ-GIVEN'!E20)</f>
        <v/>
      </c>
      <c r="H20" s="186" t="str">
        <f>IF('ADJ-GIVEN'!F20="","",'ADJ-GIVEN'!F20)</f>
        <v/>
      </c>
      <c r="I20" s="187" t="str">
        <f t="shared" si="1"/>
        <v/>
      </c>
      <c r="J20" s="187" t="str">
        <f t="shared" si="2"/>
        <v/>
      </c>
      <c r="K20" s="188" t="str">
        <f>IF('ADJ-CLICK'!D20="","",'ADJ-CLICK'!D20*-1)</f>
        <v/>
      </c>
      <c r="L20" s="188" t="str">
        <f>IF('ADJ-CLICK'!E20="","",'ADJ-CLICK'!E20*-1)</f>
        <v/>
      </c>
      <c r="M20" s="188" t="str">
        <f>IF('ADJ-CLICK'!F20="","",'ADJ-CLICK'!F20*-1)</f>
        <v/>
      </c>
      <c r="N20" s="189" t="str">
        <f t="shared" si="3"/>
        <v/>
      </c>
      <c r="O20" s="190" t="str">
        <f t="shared" si="4"/>
        <v/>
      </c>
      <c r="P20" s="190" t="str">
        <f t="shared" si="5"/>
        <v/>
      </c>
      <c r="Q20" s="190" t="str">
        <f>IF(PLAYER!C20="","",PLAYER!C20)</f>
        <v/>
      </c>
      <c r="R20" s="191"/>
      <c r="S20" s="186"/>
      <c r="T20" s="165"/>
      <c r="U20" s="2" t="str">
        <f t="shared" si="6"/>
        <v/>
      </c>
      <c r="V20" s="77" t="str">
        <f t="shared" si="7"/>
        <v/>
      </c>
      <c r="W20" s="186" t="str">
        <f t="shared" si="8"/>
        <v/>
      </c>
      <c r="X20" s="186" t="str">
        <f t="shared" si="9"/>
        <v/>
      </c>
      <c r="Y20" s="186" t="str">
        <f t="shared" si="10"/>
        <v/>
      </c>
      <c r="Z20" s="186" t="str">
        <f t="shared" si="11"/>
        <v/>
      </c>
      <c r="AA20" s="186" t="str">
        <f t="shared" si="12"/>
        <v/>
      </c>
      <c r="AB20" s="186" t="str">
        <f t="shared" si="13"/>
        <v/>
      </c>
      <c r="AC20" s="187" t="str">
        <f t="shared" si="14"/>
        <v/>
      </c>
      <c r="AD20" s="187" t="str">
        <f t="shared" si="15"/>
        <v/>
      </c>
      <c r="AE20" s="188" t="str">
        <f t="shared" si="16"/>
        <v/>
      </c>
      <c r="AF20" s="188" t="str">
        <f t="shared" si="17"/>
        <v/>
      </c>
      <c r="AG20" s="188" t="str">
        <f t="shared" si="18"/>
        <v/>
      </c>
      <c r="AH20" s="189" t="str">
        <f t="shared" si="19"/>
        <v/>
      </c>
      <c r="AI20" s="190" t="str">
        <f t="shared" si="20"/>
        <v/>
      </c>
      <c r="AJ20" s="190" t="str">
        <f t="shared" si="21"/>
        <v/>
      </c>
      <c r="AK20" s="165"/>
    </row>
    <row r="21" spans="1:37" ht="15.75" customHeight="1" x14ac:dyDescent="0.3">
      <c r="A21" s="77">
        <v>18</v>
      </c>
      <c r="B21" s="77" t="str">
        <f>IF(PLAYER!B21="","",PLAYER!B21)</f>
        <v/>
      </c>
      <c r="C21" s="2" t="str">
        <f t="shared" si="0"/>
        <v/>
      </c>
      <c r="D21" s="186" t="str">
        <f>IF('ADJ-CLICK'!J21="","",AVERAGE('ADJ-CLICK'!J21,'ADJ-CLICK'!M21,'ADJ-CLICK'!P21,'ADJ-CLICK'!S21,'ADJ-CLICK'!V21,'ADJ-CLICK'!Y21))</f>
        <v/>
      </c>
      <c r="E21" s="186" t="str">
        <f>IF('ADJ-GIVEN'!C21="","",'ADJ-GIVEN'!C21)</f>
        <v/>
      </c>
      <c r="F21" s="186" t="str">
        <f>IF('ADJ-GIVEN'!D21="","",'ADJ-GIVEN'!D21)</f>
        <v/>
      </c>
      <c r="G21" s="186" t="str">
        <f>IF('ADJ-GIVEN'!E21="","",'ADJ-GIVEN'!E21)</f>
        <v/>
      </c>
      <c r="H21" s="186" t="str">
        <f>IF('ADJ-GIVEN'!F21="","",'ADJ-GIVEN'!F21)</f>
        <v/>
      </c>
      <c r="I21" s="187" t="str">
        <f t="shared" si="1"/>
        <v/>
      </c>
      <c r="J21" s="187" t="str">
        <f t="shared" si="2"/>
        <v/>
      </c>
      <c r="K21" s="188" t="str">
        <f>IF('ADJ-CLICK'!D21="","",'ADJ-CLICK'!D21*-1)</f>
        <v/>
      </c>
      <c r="L21" s="188" t="str">
        <f>IF('ADJ-CLICK'!E21="","",'ADJ-CLICK'!E21*-1)</f>
        <v/>
      </c>
      <c r="M21" s="188" t="str">
        <f>IF('ADJ-CLICK'!F21="","",'ADJ-CLICK'!F21*-1)</f>
        <v/>
      </c>
      <c r="N21" s="189" t="str">
        <f t="shared" si="3"/>
        <v/>
      </c>
      <c r="O21" s="190" t="str">
        <f t="shared" si="4"/>
        <v/>
      </c>
      <c r="P21" s="190" t="str">
        <f t="shared" si="5"/>
        <v/>
      </c>
      <c r="Q21" s="190" t="str">
        <f>IF(PLAYER!C21="","",PLAYER!C21)</f>
        <v/>
      </c>
      <c r="R21" s="191"/>
      <c r="S21" s="186"/>
      <c r="T21" s="165"/>
      <c r="U21" s="2" t="str">
        <f t="shared" si="6"/>
        <v/>
      </c>
      <c r="V21" s="77" t="str">
        <f t="shared" si="7"/>
        <v/>
      </c>
      <c r="W21" s="186" t="str">
        <f t="shared" si="8"/>
        <v/>
      </c>
      <c r="X21" s="186" t="str">
        <f t="shared" si="9"/>
        <v/>
      </c>
      <c r="Y21" s="186" t="str">
        <f t="shared" si="10"/>
        <v/>
      </c>
      <c r="Z21" s="186" t="str">
        <f t="shared" si="11"/>
        <v/>
      </c>
      <c r="AA21" s="186" t="str">
        <f t="shared" si="12"/>
        <v/>
      </c>
      <c r="AB21" s="186" t="str">
        <f t="shared" si="13"/>
        <v/>
      </c>
      <c r="AC21" s="187" t="str">
        <f t="shared" si="14"/>
        <v/>
      </c>
      <c r="AD21" s="187" t="str">
        <f t="shared" si="15"/>
        <v/>
      </c>
      <c r="AE21" s="188" t="str">
        <f t="shared" si="16"/>
        <v/>
      </c>
      <c r="AF21" s="188" t="str">
        <f t="shared" si="17"/>
        <v/>
      </c>
      <c r="AG21" s="188" t="str">
        <f t="shared" si="18"/>
        <v/>
      </c>
      <c r="AH21" s="189" t="str">
        <f t="shared" si="19"/>
        <v/>
      </c>
      <c r="AI21" s="190" t="str">
        <f t="shared" si="20"/>
        <v/>
      </c>
      <c r="AJ21" s="190" t="str">
        <f t="shared" si="21"/>
        <v/>
      </c>
      <c r="AK21" s="165"/>
    </row>
    <row r="22" spans="1:37" ht="15.75" customHeight="1" x14ac:dyDescent="0.3">
      <c r="A22" s="77">
        <v>19</v>
      </c>
      <c r="B22" s="77" t="str">
        <f>IF(PLAYER!B22="","",PLAYER!B22)</f>
        <v/>
      </c>
      <c r="C22" s="2" t="str">
        <f t="shared" si="0"/>
        <v/>
      </c>
      <c r="D22" s="186" t="str">
        <f>IF('ADJ-CLICK'!J22="","",AVERAGE('ADJ-CLICK'!J22,'ADJ-CLICK'!M22,'ADJ-CLICK'!P22,'ADJ-CLICK'!S22,'ADJ-CLICK'!V22,'ADJ-CLICK'!Y22))</f>
        <v/>
      </c>
      <c r="E22" s="186" t="str">
        <f>IF('ADJ-GIVEN'!C22="","",'ADJ-GIVEN'!C22)</f>
        <v/>
      </c>
      <c r="F22" s="186" t="str">
        <f>IF('ADJ-GIVEN'!D22="","",'ADJ-GIVEN'!D22)</f>
        <v/>
      </c>
      <c r="G22" s="186" t="str">
        <f>IF('ADJ-GIVEN'!E22="","",'ADJ-GIVEN'!E22)</f>
        <v/>
      </c>
      <c r="H22" s="186" t="str">
        <f>IF('ADJ-GIVEN'!F22="","",'ADJ-GIVEN'!F22)</f>
        <v/>
      </c>
      <c r="I22" s="187" t="str">
        <f t="shared" si="1"/>
        <v/>
      </c>
      <c r="J22" s="187" t="str">
        <f t="shared" si="2"/>
        <v/>
      </c>
      <c r="K22" s="188" t="str">
        <f>IF('ADJ-CLICK'!D22="","",'ADJ-CLICK'!D22*-1)</f>
        <v/>
      </c>
      <c r="L22" s="188" t="str">
        <f>IF('ADJ-CLICK'!E22="","",'ADJ-CLICK'!E22*-1)</f>
        <v/>
      </c>
      <c r="M22" s="188" t="str">
        <f>IF('ADJ-CLICK'!F22="","",'ADJ-CLICK'!F22*-1)</f>
        <v/>
      </c>
      <c r="N22" s="189" t="str">
        <f t="shared" si="3"/>
        <v/>
      </c>
      <c r="O22" s="190" t="str">
        <f t="shared" si="4"/>
        <v/>
      </c>
      <c r="P22" s="190" t="str">
        <f t="shared" si="5"/>
        <v/>
      </c>
      <c r="Q22" s="190" t="str">
        <f>IF(PLAYER!C22="","",PLAYER!C22)</f>
        <v/>
      </c>
      <c r="R22" s="191"/>
      <c r="S22" s="186"/>
      <c r="T22" s="165"/>
      <c r="U22" s="2" t="str">
        <f t="shared" si="6"/>
        <v/>
      </c>
      <c r="V22" s="77" t="str">
        <f t="shared" si="7"/>
        <v/>
      </c>
      <c r="W22" s="186" t="str">
        <f t="shared" si="8"/>
        <v/>
      </c>
      <c r="X22" s="186" t="str">
        <f t="shared" si="9"/>
        <v/>
      </c>
      <c r="Y22" s="186" t="str">
        <f t="shared" si="10"/>
        <v/>
      </c>
      <c r="Z22" s="186" t="str">
        <f t="shared" si="11"/>
        <v/>
      </c>
      <c r="AA22" s="186" t="str">
        <f t="shared" si="12"/>
        <v/>
      </c>
      <c r="AB22" s="186" t="str">
        <f t="shared" si="13"/>
        <v/>
      </c>
      <c r="AC22" s="187" t="str">
        <f t="shared" si="14"/>
        <v/>
      </c>
      <c r="AD22" s="187" t="str">
        <f t="shared" si="15"/>
        <v/>
      </c>
      <c r="AE22" s="188" t="str">
        <f t="shared" si="16"/>
        <v/>
      </c>
      <c r="AF22" s="188" t="str">
        <f t="shared" si="17"/>
        <v/>
      </c>
      <c r="AG22" s="188" t="str">
        <f t="shared" si="18"/>
        <v/>
      </c>
      <c r="AH22" s="189" t="str">
        <f t="shared" si="19"/>
        <v/>
      </c>
      <c r="AI22" s="190" t="str">
        <f t="shared" si="20"/>
        <v/>
      </c>
      <c r="AJ22" s="190" t="str">
        <f t="shared" si="21"/>
        <v/>
      </c>
      <c r="AK22" s="165"/>
    </row>
    <row r="23" spans="1:37" ht="15.75" customHeight="1" x14ac:dyDescent="0.3">
      <c r="A23" s="77">
        <v>20</v>
      </c>
      <c r="B23" s="77" t="str">
        <f>IF(PLAYER!B23="","",PLAYER!B23)</f>
        <v/>
      </c>
      <c r="C23" s="2" t="str">
        <f t="shared" si="0"/>
        <v/>
      </c>
      <c r="D23" s="186" t="str">
        <f>IF('ADJ-CLICK'!J23="","",AVERAGE('ADJ-CLICK'!J23,'ADJ-CLICK'!M23,'ADJ-CLICK'!P23,'ADJ-CLICK'!S23,'ADJ-CLICK'!V23,'ADJ-CLICK'!Y23))</f>
        <v/>
      </c>
      <c r="E23" s="186" t="str">
        <f>IF('ADJ-GIVEN'!C23="","",'ADJ-GIVEN'!C23)</f>
        <v/>
      </c>
      <c r="F23" s="186" t="str">
        <f>IF('ADJ-GIVEN'!D23="","",'ADJ-GIVEN'!D23)</f>
        <v/>
      </c>
      <c r="G23" s="186" t="str">
        <f>IF('ADJ-GIVEN'!E23="","",'ADJ-GIVEN'!E23)</f>
        <v/>
      </c>
      <c r="H23" s="186" t="str">
        <f>IF('ADJ-GIVEN'!F23="","",'ADJ-GIVEN'!F23)</f>
        <v/>
      </c>
      <c r="I23" s="187" t="str">
        <f t="shared" si="1"/>
        <v/>
      </c>
      <c r="J23" s="187" t="str">
        <f t="shared" si="2"/>
        <v/>
      </c>
      <c r="K23" s="188" t="str">
        <f>IF('ADJ-CLICK'!D23="","",'ADJ-CLICK'!D23*-1)</f>
        <v/>
      </c>
      <c r="L23" s="188" t="str">
        <f>IF('ADJ-CLICK'!E23="","",'ADJ-CLICK'!E23*-1)</f>
        <v/>
      </c>
      <c r="M23" s="188" t="str">
        <f>IF('ADJ-CLICK'!F23="","",'ADJ-CLICK'!F23*-1)</f>
        <v/>
      </c>
      <c r="N23" s="189" t="str">
        <f t="shared" si="3"/>
        <v/>
      </c>
      <c r="O23" s="190" t="str">
        <f t="shared" si="4"/>
        <v/>
      </c>
      <c r="P23" s="190" t="str">
        <f t="shared" si="5"/>
        <v/>
      </c>
      <c r="Q23" s="190" t="str">
        <f>IF(PLAYER!C23="","",PLAYER!C23)</f>
        <v/>
      </c>
      <c r="R23" s="191"/>
      <c r="S23" s="186"/>
      <c r="T23" s="165"/>
      <c r="U23" s="2" t="str">
        <f t="shared" si="6"/>
        <v/>
      </c>
      <c r="V23" s="77" t="str">
        <f t="shared" si="7"/>
        <v/>
      </c>
      <c r="W23" s="186" t="str">
        <f t="shared" si="8"/>
        <v/>
      </c>
      <c r="X23" s="186" t="str">
        <f t="shared" si="9"/>
        <v/>
      </c>
      <c r="Y23" s="186" t="str">
        <f t="shared" si="10"/>
        <v/>
      </c>
      <c r="Z23" s="186" t="str">
        <f t="shared" si="11"/>
        <v/>
      </c>
      <c r="AA23" s="186" t="str">
        <f t="shared" si="12"/>
        <v/>
      </c>
      <c r="AB23" s="186" t="str">
        <f t="shared" si="13"/>
        <v/>
      </c>
      <c r="AC23" s="187" t="str">
        <f t="shared" si="14"/>
        <v/>
      </c>
      <c r="AD23" s="187" t="str">
        <f t="shared" si="15"/>
        <v/>
      </c>
      <c r="AE23" s="188" t="str">
        <f t="shared" si="16"/>
        <v/>
      </c>
      <c r="AF23" s="188" t="str">
        <f t="shared" si="17"/>
        <v/>
      </c>
      <c r="AG23" s="188" t="str">
        <f t="shared" si="18"/>
        <v/>
      </c>
      <c r="AH23" s="189" t="str">
        <f t="shared" si="19"/>
        <v/>
      </c>
      <c r="AI23" s="190" t="str">
        <f t="shared" si="20"/>
        <v/>
      </c>
      <c r="AJ23" s="190" t="str">
        <f t="shared" si="21"/>
        <v/>
      </c>
      <c r="AK23" s="165"/>
    </row>
    <row r="24" spans="1:37" ht="15.75" customHeight="1" x14ac:dyDescent="0.3">
      <c r="A24" s="77">
        <v>21</v>
      </c>
      <c r="B24" s="77" t="str">
        <f>IF(PLAYER!B24="","",PLAYER!B24)</f>
        <v/>
      </c>
      <c r="C24" s="2" t="str">
        <f t="shared" si="0"/>
        <v/>
      </c>
      <c r="D24" s="186" t="str">
        <f>IF('ADJ-CLICK'!J24="","",AVERAGE('ADJ-CLICK'!J24,'ADJ-CLICK'!M24,'ADJ-CLICK'!P24,'ADJ-CLICK'!S24,'ADJ-CLICK'!V24,'ADJ-CLICK'!Y24))</f>
        <v/>
      </c>
      <c r="E24" s="186" t="str">
        <f>IF('ADJ-GIVEN'!C24="","",'ADJ-GIVEN'!C24)</f>
        <v/>
      </c>
      <c r="F24" s="186" t="str">
        <f>IF('ADJ-GIVEN'!D24="","",'ADJ-GIVEN'!D24)</f>
        <v/>
      </c>
      <c r="G24" s="186" t="str">
        <f>IF('ADJ-GIVEN'!E24="","",'ADJ-GIVEN'!E24)</f>
        <v/>
      </c>
      <c r="H24" s="186" t="str">
        <f>IF('ADJ-GIVEN'!F24="","",'ADJ-GIVEN'!F24)</f>
        <v/>
      </c>
      <c r="I24" s="187" t="str">
        <f t="shared" si="1"/>
        <v/>
      </c>
      <c r="J24" s="187" t="str">
        <f t="shared" si="2"/>
        <v/>
      </c>
      <c r="K24" s="188" t="str">
        <f>IF('ADJ-CLICK'!D24="","",'ADJ-CLICK'!D24*-1)</f>
        <v/>
      </c>
      <c r="L24" s="188" t="str">
        <f>IF('ADJ-CLICK'!E24="","",'ADJ-CLICK'!E24*-1)</f>
        <v/>
      </c>
      <c r="M24" s="188" t="str">
        <f>IF('ADJ-CLICK'!F24="","",'ADJ-CLICK'!F24*-1)</f>
        <v/>
      </c>
      <c r="N24" s="189" t="str">
        <f t="shared" si="3"/>
        <v/>
      </c>
      <c r="O24" s="190" t="str">
        <f t="shared" si="4"/>
        <v/>
      </c>
      <c r="P24" s="190" t="str">
        <f t="shared" si="5"/>
        <v/>
      </c>
      <c r="Q24" s="190" t="str">
        <f>IF(PLAYER!C24="","",PLAYER!C24)</f>
        <v/>
      </c>
      <c r="R24" s="191"/>
      <c r="S24" s="186"/>
      <c r="T24" s="165"/>
      <c r="U24" s="2" t="str">
        <f t="shared" si="6"/>
        <v/>
      </c>
      <c r="V24" s="77" t="str">
        <f t="shared" si="7"/>
        <v/>
      </c>
      <c r="W24" s="186" t="str">
        <f t="shared" si="8"/>
        <v/>
      </c>
      <c r="X24" s="186" t="str">
        <f t="shared" si="9"/>
        <v/>
      </c>
      <c r="Y24" s="186" t="str">
        <f t="shared" si="10"/>
        <v/>
      </c>
      <c r="Z24" s="186" t="str">
        <f t="shared" si="11"/>
        <v/>
      </c>
      <c r="AA24" s="186" t="str">
        <f t="shared" si="12"/>
        <v/>
      </c>
      <c r="AB24" s="186" t="str">
        <f t="shared" si="13"/>
        <v/>
      </c>
      <c r="AC24" s="187" t="str">
        <f t="shared" si="14"/>
        <v/>
      </c>
      <c r="AD24" s="187" t="str">
        <f t="shared" si="15"/>
        <v/>
      </c>
      <c r="AE24" s="188" t="str">
        <f t="shared" si="16"/>
        <v/>
      </c>
      <c r="AF24" s="188" t="str">
        <f t="shared" si="17"/>
        <v/>
      </c>
      <c r="AG24" s="188" t="str">
        <f t="shared" si="18"/>
        <v/>
      </c>
      <c r="AH24" s="189" t="str">
        <f t="shared" si="19"/>
        <v/>
      </c>
      <c r="AI24" s="190" t="str">
        <f t="shared" si="20"/>
        <v/>
      </c>
      <c r="AJ24" s="190" t="str">
        <f t="shared" si="21"/>
        <v/>
      </c>
      <c r="AK24" s="165"/>
    </row>
    <row r="25" spans="1:37" ht="15.75" customHeight="1" x14ac:dyDescent="0.3">
      <c r="A25" s="77">
        <v>22</v>
      </c>
      <c r="B25" s="77" t="str">
        <f>IF(PLAYER!B25="","",PLAYER!B25)</f>
        <v/>
      </c>
      <c r="C25" s="2" t="str">
        <f t="shared" si="0"/>
        <v/>
      </c>
      <c r="D25" s="186" t="str">
        <f>IF('ADJ-CLICK'!J25="","",AVERAGE('ADJ-CLICK'!J25,'ADJ-CLICK'!M25,'ADJ-CLICK'!P25,'ADJ-CLICK'!S25,'ADJ-CLICK'!V25,'ADJ-CLICK'!Y25))</f>
        <v/>
      </c>
      <c r="E25" s="186" t="str">
        <f>IF('ADJ-GIVEN'!C25="","",'ADJ-GIVEN'!C25)</f>
        <v/>
      </c>
      <c r="F25" s="186" t="str">
        <f>IF('ADJ-GIVEN'!D25="","",'ADJ-GIVEN'!D25)</f>
        <v/>
      </c>
      <c r="G25" s="186" t="str">
        <f>IF('ADJ-GIVEN'!E25="","",'ADJ-GIVEN'!E25)</f>
        <v/>
      </c>
      <c r="H25" s="186" t="str">
        <f>IF('ADJ-GIVEN'!F25="","",'ADJ-GIVEN'!F25)</f>
        <v/>
      </c>
      <c r="I25" s="187" t="str">
        <f t="shared" si="1"/>
        <v/>
      </c>
      <c r="J25" s="187" t="str">
        <f t="shared" si="2"/>
        <v/>
      </c>
      <c r="K25" s="188" t="str">
        <f>IF('ADJ-CLICK'!D25="","",'ADJ-CLICK'!D25*-1)</f>
        <v/>
      </c>
      <c r="L25" s="188" t="str">
        <f>IF('ADJ-CLICK'!E25="","",'ADJ-CLICK'!E25*-1)</f>
        <v/>
      </c>
      <c r="M25" s="188" t="str">
        <f>IF('ADJ-CLICK'!F25="","",'ADJ-CLICK'!F25*-1)</f>
        <v/>
      </c>
      <c r="N25" s="189" t="str">
        <f t="shared" si="3"/>
        <v/>
      </c>
      <c r="O25" s="190" t="str">
        <f t="shared" si="4"/>
        <v/>
      </c>
      <c r="P25" s="190" t="str">
        <f t="shared" si="5"/>
        <v/>
      </c>
      <c r="Q25" s="190" t="str">
        <f>IF(PLAYER!C25="","",PLAYER!C25)</f>
        <v/>
      </c>
      <c r="R25" s="191"/>
      <c r="S25" s="186"/>
      <c r="T25" s="165"/>
      <c r="U25" s="2" t="str">
        <f t="shared" si="6"/>
        <v/>
      </c>
      <c r="V25" s="77" t="str">
        <f t="shared" si="7"/>
        <v/>
      </c>
      <c r="W25" s="186" t="str">
        <f t="shared" si="8"/>
        <v/>
      </c>
      <c r="X25" s="186" t="str">
        <f t="shared" si="9"/>
        <v/>
      </c>
      <c r="Y25" s="186" t="str">
        <f t="shared" si="10"/>
        <v/>
      </c>
      <c r="Z25" s="186" t="str">
        <f t="shared" si="11"/>
        <v/>
      </c>
      <c r="AA25" s="186" t="str">
        <f t="shared" si="12"/>
        <v/>
      </c>
      <c r="AB25" s="186" t="str">
        <f t="shared" si="13"/>
        <v/>
      </c>
      <c r="AC25" s="187" t="str">
        <f t="shared" si="14"/>
        <v/>
      </c>
      <c r="AD25" s="187" t="str">
        <f t="shared" si="15"/>
        <v/>
      </c>
      <c r="AE25" s="188" t="str">
        <f t="shared" si="16"/>
        <v/>
      </c>
      <c r="AF25" s="188" t="str">
        <f t="shared" si="17"/>
        <v/>
      </c>
      <c r="AG25" s="188" t="str">
        <f t="shared" si="18"/>
        <v/>
      </c>
      <c r="AH25" s="189" t="str">
        <f t="shared" si="19"/>
        <v/>
      </c>
      <c r="AI25" s="190" t="str">
        <f t="shared" si="20"/>
        <v/>
      </c>
      <c r="AJ25" s="190" t="str">
        <f t="shared" si="21"/>
        <v/>
      </c>
      <c r="AK25" s="165"/>
    </row>
    <row r="26" spans="1:37" ht="15.75" customHeight="1" x14ac:dyDescent="0.3">
      <c r="A26" s="77">
        <v>23</v>
      </c>
      <c r="B26" s="77" t="str">
        <f>IF(PLAYER!B26="","",PLAYER!B26)</f>
        <v/>
      </c>
      <c r="C26" s="2" t="str">
        <f t="shared" si="0"/>
        <v/>
      </c>
      <c r="D26" s="186" t="str">
        <f>IF('ADJ-CLICK'!J26="","",AVERAGE('ADJ-CLICK'!J26,'ADJ-CLICK'!M26,'ADJ-CLICK'!P26,'ADJ-CLICK'!S26,'ADJ-CLICK'!V26,'ADJ-CLICK'!Y26))</f>
        <v/>
      </c>
      <c r="E26" s="186" t="str">
        <f>IF('ADJ-GIVEN'!C26="","",'ADJ-GIVEN'!C26)</f>
        <v/>
      </c>
      <c r="F26" s="186" t="str">
        <f>IF('ADJ-GIVEN'!D26="","",'ADJ-GIVEN'!D26)</f>
        <v/>
      </c>
      <c r="G26" s="186" t="str">
        <f>IF('ADJ-GIVEN'!E26="","",'ADJ-GIVEN'!E26)</f>
        <v/>
      </c>
      <c r="H26" s="186" t="str">
        <f>IF('ADJ-GIVEN'!F26="","",'ADJ-GIVEN'!F26)</f>
        <v/>
      </c>
      <c r="I26" s="187" t="str">
        <f t="shared" si="1"/>
        <v/>
      </c>
      <c r="J26" s="187" t="str">
        <f t="shared" si="2"/>
        <v/>
      </c>
      <c r="K26" s="188" t="str">
        <f>IF('ADJ-CLICK'!D26="","",'ADJ-CLICK'!D26*-1)</f>
        <v/>
      </c>
      <c r="L26" s="188" t="str">
        <f>IF('ADJ-CLICK'!E26="","",'ADJ-CLICK'!E26*-1)</f>
        <v/>
      </c>
      <c r="M26" s="188" t="str">
        <f>IF('ADJ-CLICK'!F26="","",'ADJ-CLICK'!F26*-1)</f>
        <v/>
      </c>
      <c r="N26" s="189" t="str">
        <f t="shared" si="3"/>
        <v/>
      </c>
      <c r="O26" s="190" t="str">
        <f t="shared" si="4"/>
        <v/>
      </c>
      <c r="P26" s="190" t="str">
        <f t="shared" si="5"/>
        <v/>
      </c>
      <c r="Q26" s="190" t="str">
        <f>IF(PLAYER!C26="","",PLAYER!C26)</f>
        <v/>
      </c>
      <c r="R26" s="191"/>
      <c r="S26" s="186"/>
      <c r="T26" s="165"/>
      <c r="U26" s="2" t="str">
        <f t="shared" si="6"/>
        <v/>
      </c>
      <c r="V26" s="77" t="str">
        <f t="shared" si="7"/>
        <v/>
      </c>
      <c r="W26" s="186" t="str">
        <f t="shared" si="8"/>
        <v/>
      </c>
      <c r="X26" s="186" t="str">
        <f t="shared" si="9"/>
        <v/>
      </c>
      <c r="Y26" s="186" t="str">
        <f t="shared" si="10"/>
        <v/>
      </c>
      <c r="Z26" s="186" t="str">
        <f t="shared" si="11"/>
        <v/>
      </c>
      <c r="AA26" s="186" t="str">
        <f t="shared" si="12"/>
        <v/>
      </c>
      <c r="AB26" s="186" t="str">
        <f t="shared" si="13"/>
        <v/>
      </c>
      <c r="AC26" s="187" t="str">
        <f t="shared" si="14"/>
        <v/>
      </c>
      <c r="AD26" s="187" t="str">
        <f t="shared" si="15"/>
        <v/>
      </c>
      <c r="AE26" s="188" t="str">
        <f t="shared" si="16"/>
        <v/>
      </c>
      <c r="AF26" s="188" t="str">
        <f t="shared" si="17"/>
        <v/>
      </c>
      <c r="AG26" s="188" t="str">
        <f t="shared" si="18"/>
        <v/>
      </c>
      <c r="AH26" s="189" t="str">
        <f t="shared" si="19"/>
        <v/>
      </c>
      <c r="AI26" s="190" t="str">
        <f t="shared" si="20"/>
        <v/>
      </c>
      <c r="AJ26" s="190" t="str">
        <f t="shared" si="21"/>
        <v/>
      </c>
      <c r="AK26" s="165"/>
    </row>
    <row r="27" spans="1:37" ht="15.75" customHeight="1" x14ac:dyDescent="0.3">
      <c r="A27" s="77">
        <v>24</v>
      </c>
      <c r="B27" s="77" t="str">
        <f>IF(PLAYER!B27="","",PLAYER!B27)</f>
        <v/>
      </c>
      <c r="C27" s="2" t="str">
        <f t="shared" si="0"/>
        <v/>
      </c>
      <c r="D27" s="186" t="str">
        <f>IF('ADJ-CLICK'!J27="","",AVERAGE('ADJ-CLICK'!J27,'ADJ-CLICK'!M27,'ADJ-CLICK'!P27,'ADJ-CLICK'!S27,'ADJ-CLICK'!V27,'ADJ-CLICK'!Y27))</f>
        <v/>
      </c>
      <c r="E27" s="186" t="str">
        <f>IF('ADJ-GIVEN'!C27="","",'ADJ-GIVEN'!C27)</f>
        <v/>
      </c>
      <c r="F27" s="186" t="str">
        <f>IF('ADJ-GIVEN'!D27="","",'ADJ-GIVEN'!D27)</f>
        <v/>
      </c>
      <c r="G27" s="186" t="str">
        <f>IF('ADJ-GIVEN'!E27="","",'ADJ-GIVEN'!E27)</f>
        <v/>
      </c>
      <c r="H27" s="186" t="str">
        <f>IF('ADJ-GIVEN'!F27="","",'ADJ-GIVEN'!F27)</f>
        <v/>
      </c>
      <c r="I27" s="187" t="str">
        <f t="shared" si="1"/>
        <v/>
      </c>
      <c r="J27" s="187" t="str">
        <f t="shared" si="2"/>
        <v/>
      </c>
      <c r="K27" s="188" t="str">
        <f>IF('ADJ-CLICK'!D27="","",'ADJ-CLICK'!D27*-1)</f>
        <v/>
      </c>
      <c r="L27" s="188" t="str">
        <f>IF('ADJ-CLICK'!E27="","",'ADJ-CLICK'!E27*-1)</f>
        <v/>
      </c>
      <c r="M27" s="188" t="str">
        <f>IF('ADJ-CLICK'!F27="","",'ADJ-CLICK'!F27*-1)</f>
        <v/>
      </c>
      <c r="N27" s="189" t="str">
        <f t="shared" si="3"/>
        <v/>
      </c>
      <c r="O27" s="190" t="str">
        <f t="shared" si="4"/>
        <v/>
      </c>
      <c r="P27" s="190" t="str">
        <f t="shared" si="5"/>
        <v/>
      </c>
      <c r="Q27" s="190" t="str">
        <f>IF(PLAYER!C27="","",PLAYER!C27)</f>
        <v/>
      </c>
      <c r="R27" s="191"/>
      <c r="S27" s="186"/>
      <c r="T27" s="165"/>
      <c r="U27" s="2" t="str">
        <f t="shared" si="6"/>
        <v/>
      </c>
      <c r="V27" s="77" t="str">
        <f t="shared" si="7"/>
        <v/>
      </c>
      <c r="W27" s="186" t="str">
        <f t="shared" si="8"/>
        <v/>
      </c>
      <c r="X27" s="186" t="str">
        <f t="shared" si="9"/>
        <v/>
      </c>
      <c r="Y27" s="186" t="str">
        <f t="shared" si="10"/>
        <v/>
      </c>
      <c r="Z27" s="186" t="str">
        <f t="shared" si="11"/>
        <v/>
      </c>
      <c r="AA27" s="186" t="str">
        <f t="shared" si="12"/>
        <v/>
      </c>
      <c r="AB27" s="186" t="str">
        <f t="shared" si="13"/>
        <v/>
      </c>
      <c r="AC27" s="187" t="str">
        <f t="shared" si="14"/>
        <v/>
      </c>
      <c r="AD27" s="187" t="str">
        <f t="shared" si="15"/>
        <v/>
      </c>
      <c r="AE27" s="188" t="str">
        <f t="shared" si="16"/>
        <v/>
      </c>
      <c r="AF27" s="188" t="str">
        <f t="shared" si="17"/>
        <v/>
      </c>
      <c r="AG27" s="188" t="str">
        <f t="shared" si="18"/>
        <v/>
      </c>
      <c r="AH27" s="189" t="str">
        <f t="shared" si="19"/>
        <v/>
      </c>
      <c r="AI27" s="190" t="str">
        <f t="shared" si="20"/>
        <v/>
      </c>
      <c r="AJ27" s="190" t="str">
        <f t="shared" si="21"/>
        <v/>
      </c>
      <c r="AK27" s="165"/>
    </row>
    <row r="28" spans="1:37" ht="15.75" customHeight="1" x14ac:dyDescent="0.3">
      <c r="A28" s="77">
        <v>25</v>
      </c>
      <c r="B28" s="77" t="str">
        <f>IF(PLAYER!B28="","",PLAYER!B28)</f>
        <v/>
      </c>
      <c r="C28" s="2" t="str">
        <f t="shared" si="0"/>
        <v/>
      </c>
      <c r="D28" s="186" t="str">
        <f>IF('ADJ-CLICK'!J28="","",AVERAGE('ADJ-CLICK'!J28,'ADJ-CLICK'!M28,'ADJ-CLICK'!P28,'ADJ-CLICK'!S28,'ADJ-CLICK'!V28,'ADJ-CLICK'!Y28))</f>
        <v/>
      </c>
      <c r="E28" s="186" t="str">
        <f>IF('ADJ-GIVEN'!C28="","",'ADJ-GIVEN'!C28)</f>
        <v/>
      </c>
      <c r="F28" s="186" t="str">
        <f>IF('ADJ-GIVEN'!D28="","",'ADJ-GIVEN'!D28)</f>
        <v/>
      </c>
      <c r="G28" s="186" t="str">
        <f>IF('ADJ-GIVEN'!E28="","",'ADJ-GIVEN'!E28)</f>
        <v/>
      </c>
      <c r="H28" s="186" t="str">
        <f>IF('ADJ-GIVEN'!F28="","",'ADJ-GIVEN'!F28)</f>
        <v/>
      </c>
      <c r="I28" s="187" t="str">
        <f t="shared" si="1"/>
        <v/>
      </c>
      <c r="J28" s="187" t="str">
        <f t="shared" si="2"/>
        <v/>
      </c>
      <c r="K28" s="188" t="str">
        <f>IF('ADJ-CLICK'!D28="","",'ADJ-CLICK'!D28*-1)</f>
        <v/>
      </c>
      <c r="L28" s="188" t="str">
        <f>IF('ADJ-CLICK'!E28="","",'ADJ-CLICK'!E28*-1)</f>
        <v/>
      </c>
      <c r="M28" s="188" t="str">
        <f>IF('ADJ-CLICK'!F28="","",'ADJ-CLICK'!F28*-1)</f>
        <v/>
      </c>
      <c r="N28" s="189" t="str">
        <f t="shared" si="3"/>
        <v/>
      </c>
      <c r="O28" s="190" t="str">
        <f t="shared" si="4"/>
        <v/>
      </c>
      <c r="P28" s="190" t="str">
        <f t="shared" si="5"/>
        <v/>
      </c>
      <c r="Q28" s="190" t="str">
        <f>IF(PLAYER!C28="","",PLAYER!C28)</f>
        <v/>
      </c>
      <c r="R28" s="191"/>
      <c r="S28" s="186"/>
      <c r="T28" s="165"/>
      <c r="U28" s="2" t="str">
        <f t="shared" si="6"/>
        <v/>
      </c>
      <c r="V28" s="77" t="str">
        <f t="shared" si="7"/>
        <v/>
      </c>
      <c r="W28" s="186" t="str">
        <f t="shared" si="8"/>
        <v/>
      </c>
      <c r="X28" s="186" t="str">
        <f t="shared" si="9"/>
        <v/>
      </c>
      <c r="Y28" s="186" t="str">
        <f t="shared" si="10"/>
        <v/>
      </c>
      <c r="Z28" s="186" t="str">
        <f t="shared" si="11"/>
        <v/>
      </c>
      <c r="AA28" s="186" t="str">
        <f t="shared" si="12"/>
        <v/>
      </c>
      <c r="AB28" s="186" t="str">
        <f t="shared" si="13"/>
        <v/>
      </c>
      <c r="AC28" s="187" t="str">
        <f t="shared" si="14"/>
        <v/>
      </c>
      <c r="AD28" s="187" t="str">
        <f t="shared" si="15"/>
        <v/>
      </c>
      <c r="AE28" s="188" t="str">
        <f t="shared" si="16"/>
        <v/>
      </c>
      <c r="AF28" s="188" t="str">
        <f t="shared" si="17"/>
        <v/>
      </c>
      <c r="AG28" s="188" t="str">
        <f t="shared" si="18"/>
        <v/>
      </c>
      <c r="AH28" s="189" t="str">
        <f t="shared" si="19"/>
        <v/>
      </c>
      <c r="AI28" s="190" t="str">
        <f t="shared" si="20"/>
        <v/>
      </c>
      <c r="AJ28" s="190" t="str">
        <f t="shared" si="21"/>
        <v/>
      </c>
      <c r="AK28" s="165"/>
    </row>
    <row r="29" spans="1:37" ht="15.75" customHeight="1" x14ac:dyDescent="0.3">
      <c r="A29" s="77">
        <v>26</v>
      </c>
      <c r="B29" s="77" t="str">
        <f>IF(PLAYER!B29="","",PLAYER!B29)</f>
        <v/>
      </c>
      <c r="C29" s="2" t="str">
        <f t="shared" si="0"/>
        <v/>
      </c>
      <c r="D29" s="186" t="str">
        <f>IF('ADJ-CLICK'!J29="","",AVERAGE('ADJ-CLICK'!J29,'ADJ-CLICK'!M29,'ADJ-CLICK'!P29,'ADJ-CLICK'!S29,'ADJ-CLICK'!V29,'ADJ-CLICK'!Y29))</f>
        <v/>
      </c>
      <c r="E29" s="186" t="str">
        <f>IF('ADJ-GIVEN'!C29="","",'ADJ-GIVEN'!C29)</f>
        <v/>
      </c>
      <c r="F29" s="186" t="str">
        <f>IF('ADJ-GIVEN'!D29="","",'ADJ-GIVEN'!D29)</f>
        <v/>
      </c>
      <c r="G29" s="186" t="str">
        <f>IF('ADJ-GIVEN'!E29="","",'ADJ-GIVEN'!E29)</f>
        <v/>
      </c>
      <c r="H29" s="186" t="str">
        <f>IF('ADJ-GIVEN'!F29="","",'ADJ-GIVEN'!F29)</f>
        <v/>
      </c>
      <c r="I29" s="187" t="str">
        <f t="shared" si="1"/>
        <v/>
      </c>
      <c r="J29" s="187" t="str">
        <f t="shared" si="2"/>
        <v/>
      </c>
      <c r="K29" s="188" t="str">
        <f>IF('ADJ-CLICK'!D29="","",'ADJ-CLICK'!D29*-1)</f>
        <v/>
      </c>
      <c r="L29" s="188" t="str">
        <f>IF('ADJ-CLICK'!E29="","",'ADJ-CLICK'!E29*-1)</f>
        <v/>
      </c>
      <c r="M29" s="188" t="str">
        <f>IF('ADJ-CLICK'!F29="","",'ADJ-CLICK'!F29*-1)</f>
        <v/>
      </c>
      <c r="N29" s="189" t="str">
        <f t="shared" si="3"/>
        <v/>
      </c>
      <c r="O29" s="190" t="str">
        <f t="shared" si="4"/>
        <v/>
      </c>
      <c r="P29" s="190" t="str">
        <f t="shared" si="5"/>
        <v/>
      </c>
      <c r="Q29" s="190" t="str">
        <f>IF(PLAYER!C29="","",PLAYER!C29)</f>
        <v/>
      </c>
      <c r="R29" s="191"/>
      <c r="S29" s="186"/>
      <c r="T29" s="165"/>
      <c r="U29" s="2" t="str">
        <f t="shared" si="6"/>
        <v/>
      </c>
      <c r="V29" s="77" t="str">
        <f t="shared" si="7"/>
        <v/>
      </c>
      <c r="W29" s="186" t="str">
        <f t="shared" si="8"/>
        <v/>
      </c>
      <c r="X29" s="186" t="str">
        <f t="shared" si="9"/>
        <v/>
      </c>
      <c r="Y29" s="186" t="str">
        <f t="shared" si="10"/>
        <v/>
      </c>
      <c r="Z29" s="186" t="str">
        <f t="shared" si="11"/>
        <v/>
      </c>
      <c r="AA29" s="186" t="str">
        <f t="shared" si="12"/>
        <v/>
      </c>
      <c r="AB29" s="186" t="str">
        <f t="shared" si="13"/>
        <v/>
      </c>
      <c r="AC29" s="187" t="str">
        <f t="shared" si="14"/>
        <v/>
      </c>
      <c r="AD29" s="187" t="str">
        <f t="shared" si="15"/>
        <v/>
      </c>
      <c r="AE29" s="188" t="str">
        <f t="shared" si="16"/>
        <v/>
      </c>
      <c r="AF29" s="188" t="str">
        <f t="shared" si="17"/>
        <v/>
      </c>
      <c r="AG29" s="188" t="str">
        <f t="shared" si="18"/>
        <v/>
      </c>
      <c r="AH29" s="189" t="str">
        <f t="shared" si="19"/>
        <v/>
      </c>
      <c r="AI29" s="190" t="str">
        <f t="shared" si="20"/>
        <v/>
      </c>
      <c r="AJ29" s="190" t="str">
        <f t="shared" si="21"/>
        <v/>
      </c>
      <c r="AK29" s="165"/>
    </row>
    <row r="30" spans="1:37" ht="15.75" customHeight="1" x14ac:dyDescent="0.3">
      <c r="A30" s="77">
        <v>27</v>
      </c>
      <c r="B30" s="77" t="str">
        <f>IF(PLAYER!B30="","",PLAYER!B30)</f>
        <v/>
      </c>
      <c r="C30" s="2" t="str">
        <f t="shared" si="0"/>
        <v/>
      </c>
      <c r="D30" s="186" t="str">
        <f>IF('ADJ-CLICK'!J30="","",AVERAGE('ADJ-CLICK'!J30,'ADJ-CLICK'!M30,'ADJ-CLICK'!P30,'ADJ-CLICK'!S30,'ADJ-CLICK'!V30,'ADJ-CLICK'!Y30))</f>
        <v/>
      </c>
      <c r="E30" s="186" t="str">
        <f>IF('ADJ-GIVEN'!C30="","",'ADJ-GIVEN'!C30)</f>
        <v/>
      </c>
      <c r="F30" s="186" t="str">
        <f>IF('ADJ-GIVEN'!D30="","",'ADJ-GIVEN'!D30)</f>
        <v/>
      </c>
      <c r="G30" s="186" t="str">
        <f>IF('ADJ-GIVEN'!E30="","",'ADJ-GIVEN'!E30)</f>
        <v/>
      </c>
      <c r="H30" s="186" t="str">
        <f>IF('ADJ-GIVEN'!F30="","",'ADJ-GIVEN'!F30)</f>
        <v/>
      </c>
      <c r="I30" s="187" t="str">
        <f t="shared" si="1"/>
        <v/>
      </c>
      <c r="J30" s="187" t="str">
        <f t="shared" si="2"/>
        <v/>
      </c>
      <c r="K30" s="188" t="str">
        <f>IF('ADJ-CLICK'!D30="","",'ADJ-CLICK'!D30*-1)</f>
        <v/>
      </c>
      <c r="L30" s="188" t="str">
        <f>IF('ADJ-CLICK'!E30="","",'ADJ-CLICK'!E30*-1)</f>
        <v/>
      </c>
      <c r="M30" s="188" t="str">
        <f>IF('ADJ-CLICK'!F30="","",'ADJ-CLICK'!F30*-1)</f>
        <v/>
      </c>
      <c r="N30" s="189" t="str">
        <f t="shared" si="3"/>
        <v/>
      </c>
      <c r="O30" s="190" t="str">
        <f t="shared" si="4"/>
        <v/>
      </c>
      <c r="P30" s="190" t="str">
        <f t="shared" si="5"/>
        <v/>
      </c>
      <c r="Q30" s="190" t="str">
        <f>IF(PLAYER!C30="","",PLAYER!C30)</f>
        <v/>
      </c>
      <c r="R30" s="191"/>
      <c r="S30" s="186"/>
      <c r="T30" s="165"/>
      <c r="U30" s="2" t="str">
        <f t="shared" si="6"/>
        <v/>
      </c>
      <c r="V30" s="77" t="str">
        <f t="shared" si="7"/>
        <v/>
      </c>
      <c r="W30" s="186" t="str">
        <f t="shared" si="8"/>
        <v/>
      </c>
      <c r="X30" s="186" t="str">
        <f t="shared" si="9"/>
        <v/>
      </c>
      <c r="Y30" s="186" t="str">
        <f t="shared" si="10"/>
        <v/>
      </c>
      <c r="Z30" s="186" t="str">
        <f t="shared" si="11"/>
        <v/>
      </c>
      <c r="AA30" s="186" t="str">
        <f t="shared" si="12"/>
        <v/>
      </c>
      <c r="AB30" s="186" t="str">
        <f t="shared" si="13"/>
        <v/>
      </c>
      <c r="AC30" s="187" t="str">
        <f t="shared" si="14"/>
        <v/>
      </c>
      <c r="AD30" s="187" t="str">
        <f t="shared" si="15"/>
        <v/>
      </c>
      <c r="AE30" s="188" t="str">
        <f t="shared" si="16"/>
        <v/>
      </c>
      <c r="AF30" s="188" t="str">
        <f t="shared" si="17"/>
        <v/>
      </c>
      <c r="AG30" s="188" t="str">
        <f t="shared" si="18"/>
        <v/>
      </c>
      <c r="AH30" s="189" t="str">
        <f t="shared" si="19"/>
        <v/>
      </c>
      <c r="AI30" s="190" t="str">
        <f t="shared" si="20"/>
        <v/>
      </c>
      <c r="AJ30" s="190" t="str">
        <f t="shared" si="21"/>
        <v/>
      </c>
      <c r="AK30" s="165"/>
    </row>
    <row r="31" spans="1:37" ht="15.75" customHeight="1" x14ac:dyDescent="0.3">
      <c r="A31" s="77">
        <v>28</v>
      </c>
      <c r="B31" s="77" t="str">
        <f>IF(PLAYER!B31="","",PLAYER!B31)</f>
        <v/>
      </c>
      <c r="C31" s="2" t="str">
        <f t="shared" si="0"/>
        <v/>
      </c>
      <c r="D31" s="186" t="str">
        <f>IF('ADJ-CLICK'!J31="","",AVERAGE('ADJ-CLICK'!J31,'ADJ-CLICK'!M31,'ADJ-CLICK'!P31,'ADJ-CLICK'!S31,'ADJ-CLICK'!V31,'ADJ-CLICK'!Y31))</f>
        <v/>
      </c>
      <c r="E31" s="186" t="str">
        <f>IF('ADJ-GIVEN'!C31="","",'ADJ-GIVEN'!C31)</f>
        <v/>
      </c>
      <c r="F31" s="186" t="str">
        <f>IF('ADJ-GIVEN'!D31="","",'ADJ-GIVEN'!D31)</f>
        <v/>
      </c>
      <c r="G31" s="186" t="str">
        <f>IF('ADJ-GIVEN'!E31="","",'ADJ-GIVEN'!E31)</f>
        <v/>
      </c>
      <c r="H31" s="186" t="str">
        <f>IF('ADJ-GIVEN'!F31="","",'ADJ-GIVEN'!F31)</f>
        <v/>
      </c>
      <c r="I31" s="187" t="str">
        <f t="shared" si="1"/>
        <v/>
      </c>
      <c r="J31" s="187" t="str">
        <f t="shared" si="2"/>
        <v/>
      </c>
      <c r="K31" s="188" t="str">
        <f>IF('ADJ-CLICK'!D31="","",'ADJ-CLICK'!D31*-1)</f>
        <v/>
      </c>
      <c r="L31" s="188" t="str">
        <f>IF('ADJ-CLICK'!E31="","",'ADJ-CLICK'!E31*-1)</f>
        <v/>
      </c>
      <c r="M31" s="188" t="str">
        <f>IF('ADJ-CLICK'!F31="","",'ADJ-CLICK'!F31*-1)</f>
        <v/>
      </c>
      <c r="N31" s="189" t="str">
        <f t="shared" si="3"/>
        <v/>
      </c>
      <c r="O31" s="190" t="str">
        <f t="shared" si="4"/>
        <v/>
      </c>
      <c r="P31" s="190" t="str">
        <f t="shared" si="5"/>
        <v/>
      </c>
      <c r="Q31" s="190" t="str">
        <f>IF(PLAYER!C31="","",PLAYER!C31)</f>
        <v/>
      </c>
      <c r="R31" s="191"/>
      <c r="S31" s="186"/>
      <c r="T31" s="165"/>
      <c r="U31" s="2" t="str">
        <f t="shared" si="6"/>
        <v/>
      </c>
      <c r="V31" s="77" t="str">
        <f t="shared" si="7"/>
        <v/>
      </c>
      <c r="W31" s="186" t="str">
        <f t="shared" si="8"/>
        <v/>
      </c>
      <c r="X31" s="186" t="str">
        <f t="shared" si="9"/>
        <v/>
      </c>
      <c r="Y31" s="186" t="str">
        <f t="shared" si="10"/>
        <v/>
      </c>
      <c r="Z31" s="186" t="str">
        <f t="shared" si="11"/>
        <v/>
      </c>
      <c r="AA31" s="186" t="str">
        <f t="shared" si="12"/>
        <v/>
      </c>
      <c r="AB31" s="186" t="str">
        <f t="shared" si="13"/>
        <v/>
      </c>
      <c r="AC31" s="187" t="str">
        <f t="shared" si="14"/>
        <v/>
      </c>
      <c r="AD31" s="187" t="str">
        <f t="shared" si="15"/>
        <v/>
      </c>
      <c r="AE31" s="188" t="str">
        <f t="shared" si="16"/>
        <v/>
      </c>
      <c r="AF31" s="188" t="str">
        <f t="shared" si="17"/>
        <v/>
      </c>
      <c r="AG31" s="188" t="str">
        <f t="shared" si="18"/>
        <v/>
      </c>
      <c r="AH31" s="189" t="str">
        <f t="shared" si="19"/>
        <v/>
      </c>
      <c r="AI31" s="190" t="str">
        <f t="shared" si="20"/>
        <v/>
      </c>
      <c r="AJ31" s="190" t="str">
        <f t="shared" si="21"/>
        <v/>
      </c>
      <c r="AK31" s="165"/>
    </row>
    <row r="32" spans="1:37" ht="15.75" customHeight="1" x14ac:dyDescent="0.3">
      <c r="A32" s="77">
        <v>29</v>
      </c>
      <c r="B32" s="77" t="str">
        <f>IF(PLAYER!B32="","",PLAYER!B32)</f>
        <v/>
      </c>
      <c r="C32" s="2" t="str">
        <f t="shared" si="0"/>
        <v/>
      </c>
      <c r="D32" s="186" t="str">
        <f>IF('ADJ-CLICK'!J32="","",AVERAGE('ADJ-CLICK'!J32,'ADJ-CLICK'!M32,'ADJ-CLICK'!P32,'ADJ-CLICK'!S32,'ADJ-CLICK'!V32,'ADJ-CLICK'!Y32))</f>
        <v/>
      </c>
      <c r="E32" s="186" t="str">
        <f>IF('ADJ-GIVEN'!C32="","",'ADJ-GIVEN'!C32)</f>
        <v/>
      </c>
      <c r="F32" s="186" t="str">
        <f>IF('ADJ-GIVEN'!D32="","",'ADJ-GIVEN'!D32)</f>
        <v/>
      </c>
      <c r="G32" s="186" t="str">
        <f>IF('ADJ-GIVEN'!E32="","",'ADJ-GIVEN'!E32)</f>
        <v/>
      </c>
      <c r="H32" s="186" t="str">
        <f>IF('ADJ-GIVEN'!F32="","",'ADJ-GIVEN'!F32)</f>
        <v/>
      </c>
      <c r="I32" s="187" t="str">
        <f t="shared" si="1"/>
        <v/>
      </c>
      <c r="J32" s="187" t="str">
        <f t="shared" si="2"/>
        <v/>
      </c>
      <c r="K32" s="188" t="str">
        <f>IF('ADJ-CLICK'!D32="","",'ADJ-CLICK'!D32*-1)</f>
        <v/>
      </c>
      <c r="L32" s="188" t="str">
        <f>IF('ADJ-CLICK'!E32="","",'ADJ-CLICK'!E32*-1)</f>
        <v/>
      </c>
      <c r="M32" s="188" t="str">
        <f>IF('ADJ-CLICK'!F32="","",'ADJ-CLICK'!F32*-1)</f>
        <v/>
      </c>
      <c r="N32" s="189" t="str">
        <f t="shared" si="3"/>
        <v/>
      </c>
      <c r="O32" s="190" t="str">
        <f t="shared" si="4"/>
        <v/>
      </c>
      <c r="P32" s="190" t="str">
        <f t="shared" si="5"/>
        <v/>
      </c>
      <c r="Q32" s="190" t="str">
        <f>IF(PLAYER!C32="","",PLAYER!C32)</f>
        <v/>
      </c>
      <c r="R32" s="191"/>
      <c r="S32" s="186"/>
      <c r="T32" s="165"/>
      <c r="U32" s="2" t="str">
        <f t="shared" si="6"/>
        <v/>
      </c>
      <c r="V32" s="77" t="str">
        <f t="shared" si="7"/>
        <v/>
      </c>
      <c r="W32" s="186" t="str">
        <f t="shared" si="8"/>
        <v/>
      </c>
      <c r="X32" s="186" t="str">
        <f t="shared" si="9"/>
        <v/>
      </c>
      <c r="Y32" s="186" t="str">
        <f t="shared" si="10"/>
        <v/>
      </c>
      <c r="Z32" s="186" t="str">
        <f t="shared" si="11"/>
        <v/>
      </c>
      <c r="AA32" s="186" t="str">
        <f t="shared" si="12"/>
        <v/>
      </c>
      <c r="AB32" s="186" t="str">
        <f t="shared" si="13"/>
        <v/>
      </c>
      <c r="AC32" s="187" t="str">
        <f t="shared" si="14"/>
        <v/>
      </c>
      <c r="AD32" s="187" t="str">
        <f t="shared" si="15"/>
        <v/>
      </c>
      <c r="AE32" s="188" t="str">
        <f t="shared" si="16"/>
        <v/>
      </c>
      <c r="AF32" s="188" t="str">
        <f t="shared" si="17"/>
        <v/>
      </c>
      <c r="AG32" s="188" t="str">
        <f t="shared" si="18"/>
        <v/>
      </c>
      <c r="AH32" s="189" t="str">
        <f t="shared" si="19"/>
        <v/>
      </c>
      <c r="AI32" s="190" t="str">
        <f t="shared" si="20"/>
        <v/>
      </c>
      <c r="AJ32" s="190" t="str">
        <f t="shared" si="21"/>
        <v/>
      </c>
      <c r="AK32" s="165"/>
    </row>
    <row r="33" spans="1:37" ht="15.75" customHeight="1" x14ac:dyDescent="0.3">
      <c r="A33" s="77">
        <v>30</v>
      </c>
      <c r="B33" s="77" t="str">
        <f>IF(PLAYER!B33="","",PLAYER!B33)</f>
        <v/>
      </c>
      <c r="C33" s="2" t="str">
        <f t="shared" si="0"/>
        <v/>
      </c>
      <c r="D33" s="186" t="str">
        <f>IF('ADJ-CLICK'!J33="","",AVERAGE('ADJ-CLICK'!J33,'ADJ-CLICK'!M33,'ADJ-CLICK'!P33,'ADJ-CLICK'!S33,'ADJ-CLICK'!V33,'ADJ-CLICK'!Y33))</f>
        <v/>
      </c>
      <c r="E33" s="186" t="str">
        <f>IF('ADJ-GIVEN'!C33="","",'ADJ-GIVEN'!C33)</f>
        <v/>
      </c>
      <c r="F33" s="186" t="str">
        <f>IF('ADJ-GIVEN'!D33="","",'ADJ-GIVEN'!D33)</f>
        <v/>
      </c>
      <c r="G33" s="186" t="str">
        <f>IF('ADJ-GIVEN'!E33="","",'ADJ-GIVEN'!E33)</f>
        <v/>
      </c>
      <c r="H33" s="186" t="str">
        <f>IF('ADJ-GIVEN'!F33="","",'ADJ-GIVEN'!F33)</f>
        <v/>
      </c>
      <c r="I33" s="187" t="str">
        <f t="shared" si="1"/>
        <v/>
      </c>
      <c r="J33" s="187" t="str">
        <f t="shared" si="2"/>
        <v/>
      </c>
      <c r="K33" s="188" t="str">
        <f>IF('ADJ-CLICK'!D33="","",'ADJ-CLICK'!D33*-1)</f>
        <v/>
      </c>
      <c r="L33" s="188" t="str">
        <f>IF('ADJ-CLICK'!E33="","",'ADJ-CLICK'!E33*-1)</f>
        <v/>
      </c>
      <c r="M33" s="188" t="str">
        <f>IF('ADJ-CLICK'!F33="","",'ADJ-CLICK'!F33*-1)</f>
        <v/>
      </c>
      <c r="N33" s="189" t="str">
        <f t="shared" si="3"/>
        <v/>
      </c>
      <c r="O33" s="190" t="str">
        <f t="shared" si="4"/>
        <v/>
      </c>
      <c r="P33" s="190" t="str">
        <f t="shared" si="5"/>
        <v/>
      </c>
      <c r="Q33" s="190" t="str">
        <f>IF(PLAYER!C33="","",PLAYER!C33)</f>
        <v/>
      </c>
      <c r="R33" s="191"/>
      <c r="S33" s="186"/>
      <c r="T33" s="165"/>
      <c r="U33" s="2" t="str">
        <f t="shared" si="6"/>
        <v/>
      </c>
      <c r="V33" s="77" t="str">
        <f t="shared" si="7"/>
        <v/>
      </c>
      <c r="W33" s="186" t="str">
        <f t="shared" si="8"/>
        <v/>
      </c>
      <c r="X33" s="186" t="str">
        <f t="shared" si="9"/>
        <v/>
      </c>
      <c r="Y33" s="186" t="str">
        <f t="shared" si="10"/>
        <v/>
      </c>
      <c r="Z33" s="186" t="str">
        <f t="shared" si="11"/>
        <v/>
      </c>
      <c r="AA33" s="186" t="str">
        <f t="shared" si="12"/>
        <v/>
      </c>
      <c r="AB33" s="186" t="str">
        <f t="shared" si="13"/>
        <v/>
      </c>
      <c r="AC33" s="187" t="str">
        <f t="shared" si="14"/>
        <v/>
      </c>
      <c r="AD33" s="187" t="str">
        <f t="shared" si="15"/>
        <v/>
      </c>
      <c r="AE33" s="188" t="str">
        <f t="shared" si="16"/>
        <v/>
      </c>
      <c r="AF33" s="188" t="str">
        <f t="shared" si="17"/>
        <v/>
      </c>
      <c r="AG33" s="188" t="str">
        <f t="shared" si="18"/>
        <v/>
      </c>
      <c r="AH33" s="189" t="str">
        <f t="shared" si="19"/>
        <v/>
      </c>
      <c r="AI33" s="190" t="str">
        <f t="shared" si="20"/>
        <v/>
      </c>
      <c r="AJ33" s="190" t="str">
        <f t="shared" si="21"/>
        <v/>
      </c>
      <c r="AK33" s="165"/>
    </row>
    <row r="34" spans="1:37" ht="15.75" customHeight="1" x14ac:dyDescent="0.3">
      <c r="A34" s="77">
        <v>31</v>
      </c>
      <c r="B34" s="77" t="str">
        <f>IF(PLAYER!B34="","",PLAYER!B34)</f>
        <v/>
      </c>
      <c r="C34" s="2" t="str">
        <f t="shared" si="0"/>
        <v/>
      </c>
      <c r="D34" s="186" t="str">
        <f>IF('ADJ-CLICK'!J34="","",AVERAGE('ADJ-CLICK'!J34,'ADJ-CLICK'!M34,'ADJ-CLICK'!P34,'ADJ-CLICK'!S34,'ADJ-CLICK'!V34,'ADJ-CLICK'!Y34))</f>
        <v/>
      </c>
      <c r="E34" s="186" t="str">
        <f>IF('ADJ-GIVEN'!C34="","",'ADJ-GIVEN'!C34)</f>
        <v/>
      </c>
      <c r="F34" s="186" t="str">
        <f>IF('ADJ-GIVEN'!D34="","",'ADJ-GIVEN'!D34)</f>
        <v/>
      </c>
      <c r="G34" s="186" t="str">
        <f>IF('ADJ-GIVEN'!E34="","",'ADJ-GIVEN'!E34)</f>
        <v/>
      </c>
      <c r="H34" s="186" t="str">
        <f>IF('ADJ-GIVEN'!F34="","",'ADJ-GIVEN'!F34)</f>
        <v/>
      </c>
      <c r="I34" s="187" t="str">
        <f t="shared" si="1"/>
        <v/>
      </c>
      <c r="J34" s="187" t="str">
        <f t="shared" si="2"/>
        <v/>
      </c>
      <c r="K34" s="188" t="str">
        <f>IF('ADJ-CLICK'!D34="","",'ADJ-CLICK'!D34*-1)</f>
        <v/>
      </c>
      <c r="L34" s="188" t="str">
        <f>IF('ADJ-CLICK'!E34="","",'ADJ-CLICK'!E34*-1)</f>
        <v/>
      </c>
      <c r="M34" s="188" t="str">
        <f>IF('ADJ-CLICK'!F34="","",'ADJ-CLICK'!F34*-1)</f>
        <v/>
      </c>
      <c r="N34" s="189" t="str">
        <f t="shared" si="3"/>
        <v/>
      </c>
      <c r="O34" s="190" t="str">
        <f t="shared" si="4"/>
        <v/>
      </c>
      <c r="P34" s="190" t="str">
        <f t="shared" si="5"/>
        <v/>
      </c>
      <c r="Q34" s="190" t="str">
        <f>IF(PLAYER!C34="","",PLAYER!C34)</f>
        <v/>
      </c>
      <c r="R34" s="191"/>
      <c r="S34" s="186"/>
      <c r="T34" s="165"/>
      <c r="U34" s="2" t="str">
        <f t="shared" si="6"/>
        <v/>
      </c>
      <c r="V34" s="77" t="str">
        <f t="shared" si="7"/>
        <v/>
      </c>
      <c r="W34" s="186" t="str">
        <f t="shared" si="8"/>
        <v/>
      </c>
      <c r="X34" s="186" t="str">
        <f t="shared" si="9"/>
        <v/>
      </c>
      <c r="Y34" s="186" t="str">
        <f t="shared" si="10"/>
        <v/>
      </c>
      <c r="Z34" s="186" t="str">
        <f t="shared" si="11"/>
        <v/>
      </c>
      <c r="AA34" s="186" t="str">
        <f t="shared" si="12"/>
        <v/>
      </c>
      <c r="AB34" s="186" t="str">
        <f t="shared" si="13"/>
        <v/>
      </c>
      <c r="AC34" s="187" t="str">
        <f t="shared" si="14"/>
        <v/>
      </c>
      <c r="AD34" s="187" t="str">
        <f t="shared" si="15"/>
        <v/>
      </c>
      <c r="AE34" s="188" t="str">
        <f t="shared" si="16"/>
        <v/>
      </c>
      <c r="AF34" s="188" t="str">
        <f t="shared" si="17"/>
        <v/>
      </c>
      <c r="AG34" s="188" t="str">
        <f t="shared" si="18"/>
        <v/>
      </c>
      <c r="AH34" s="189" t="str">
        <f t="shared" si="19"/>
        <v/>
      </c>
      <c r="AI34" s="190" t="str">
        <f t="shared" si="20"/>
        <v/>
      </c>
      <c r="AJ34" s="190" t="str">
        <f t="shared" si="21"/>
        <v/>
      </c>
      <c r="AK34" s="165"/>
    </row>
    <row r="35" spans="1:37" ht="15.75" customHeight="1" x14ac:dyDescent="0.3">
      <c r="A35" s="77">
        <v>32</v>
      </c>
      <c r="B35" s="77" t="str">
        <f>IF(PLAYER!B35="","",PLAYER!B35)</f>
        <v/>
      </c>
      <c r="C35" s="2" t="str">
        <f t="shared" si="0"/>
        <v/>
      </c>
      <c r="D35" s="186" t="str">
        <f>IF('ADJ-CLICK'!J35="","",AVERAGE('ADJ-CLICK'!J35,'ADJ-CLICK'!M35,'ADJ-CLICK'!P35,'ADJ-CLICK'!S35,'ADJ-CLICK'!V35,'ADJ-CLICK'!Y35))</f>
        <v/>
      </c>
      <c r="E35" s="186" t="str">
        <f>IF('ADJ-GIVEN'!C35="","",'ADJ-GIVEN'!C35)</f>
        <v/>
      </c>
      <c r="F35" s="186" t="str">
        <f>IF('ADJ-GIVEN'!D35="","",'ADJ-GIVEN'!D35)</f>
        <v/>
      </c>
      <c r="G35" s="186" t="str">
        <f>IF('ADJ-GIVEN'!E35="","",'ADJ-GIVEN'!E35)</f>
        <v/>
      </c>
      <c r="H35" s="186" t="str">
        <f>IF('ADJ-GIVEN'!F35="","",'ADJ-GIVEN'!F35)</f>
        <v/>
      </c>
      <c r="I35" s="187" t="str">
        <f t="shared" si="1"/>
        <v/>
      </c>
      <c r="J35" s="187" t="str">
        <f t="shared" si="2"/>
        <v/>
      </c>
      <c r="K35" s="188" t="str">
        <f>IF('ADJ-CLICK'!D35="","",'ADJ-CLICK'!D35*-1)</f>
        <v/>
      </c>
      <c r="L35" s="188" t="str">
        <f>IF('ADJ-CLICK'!E35="","",'ADJ-CLICK'!E35*-1)</f>
        <v/>
      </c>
      <c r="M35" s="188" t="str">
        <f>IF('ADJ-CLICK'!F35="","",'ADJ-CLICK'!F35*-1)</f>
        <v/>
      </c>
      <c r="N35" s="189" t="str">
        <f t="shared" si="3"/>
        <v/>
      </c>
      <c r="O35" s="190" t="str">
        <f t="shared" si="4"/>
        <v/>
      </c>
      <c r="P35" s="190" t="str">
        <f t="shared" si="5"/>
        <v/>
      </c>
      <c r="Q35" s="190" t="str">
        <f>IF(PLAYER!C35="","",PLAYER!C35)</f>
        <v/>
      </c>
      <c r="R35" s="191"/>
      <c r="S35" s="186"/>
      <c r="T35" s="165"/>
      <c r="U35" s="2" t="str">
        <f t="shared" si="6"/>
        <v/>
      </c>
      <c r="V35" s="77" t="str">
        <f t="shared" si="7"/>
        <v/>
      </c>
      <c r="W35" s="186" t="str">
        <f t="shared" si="8"/>
        <v/>
      </c>
      <c r="X35" s="186" t="str">
        <f t="shared" si="9"/>
        <v/>
      </c>
      <c r="Y35" s="186" t="str">
        <f t="shared" si="10"/>
        <v/>
      </c>
      <c r="Z35" s="186" t="str">
        <f t="shared" si="11"/>
        <v/>
      </c>
      <c r="AA35" s="186" t="str">
        <f t="shared" si="12"/>
        <v/>
      </c>
      <c r="AB35" s="186" t="str">
        <f t="shared" si="13"/>
        <v/>
      </c>
      <c r="AC35" s="187" t="str">
        <f t="shared" si="14"/>
        <v/>
      </c>
      <c r="AD35" s="187" t="str">
        <f t="shared" si="15"/>
        <v/>
      </c>
      <c r="AE35" s="188" t="str">
        <f t="shared" si="16"/>
        <v/>
      </c>
      <c r="AF35" s="188" t="str">
        <f t="shared" si="17"/>
        <v/>
      </c>
      <c r="AG35" s="188" t="str">
        <f t="shared" si="18"/>
        <v/>
      </c>
      <c r="AH35" s="189" t="str">
        <f t="shared" si="19"/>
        <v/>
      </c>
      <c r="AI35" s="190" t="str">
        <f t="shared" si="20"/>
        <v/>
      </c>
      <c r="AJ35" s="190" t="str">
        <f t="shared" si="21"/>
        <v/>
      </c>
      <c r="AK35" s="165"/>
    </row>
    <row r="36" spans="1:37" ht="15.75" customHeight="1" x14ac:dyDescent="0.3">
      <c r="A36" s="77">
        <v>33</v>
      </c>
      <c r="B36" s="77" t="str">
        <f>IF(PLAYER!B36="","",PLAYER!B36)</f>
        <v/>
      </c>
      <c r="C36" s="2" t="str">
        <f t="shared" si="0"/>
        <v/>
      </c>
      <c r="D36" s="186" t="str">
        <f>IF('ADJ-CLICK'!J36="","",AVERAGE('ADJ-CLICK'!J36,'ADJ-CLICK'!M36,'ADJ-CLICK'!P36,'ADJ-CLICK'!S36,'ADJ-CLICK'!V36,'ADJ-CLICK'!Y36))</f>
        <v/>
      </c>
      <c r="E36" s="186" t="str">
        <f>IF('ADJ-GIVEN'!C36="","",'ADJ-GIVEN'!C36)</f>
        <v/>
      </c>
      <c r="F36" s="186" t="str">
        <f>IF('ADJ-GIVEN'!D36="","",'ADJ-GIVEN'!D36)</f>
        <v/>
      </c>
      <c r="G36" s="186" t="str">
        <f>IF('ADJ-GIVEN'!E36="","",'ADJ-GIVEN'!E36)</f>
        <v/>
      </c>
      <c r="H36" s="186" t="str">
        <f>IF('ADJ-GIVEN'!F36="","",'ADJ-GIVEN'!F36)</f>
        <v/>
      </c>
      <c r="I36" s="187" t="str">
        <f t="shared" si="1"/>
        <v/>
      </c>
      <c r="J36" s="187" t="str">
        <f t="shared" si="2"/>
        <v/>
      </c>
      <c r="K36" s="188" t="str">
        <f>IF('ADJ-CLICK'!D36="","",'ADJ-CLICK'!D36*-1)</f>
        <v/>
      </c>
      <c r="L36" s="188" t="str">
        <f>IF('ADJ-CLICK'!E36="","",'ADJ-CLICK'!E36*-1)</f>
        <v/>
      </c>
      <c r="M36" s="188" t="str">
        <f>IF('ADJ-CLICK'!F36="","",'ADJ-CLICK'!F36*-1)</f>
        <v/>
      </c>
      <c r="N36" s="189" t="str">
        <f t="shared" si="3"/>
        <v/>
      </c>
      <c r="O36" s="190" t="str">
        <f t="shared" si="4"/>
        <v/>
      </c>
      <c r="P36" s="190" t="str">
        <f t="shared" si="5"/>
        <v/>
      </c>
      <c r="Q36" s="190" t="str">
        <f>IF(PLAYER!C36="","",PLAYER!C36)</f>
        <v/>
      </c>
      <c r="R36" s="191"/>
      <c r="S36" s="186"/>
      <c r="T36" s="165"/>
      <c r="U36" s="2" t="str">
        <f t="shared" si="6"/>
        <v/>
      </c>
      <c r="V36" s="77" t="str">
        <f t="shared" si="7"/>
        <v/>
      </c>
      <c r="W36" s="186" t="str">
        <f t="shared" si="8"/>
        <v/>
      </c>
      <c r="X36" s="186" t="str">
        <f t="shared" si="9"/>
        <v/>
      </c>
      <c r="Y36" s="186" t="str">
        <f t="shared" si="10"/>
        <v/>
      </c>
      <c r="Z36" s="186" t="str">
        <f t="shared" si="11"/>
        <v/>
      </c>
      <c r="AA36" s="186" t="str">
        <f t="shared" si="12"/>
        <v/>
      </c>
      <c r="AB36" s="186" t="str">
        <f t="shared" si="13"/>
        <v/>
      </c>
      <c r="AC36" s="187" t="str">
        <f t="shared" si="14"/>
        <v/>
      </c>
      <c r="AD36" s="187" t="str">
        <f t="shared" si="15"/>
        <v/>
      </c>
      <c r="AE36" s="188" t="str">
        <f t="shared" si="16"/>
        <v/>
      </c>
      <c r="AF36" s="188" t="str">
        <f t="shared" si="17"/>
        <v/>
      </c>
      <c r="AG36" s="188" t="str">
        <f t="shared" si="18"/>
        <v/>
      </c>
      <c r="AH36" s="189" t="str">
        <f t="shared" si="19"/>
        <v/>
      </c>
      <c r="AI36" s="190" t="str">
        <f t="shared" si="20"/>
        <v/>
      </c>
      <c r="AJ36" s="190" t="str">
        <f t="shared" si="21"/>
        <v/>
      </c>
      <c r="AK36" s="165"/>
    </row>
    <row r="37" spans="1:37" ht="15.75" customHeight="1" x14ac:dyDescent="0.3">
      <c r="A37" s="77">
        <v>34</v>
      </c>
      <c r="B37" s="77" t="str">
        <f>IF(PLAYER!B37="","",PLAYER!B37)</f>
        <v/>
      </c>
      <c r="C37" s="2" t="str">
        <f t="shared" si="0"/>
        <v/>
      </c>
      <c r="D37" s="186" t="str">
        <f>IF('ADJ-CLICK'!J37="","",AVERAGE('ADJ-CLICK'!J37,'ADJ-CLICK'!M37,'ADJ-CLICK'!P37,'ADJ-CLICK'!S37,'ADJ-CLICK'!V37,'ADJ-CLICK'!Y37))</f>
        <v/>
      </c>
      <c r="E37" s="186" t="str">
        <f>IF('ADJ-GIVEN'!C37="","",'ADJ-GIVEN'!C37)</f>
        <v/>
      </c>
      <c r="F37" s="186" t="str">
        <f>IF('ADJ-GIVEN'!D37="","",'ADJ-GIVEN'!D37)</f>
        <v/>
      </c>
      <c r="G37" s="186" t="str">
        <f>IF('ADJ-GIVEN'!E37="","",'ADJ-GIVEN'!E37)</f>
        <v/>
      </c>
      <c r="H37" s="186" t="str">
        <f>IF('ADJ-GIVEN'!F37="","",'ADJ-GIVEN'!F37)</f>
        <v/>
      </c>
      <c r="I37" s="187" t="str">
        <f t="shared" si="1"/>
        <v/>
      </c>
      <c r="J37" s="187" t="str">
        <f t="shared" si="2"/>
        <v/>
      </c>
      <c r="K37" s="188" t="str">
        <f>IF('ADJ-CLICK'!D37="","",'ADJ-CLICK'!D37*-1)</f>
        <v/>
      </c>
      <c r="L37" s="188" t="str">
        <f>IF('ADJ-CLICK'!E37="","",'ADJ-CLICK'!E37*-1)</f>
        <v/>
      </c>
      <c r="M37" s="188" t="str">
        <f>IF('ADJ-CLICK'!F37="","",'ADJ-CLICK'!F37*-1)</f>
        <v/>
      </c>
      <c r="N37" s="189" t="str">
        <f t="shared" si="3"/>
        <v/>
      </c>
      <c r="O37" s="190" t="str">
        <f t="shared" si="4"/>
        <v/>
      </c>
      <c r="P37" s="190" t="str">
        <f t="shared" si="5"/>
        <v/>
      </c>
      <c r="Q37" s="190" t="str">
        <f>IF(PLAYER!C37="","",PLAYER!C37)</f>
        <v/>
      </c>
      <c r="R37" s="191"/>
      <c r="S37" s="186"/>
      <c r="T37" s="165"/>
      <c r="U37" s="2" t="str">
        <f t="shared" si="6"/>
        <v/>
      </c>
      <c r="V37" s="77" t="str">
        <f t="shared" si="7"/>
        <v/>
      </c>
      <c r="W37" s="186" t="str">
        <f t="shared" si="8"/>
        <v/>
      </c>
      <c r="X37" s="186" t="str">
        <f t="shared" si="9"/>
        <v/>
      </c>
      <c r="Y37" s="186" t="str">
        <f t="shared" si="10"/>
        <v/>
      </c>
      <c r="Z37" s="186" t="str">
        <f t="shared" si="11"/>
        <v/>
      </c>
      <c r="AA37" s="186" t="str">
        <f t="shared" si="12"/>
        <v/>
      </c>
      <c r="AB37" s="186" t="str">
        <f t="shared" si="13"/>
        <v/>
      </c>
      <c r="AC37" s="187" t="str">
        <f t="shared" si="14"/>
        <v/>
      </c>
      <c r="AD37" s="187" t="str">
        <f t="shared" si="15"/>
        <v/>
      </c>
      <c r="AE37" s="188" t="str">
        <f t="shared" si="16"/>
        <v/>
      </c>
      <c r="AF37" s="188" t="str">
        <f t="shared" si="17"/>
        <v/>
      </c>
      <c r="AG37" s="188" t="str">
        <f t="shared" si="18"/>
        <v/>
      </c>
      <c r="AH37" s="189" t="str">
        <f t="shared" si="19"/>
        <v/>
      </c>
      <c r="AI37" s="190" t="str">
        <f t="shared" si="20"/>
        <v/>
      </c>
      <c r="AJ37" s="190" t="str">
        <f t="shared" si="21"/>
        <v/>
      </c>
      <c r="AK37" s="165"/>
    </row>
    <row r="38" spans="1:37" ht="15.75" customHeight="1" x14ac:dyDescent="0.3">
      <c r="A38" s="77">
        <v>35</v>
      </c>
      <c r="B38" s="77" t="str">
        <f>IF(PLAYER!B38="","",PLAYER!B38)</f>
        <v/>
      </c>
      <c r="C38" s="2" t="str">
        <f t="shared" si="0"/>
        <v/>
      </c>
      <c r="D38" s="186" t="str">
        <f>IF('ADJ-CLICK'!J38="","",AVERAGE('ADJ-CLICK'!J38,'ADJ-CLICK'!M38,'ADJ-CLICK'!P38,'ADJ-CLICK'!S38,'ADJ-CLICK'!V38,'ADJ-CLICK'!Y38))</f>
        <v/>
      </c>
      <c r="E38" s="186" t="str">
        <f>IF('ADJ-GIVEN'!C38="","",'ADJ-GIVEN'!C38)</f>
        <v/>
      </c>
      <c r="F38" s="186" t="str">
        <f>IF('ADJ-GIVEN'!D38="","",'ADJ-GIVEN'!D38)</f>
        <v/>
      </c>
      <c r="G38" s="186" t="str">
        <f>IF('ADJ-GIVEN'!E38="","",'ADJ-GIVEN'!E38)</f>
        <v/>
      </c>
      <c r="H38" s="186" t="str">
        <f>IF('ADJ-GIVEN'!F38="","",'ADJ-GIVEN'!F38)</f>
        <v/>
      </c>
      <c r="I38" s="187" t="str">
        <f t="shared" si="1"/>
        <v/>
      </c>
      <c r="J38" s="187" t="str">
        <f t="shared" si="2"/>
        <v/>
      </c>
      <c r="K38" s="188" t="str">
        <f>IF('ADJ-CLICK'!D38="","",'ADJ-CLICK'!D38*-1)</f>
        <v/>
      </c>
      <c r="L38" s="188" t="str">
        <f>IF('ADJ-CLICK'!E38="","",'ADJ-CLICK'!E38*-1)</f>
        <v/>
      </c>
      <c r="M38" s="188" t="str">
        <f>IF('ADJ-CLICK'!F38="","",'ADJ-CLICK'!F38*-1)</f>
        <v/>
      </c>
      <c r="N38" s="189" t="str">
        <f t="shared" si="3"/>
        <v/>
      </c>
      <c r="O38" s="190" t="str">
        <f t="shared" si="4"/>
        <v/>
      </c>
      <c r="P38" s="190" t="str">
        <f t="shared" si="5"/>
        <v/>
      </c>
      <c r="Q38" s="190" t="str">
        <f>IF(PLAYER!C38="","",PLAYER!C38)</f>
        <v/>
      </c>
      <c r="R38" s="191"/>
      <c r="S38" s="186"/>
      <c r="T38" s="165"/>
      <c r="U38" s="2" t="str">
        <f t="shared" si="6"/>
        <v/>
      </c>
      <c r="V38" s="77" t="str">
        <f t="shared" si="7"/>
        <v/>
      </c>
      <c r="W38" s="186" t="str">
        <f t="shared" si="8"/>
        <v/>
      </c>
      <c r="X38" s="186" t="str">
        <f t="shared" si="9"/>
        <v/>
      </c>
      <c r="Y38" s="186" t="str">
        <f t="shared" si="10"/>
        <v/>
      </c>
      <c r="Z38" s="186" t="str">
        <f t="shared" si="11"/>
        <v/>
      </c>
      <c r="AA38" s="186" t="str">
        <f t="shared" si="12"/>
        <v/>
      </c>
      <c r="AB38" s="186" t="str">
        <f t="shared" si="13"/>
        <v/>
      </c>
      <c r="AC38" s="187" t="str">
        <f t="shared" si="14"/>
        <v/>
      </c>
      <c r="AD38" s="187" t="str">
        <f t="shared" si="15"/>
        <v/>
      </c>
      <c r="AE38" s="188" t="str">
        <f t="shared" si="16"/>
        <v/>
      </c>
      <c r="AF38" s="188" t="str">
        <f t="shared" si="17"/>
        <v/>
      </c>
      <c r="AG38" s="188" t="str">
        <f t="shared" si="18"/>
        <v/>
      </c>
      <c r="AH38" s="189" t="str">
        <f t="shared" si="19"/>
        <v/>
      </c>
      <c r="AI38" s="190" t="str">
        <f t="shared" si="20"/>
        <v/>
      </c>
      <c r="AJ38" s="190" t="str">
        <f t="shared" si="21"/>
        <v/>
      </c>
      <c r="AK38" s="165"/>
    </row>
    <row r="39" spans="1:37" ht="15.75" customHeight="1" x14ac:dyDescent="0.3">
      <c r="A39" s="77">
        <v>36</v>
      </c>
      <c r="B39" s="77" t="str">
        <f>IF(PLAYER!B39="","",PLAYER!B39)</f>
        <v/>
      </c>
      <c r="C39" s="2" t="str">
        <f t="shared" si="0"/>
        <v/>
      </c>
      <c r="D39" s="186" t="str">
        <f>IF('ADJ-CLICK'!J39="","",AVERAGE('ADJ-CLICK'!J39,'ADJ-CLICK'!M39,'ADJ-CLICK'!P39,'ADJ-CLICK'!S39,'ADJ-CLICK'!V39,'ADJ-CLICK'!Y39))</f>
        <v/>
      </c>
      <c r="E39" s="186" t="str">
        <f>IF('ADJ-GIVEN'!C39="","",'ADJ-GIVEN'!C39)</f>
        <v/>
      </c>
      <c r="F39" s="186" t="str">
        <f>IF('ADJ-GIVEN'!D39="","",'ADJ-GIVEN'!D39)</f>
        <v/>
      </c>
      <c r="G39" s="186" t="str">
        <f>IF('ADJ-GIVEN'!E39="","",'ADJ-GIVEN'!E39)</f>
        <v/>
      </c>
      <c r="H39" s="186" t="str">
        <f>IF('ADJ-GIVEN'!F39="","",'ADJ-GIVEN'!F39)</f>
        <v/>
      </c>
      <c r="I39" s="187" t="str">
        <f t="shared" si="1"/>
        <v/>
      </c>
      <c r="J39" s="187" t="str">
        <f t="shared" si="2"/>
        <v/>
      </c>
      <c r="K39" s="188" t="str">
        <f>IF('ADJ-CLICK'!D39="","",'ADJ-CLICK'!D39*-1)</f>
        <v/>
      </c>
      <c r="L39" s="188" t="str">
        <f>IF('ADJ-CLICK'!E39="","",'ADJ-CLICK'!E39*-1)</f>
        <v/>
      </c>
      <c r="M39" s="188" t="str">
        <f>IF('ADJ-CLICK'!F39="","",'ADJ-CLICK'!F39*-1)</f>
        <v/>
      </c>
      <c r="N39" s="189" t="str">
        <f t="shared" si="3"/>
        <v/>
      </c>
      <c r="O39" s="190" t="str">
        <f t="shared" si="4"/>
        <v/>
      </c>
      <c r="P39" s="190" t="str">
        <f t="shared" si="5"/>
        <v/>
      </c>
      <c r="Q39" s="190" t="str">
        <f>IF(PLAYER!C39="","",PLAYER!C39)</f>
        <v/>
      </c>
      <c r="R39" s="191"/>
      <c r="S39" s="186"/>
      <c r="T39" s="165"/>
      <c r="U39" s="2" t="str">
        <f t="shared" si="6"/>
        <v/>
      </c>
      <c r="V39" s="77" t="str">
        <f t="shared" si="7"/>
        <v/>
      </c>
      <c r="W39" s="186" t="str">
        <f t="shared" si="8"/>
        <v/>
      </c>
      <c r="X39" s="186" t="str">
        <f t="shared" si="9"/>
        <v/>
      </c>
      <c r="Y39" s="186" t="str">
        <f t="shared" si="10"/>
        <v/>
      </c>
      <c r="Z39" s="186" t="str">
        <f t="shared" si="11"/>
        <v/>
      </c>
      <c r="AA39" s="186" t="str">
        <f t="shared" si="12"/>
        <v/>
      </c>
      <c r="AB39" s="186" t="str">
        <f t="shared" si="13"/>
        <v/>
      </c>
      <c r="AC39" s="187" t="str">
        <f t="shared" si="14"/>
        <v/>
      </c>
      <c r="AD39" s="187" t="str">
        <f t="shared" si="15"/>
        <v/>
      </c>
      <c r="AE39" s="188" t="str">
        <f t="shared" si="16"/>
        <v/>
      </c>
      <c r="AF39" s="188" t="str">
        <f t="shared" si="17"/>
        <v/>
      </c>
      <c r="AG39" s="188" t="str">
        <f t="shared" si="18"/>
        <v/>
      </c>
      <c r="AH39" s="189" t="str">
        <f t="shared" si="19"/>
        <v/>
      </c>
      <c r="AI39" s="190" t="str">
        <f t="shared" si="20"/>
        <v/>
      </c>
      <c r="AJ39" s="190" t="str">
        <f t="shared" si="21"/>
        <v/>
      </c>
      <c r="AK39" s="165"/>
    </row>
    <row r="40" spans="1:37" ht="15.75" customHeight="1" x14ac:dyDescent="0.3">
      <c r="A40" s="77">
        <v>37</v>
      </c>
      <c r="B40" s="77" t="str">
        <f>IF(PLAYER!B40="","",PLAYER!B40)</f>
        <v/>
      </c>
      <c r="C40" s="2" t="str">
        <f t="shared" si="0"/>
        <v/>
      </c>
      <c r="D40" s="186" t="str">
        <f>IF('ADJ-CLICK'!J40="","",AVERAGE('ADJ-CLICK'!J40,'ADJ-CLICK'!M40,'ADJ-CLICK'!P40,'ADJ-CLICK'!S40,'ADJ-CLICK'!V40,'ADJ-CLICK'!Y40))</f>
        <v/>
      </c>
      <c r="E40" s="186" t="str">
        <f>IF('ADJ-GIVEN'!C40="","",'ADJ-GIVEN'!C40)</f>
        <v/>
      </c>
      <c r="F40" s="186" t="str">
        <f>IF('ADJ-GIVEN'!D40="","",'ADJ-GIVEN'!D40)</f>
        <v/>
      </c>
      <c r="G40" s="186" t="str">
        <f>IF('ADJ-GIVEN'!E40="","",'ADJ-GIVEN'!E40)</f>
        <v/>
      </c>
      <c r="H40" s="186" t="str">
        <f>IF('ADJ-GIVEN'!F40="","",'ADJ-GIVEN'!F40)</f>
        <v/>
      </c>
      <c r="I40" s="187" t="str">
        <f t="shared" si="1"/>
        <v/>
      </c>
      <c r="J40" s="187" t="str">
        <f t="shared" si="2"/>
        <v/>
      </c>
      <c r="K40" s="188" t="str">
        <f>IF('ADJ-CLICK'!D40="","",'ADJ-CLICK'!D40*-1)</f>
        <v/>
      </c>
      <c r="L40" s="188" t="str">
        <f>IF('ADJ-CLICK'!E40="","",'ADJ-CLICK'!E40*-1)</f>
        <v/>
      </c>
      <c r="M40" s="188" t="str">
        <f>IF('ADJ-CLICK'!F40="","",'ADJ-CLICK'!F40*-1)</f>
        <v/>
      </c>
      <c r="N40" s="189" t="str">
        <f t="shared" si="3"/>
        <v/>
      </c>
      <c r="O40" s="190" t="str">
        <f t="shared" si="4"/>
        <v/>
      </c>
      <c r="P40" s="190" t="str">
        <f t="shared" si="5"/>
        <v/>
      </c>
      <c r="Q40" s="190" t="str">
        <f>IF(PLAYER!C40="","",PLAYER!C40)</f>
        <v/>
      </c>
      <c r="R40" s="191"/>
      <c r="S40" s="186"/>
      <c r="T40" s="165"/>
      <c r="U40" s="2" t="str">
        <f t="shared" si="6"/>
        <v/>
      </c>
      <c r="V40" s="77" t="str">
        <f t="shared" si="7"/>
        <v/>
      </c>
      <c r="W40" s="186" t="str">
        <f t="shared" si="8"/>
        <v/>
      </c>
      <c r="X40" s="186" t="str">
        <f t="shared" si="9"/>
        <v/>
      </c>
      <c r="Y40" s="186" t="str">
        <f t="shared" si="10"/>
        <v/>
      </c>
      <c r="Z40" s="186" t="str">
        <f t="shared" si="11"/>
        <v/>
      </c>
      <c r="AA40" s="186" t="str">
        <f t="shared" si="12"/>
        <v/>
      </c>
      <c r="AB40" s="186" t="str">
        <f t="shared" si="13"/>
        <v/>
      </c>
      <c r="AC40" s="187" t="str">
        <f t="shared" si="14"/>
        <v/>
      </c>
      <c r="AD40" s="187" t="str">
        <f t="shared" si="15"/>
        <v/>
      </c>
      <c r="AE40" s="188" t="str">
        <f t="shared" si="16"/>
        <v/>
      </c>
      <c r="AF40" s="188" t="str">
        <f t="shared" si="17"/>
        <v/>
      </c>
      <c r="AG40" s="188" t="str">
        <f t="shared" si="18"/>
        <v/>
      </c>
      <c r="AH40" s="189" t="str">
        <f t="shared" si="19"/>
        <v/>
      </c>
      <c r="AI40" s="190" t="str">
        <f t="shared" si="20"/>
        <v/>
      </c>
      <c r="AJ40" s="190" t="str">
        <f t="shared" si="21"/>
        <v/>
      </c>
      <c r="AK40" s="165"/>
    </row>
    <row r="41" spans="1:37" ht="15.75" customHeight="1" x14ac:dyDescent="0.3">
      <c r="A41" s="77">
        <v>38</v>
      </c>
      <c r="B41" s="77" t="str">
        <f>IF(PLAYER!B41="","",PLAYER!B41)</f>
        <v/>
      </c>
      <c r="C41" s="2" t="str">
        <f t="shared" si="0"/>
        <v/>
      </c>
      <c r="D41" s="186" t="str">
        <f>IF('ADJ-CLICK'!J41="","",AVERAGE('ADJ-CLICK'!J41,'ADJ-CLICK'!M41,'ADJ-CLICK'!P41,'ADJ-CLICK'!S41,'ADJ-CLICK'!V41,'ADJ-CLICK'!Y41))</f>
        <v/>
      </c>
      <c r="E41" s="186" t="str">
        <f>IF('ADJ-GIVEN'!C41="","",'ADJ-GIVEN'!C41)</f>
        <v/>
      </c>
      <c r="F41" s="186" t="str">
        <f>IF('ADJ-GIVEN'!D41="","",'ADJ-GIVEN'!D41)</f>
        <v/>
      </c>
      <c r="G41" s="186" t="str">
        <f>IF('ADJ-GIVEN'!E41="","",'ADJ-GIVEN'!E41)</f>
        <v/>
      </c>
      <c r="H41" s="186" t="str">
        <f>IF('ADJ-GIVEN'!F41="","",'ADJ-GIVEN'!F41)</f>
        <v/>
      </c>
      <c r="I41" s="187" t="str">
        <f t="shared" si="1"/>
        <v/>
      </c>
      <c r="J41" s="187" t="str">
        <f t="shared" si="2"/>
        <v/>
      </c>
      <c r="K41" s="188" t="str">
        <f>IF('ADJ-CLICK'!D41="","",'ADJ-CLICK'!D41*-1)</f>
        <v/>
      </c>
      <c r="L41" s="188" t="str">
        <f>IF('ADJ-CLICK'!E41="","",'ADJ-CLICK'!E41*-1)</f>
        <v/>
      </c>
      <c r="M41" s="188" t="str">
        <f>IF('ADJ-CLICK'!F41="","",'ADJ-CLICK'!F41*-1)</f>
        <v/>
      </c>
      <c r="N41" s="189" t="str">
        <f t="shared" si="3"/>
        <v/>
      </c>
      <c r="O41" s="190" t="str">
        <f t="shared" si="4"/>
        <v/>
      </c>
      <c r="P41" s="190" t="str">
        <f t="shared" si="5"/>
        <v/>
      </c>
      <c r="Q41" s="190" t="str">
        <f>IF(PLAYER!C41="","",PLAYER!C41)</f>
        <v/>
      </c>
      <c r="R41" s="191"/>
      <c r="S41" s="186"/>
      <c r="T41" s="165"/>
      <c r="U41" s="2" t="str">
        <f t="shared" si="6"/>
        <v/>
      </c>
      <c r="V41" s="77" t="str">
        <f t="shared" si="7"/>
        <v/>
      </c>
      <c r="W41" s="186" t="str">
        <f t="shared" si="8"/>
        <v/>
      </c>
      <c r="X41" s="186" t="str">
        <f t="shared" si="9"/>
        <v/>
      </c>
      <c r="Y41" s="186" t="str">
        <f t="shared" si="10"/>
        <v/>
      </c>
      <c r="Z41" s="186" t="str">
        <f t="shared" si="11"/>
        <v/>
      </c>
      <c r="AA41" s="186" t="str">
        <f t="shared" si="12"/>
        <v/>
      </c>
      <c r="AB41" s="186" t="str">
        <f t="shared" si="13"/>
        <v/>
      </c>
      <c r="AC41" s="187" t="str">
        <f t="shared" si="14"/>
        <v/>
      </c>
      <c r="AD41" s="187" t="str">
        <f t="shared" si="15"/>
        <v/>
      </c>
      <c r="AE41" s="188" t="str">
        <f t="shared" si="16"/>
        <v/>
      </c>
      <c r="AF41" s="188" t="str">
        <f t="shared" si="17"/>
        <v/>
      </c>
      <c r="AG41" s="188" t="str">
        <f t="shared" si="18"/>
        <v/>
      </c>
      <c r="AH41" s="189" t="str">
        <f t="shared" si="19"/>
        <v/>
      </c>
      <c r="AI41" s="190" t="str">
        <f t="shared" si="20"/>
        <v/>
      </c>
      <c r="AJ41" s="190" t="str">
        <f t="shared" si="21"/>
        <v/>
      </c>
      <c r="AK41" s="165"/>
    </row>
    <row r="42" spans="1:37" ht="15.75" customHeight="1" x14ac:dyDescent="0.3">
      <c r="A42" s="77">
        <v>39</v>
      </c>
      <c r="B42" s="77" t="str">
        <f>IF(PLAYER!B42="","",PLAYER!B42)</f>
        <v/>
      </c>
      <c r="C42" s="2" t="str">
        <f t="shared" si="0"/>
        <v/>
      </c>
      <c r="D42" s="186" t="str">
        <f>IF('ADJ-CLICK'!J42="","",AVERAGE('ADJ-CLICK'!J42,'ADJ-CLICK'!M42,'ADJ-CLICK'!P42,'ADJ-CLICK'!S42,'ADJ-CLICK'!V42,'ADJ-CLICK'!Y42))</f>
        <v/>
      </c>
      <c r="E42" s="186" t="str">
        <f>IF('ADJ-GIVEN'!C42="","",'ADJ-GIVEN'!C42)</f>
        <v/>
      </c>
      <c r="F42" s="186" t="str">
        <f>IF('ADJ-GIVEN'!D42="","",'ADJ-GIVEN'!D42)</f>
        <v/>
      </c>
      <c r="G42" s="186" t="str">
        <f>IF('ADJ-GIVEN'!E42="","",'ADJ-GIVEN'!E42)</f>
        <v/>
      </c>
      <c r="H42" s="186" t="str">
        <f>IF('ADJ-GIVEN'!F42="","",'ADJ-GIVEN'!F42)</f>
        <v/>
      </c>
      <c r="I42" s="187" t="str">
        <f t="shared" si="1"/>
        <v/>
      </c>
      <c r="J42" s="187" t="str">
        <f t="shared" si="2"/>
        <v/>
      </c>
      <c r="K42" s="188" t="str">
        <f>IF('ADJ-CLICK'!D42="","",'ADJ-CLICK'!D42*-1)</f>
        <v/>
      </c>
      <c r="L42" s="188" t="str">
        <f>IF('ADJ-CLICK'!E42="","",'ADJ-CLICK'!E42*-1)</f>
        <v/>
      </c>
      <c r="M42" s="188" t="str">
        <f>IF('ADJ-CLICK'!F42="","",'ADJ-CLICK'!F42*-1)</f>
        <v/>
      </c>
      <c r="N42" s="189" t="str">
        <f t="shared" si="3"/>
        <v/>
      </c>
      <c r="O42" s="190" t="str">
        <f t="shared" si="4"/>
        <v/>
      </c>
      <c r="P42" s="190" t="str">
        <f t="shared" si="5"/>
        <v/>
      </c>
      <c r="Q42" s="190" t="str">
        <f>IF(PLAYER!C42="","",PLAYER!C42)</f>
        <v/>
      </c>
      <c r="R42" s="191"/>
      <c r="S42" s="186"/>
      <c r="T42" s="165"/>
      <c r="U42" s="2" t="str">
        <f t="shared" si="6"/>
        <v/>
      </c>
      <c r="V42" s="77" t="str">
        <f t="shared" si="7"/>
        <v/>
      </c>
      <c r="W42" s="186" t="str">
        <f t="shared" si="8"/>
        <v/>
      </c>
      <c r="X42" s="186" t="str">
        <f t="shared" si="9"/>
        <v/>
      </c>
      <c r="Y42" s="186" t="str">
        <f t="shared" si="10"/>
        <v/>
      </c>
      <c r="Z42" s="186" t="str">
        <f t="shared" si="11"/>
        <v/>
      </c>
      <c r="AA42" s="186" t="str">
        <f t="shared" si="12"/>
        <v/>
      </c>
      <c r="AB42" s="186" t="str">
        <f t="shared" si="13"/>
        <v/>
      </c>
      <c r="AC42" s="187" t="str">
        <f t="shared" si="14"/>
        <v/>
      </c>
      <c r="AD42" s="187" t="str">
        <f t="shared" si="15"/>
        <v/>
      </c>
      <c r="AE42" s="188" t="str">
        <f t="shared" si="16"/>
        <v/>
      </c>
      <c r="AF42" s="188" t="str">
        <f t="shared" si="17"/>
        <v/>
      </c>
      <c r="AG42" s="188" t="str">
        <f t="shared" si="18"/>
        <v/>
      </c>
      <c r="AH42" s="189" t="str">
        <f t="shared" si="19"/>
        <v/>
      </c>
      <c r="AI42" s="190" t="str">
        <f t="shared" si="20"/>
        <v/>
      </c>
      <c r="AJ42" s="190" t="str">
        <f t="shared" si="21"/>
        <v/>
      </c>
      <c r="AK42" s="165"/>
    </row>
    <row r="43" spans="1:37" ht="15.75" customHeight="1" x14ac:dyDescent="0.3">
      <c r="A43" s="77">
        <v>40</v>
      </c>
      <c r="B43" s="77" t="str">
        <f>IF(PLAYER!B43="","",PLAYER!B43)</f>
        <v/>
      </c>
      <c r="C43" s="2" t="str">
        <f t="shared" si="0"/>
        <v/>
      </c>
      <c r="D43" s="186" t="str">
        <f>IF('ADJ-CLICK'!J43="","",AVERAGE('ADJ-CLICK'!J43,'ADJ-CLICK'!M43,'ADJ-CLICK'!P43,'ADJ-CLICK'!S43,'ADJ-CLICK'!V43,'ADJ-CLICK'!Y43))</f>
        <v/>
      </c>
      <c r="E43" s="186" t="str">
        <f>IF('ADJ-GIVEN'!C43="","",'ADJ-GIVEN'!C43)</f>
        <v/>
      </c>
      <c r="F43" s="186" t="str">
        <f>IF('ADJ-GIVEN'!D43="","",'ADJ-GIVEN'!D43)</f>
        <v/>
      </c>
      <c r="G43" s="186" t="str">
        <f>IF('ADJ-GIVEN'!E43="","",'ADJ-GIVEN'!E43)</f>
        <v/>
      </c>
      <c r="H43" s="186" t="str">
        <f>IF('ADJ-GIVEN'!F43="","",'ADJ-GIVEN'!F43)</f>
        <v/>
      </c>
      <c r="I43" s="187" t="str">
        <f t="shared" si="1"/>
        <v/>
      </c>
      <c r="J43" s="187" t="str">
        <f t="shared" si="2"/>
        <v/>
      </c>
      <c r="K43" s="188" t="str">
        <f>IF('ADJ-CLICK'!D43="","",'ADJ-CLICK'!D43*-1)</f>
        <v/>
      </c>
      <c r="L43" s="188" t="str">
        <f>IF('ADJ-CLICK'!E43="","",'ADJ-CLICK'!E43*-1)</f>
        <v/>
      </c>
      <c r="M43" s="188" t="str">
        <f>IF('ADJ-CLICK'!F43="","",'ADJ-CLICK'!F43*-1)</f>
        <v/>
      </c>
      <c r="N43" s="189" t="str">
        <f t="shared" si="3"/>
        <v/>
      </c>
      <c r="O43" s="190" t="str">
        <f t="shared" si="4"/>
        <v/>
      </c>
      <c r="P43" s="190" t="str">
        <f t="shared" si="5"/>
        <v/>
      </c>
      <c r="Q43" s="190" t="str">
        <f>IF(PLAYER!C43="","",PLAYER!C43)</f>
        <v/>
      </c>
      <c r="R43" s="191"/>
      <c r="S43" s="186"/>
      <c r="T43" s="165"/>
      <c r="U43" s="2" t="str">
        <f t="shared" si="6"/>
        <v/>
      </c>
      <c r="V43" s="77" t="str">
        <f t="shared" si="7"/>
        <v/>
      </c>
      <c r="W43" s="186" t="str">
        <f t="shared" si="8"/>
        <v/>
      </c>
      <c r="X43" s="186" t="str">
        <f t="shared" si="9"/>
        <v/>
      </c>
      <c r="Y43" s="186" t="str">
        <f t="shared" si="10"/>
        <v/>
      </c>
      <c r="Z43" s="186" t="str">
        <f t="shared" si="11"/>
        <v/>
      </c>
      <c r="AA43" s="186" t="str">
        <f t="shared" si="12"/>
        <v/>
      </c>
      <c r="AB43" s="186" t="str">
        <f t="shared" si="13"/>
        <v/>
      </c>
      <c r="AC43" s="187" t="str">
        <f t="shared" si="14"/>
        <v/>
      </c>
      <c r="AD43" s="187" t="str">
        <f t="shared" si="15"/>
        <v/>
      </c>
      <c r="AE43" s="188" t="str">
        <f t="shared" si="16"/>
        <v/>
      </c>
      <c r="AF43" s="188" t="str">
        <f t="shared" si="17"/>
        <v/>
      </c>
      <c r="AG43" s="188" t="str">
        <f t="shared" si="18"/>
        <v/>
      </c>
      <c r="AH43" s="189" t="str">
        <f t="shared" si="19"/>
        <v/>
      </c>
      <c r="AI43" s="190" t="str">
        <f t="shared" si="20"/>
        <v/>
      </c>
      <c r="AJ43" s="190" t="str">
        <f t="shared" si="21"/>
        <v/>
      </c>
      <c r="AK43" s="165"/>
    </row>
    <row r="44" spans="1:37" ht="15.75" customHeight="1" x14ac:dyDescent="0.3">
      <c r="A44" s="77">
        <v>41</v>
      </c>
      <c r="B44" s="77" t="str">
        <f>IF(PLAYER!B44="","",PLAYER!B44)</f>
        <v/>
      </c>
      <c r="C44" s="2" t="str">
        <f t="shared" si="0"/>
        <v/>
      </c>
      <c r="D44" s="186" t="str">
        <f>IF('ADJ-CLICK'!J44="","",AVERAGE('ADJ-CLICK'!J44,'ADJ-CLICK'!M44,'ADJ-CLICK'!P44,'ADJ-CLICK'!S44,'ADJ-CLICK'!V44,'ADJ-CLICK'!Y44))</f>
        <v/>
      </c>
      <c r="E44" s="186" t="str">
        <f>IF('ADJ-GIVEN'!C44="","",'ADJ-GIVEN'!C44)</f>
        <v/>
      </c>
      <c r="F44" s="186" t="str">
        <f>IF('ADJ-GIVEN'!D44="","",'ADJ-GIVEN'!D44)</f>
        <v/>
      </c>
      <c r="G44" s="186" t="str">
        <f>IF('ADJ-GIVEN'!E44="","",'ADJ-GIVEN'!E44)</f>
        <v/>
      </c>
      <c r="H44" s="186" t="str">
        <f>IF('ADJ-GIVEN'!F44="","",'ADJ-GIVEN'!F44)</f>
        <v/>
      </c>
      <c r="I44" s="187" t="str">
        <f t="shared" si="1"/>
        <v/>
      </c>
      <c r="J44" s="187" t="str">
        <f t="shared" si="2"/>
        <v/>
      </c>
      <c r="K44" s="188" t="str">
        <f>IF('ADJ-CLICK'!D44="","",'ADJ-CLICK'!D44*-1)</f>
        <v/>
      </c>
      <c r="L44" s="188" t="str">
        <f>IF('ADJ-CLICK'!E44="","",'ADJ-CLICK'!E44*-1)</f>
        <v/>
      </c>
      <c r="M44" s="188" t="str">
        <f>IF('ADJ-CLICK'!F44="","",'ADJ-CLICK'!F44*-1)</f>
        <v/>
      </c>
      <c r="N44" s="189" t="str">
        <f t="shared" si="3"/>
        <v/>
      </c>
      <c r="O44" s="190" t="str">
        <f t="shared" si="4"/>
        <v/>
      </c>
      <c r="P44" s="190" t="str">
        <f t="shared" si="5"/>
        <v/>
      </c>
      <c r="Q44" s="190" t="str">
        <f>IF(PLAYER!C44="","",PLAYER!C44)</f>
        <v/>
      </c>
      <c r="R44" s="191"/>
      <c r="S44" s="186"/>
      <c r="T44" s="165"/>
      <c r="U44" s="2" t="str">
        <f t="shared" si="6"/>
        <v/>
      </c>
      <c r="V44" s="77" t="str">
        <f t="shared" si="7"/>
        <v/>
      </c>
      <c r="W44" s="186" t="str">
        <f t="shared" si="8"/>
        <v/>
      </c>
      <c r="X44" s="186" t="str">
        <f t="shared" si="9"/>
        <v/>
      </c>
      <c r="Y44" s="186" t="str">
        <f t="shared" si="10"/>
        <v/>
      </c>
      <c r="Z44" s="186" t="str">
        <f t="shared" si="11"/>
        <v/>
      </c>
      <c r="AA44" s="186" t="str">
        <f t="shared" si="12"/>
        <v/>
      </c>
      <c r="AB44" s="186" t="str">
        <f t="shared" si="13"/>
        <v/>
      </c>
      <c r="AC44" s="187" t="str">
        <f t="shared" si="14"/>
        <v/>
      </c>
      <c r="AD44" s="187" t="str">
        <f t="shared" si="15"/>
        <v/>
      </c>
      <c r="AE44" s="188" t="str">
        <f t="shared" si="16"/>
        <v/>
      </c>
      <c r="AF44" s="188" t="str">
        <f t="shared" si="17"/>
        <v/>
      </c>
      <c r="AG44" s="188" t="str">
        <f t="shared" si="18"/>
        <v/>
      </c>
      <c r="AH44" s="189" t="str">
        <f t="shared" si="19"/>
        <v/>
      </c>
      <c r="AI44" s="190" t="str">
        <f t="shared" si="20"/>
        <v/>
      </c>
      <c r="AJ44" s="190" t="str">
        <f t="shared" si="21"/>
        <v/>
      </c>
      <c r="AK44" s="165"/>
    </row>
    <row r="45" spans="1:37" ht="15.75" customHeight="1" x14ac:dyDescent="0.3">
      <c r="A45" s="77">
        <v>42</v>
      </c>
      <c r="B45" s="77" t="str">
        <f>IF(PLAYER!B45="","",PLAYER!B45)</f>
        <v/>
      </c>
      <c r="C45" s="2" t="str">
        <f t="shared" si="0"/>
        <v/>
      </c>
      <c r="D45" s="186" t="str">
        <f>IF('ADJ-CLICK'!J45="","",AVERAGE('ADJ-CLICK'!J45,'ADJ-CLICK'!M45,'ADJ-CLICK'!P45,'ADJ-CLICK'!S45,'ADJ-CLICK'!V45,'ADJ-CLICK'!Y45))</f>
        <v/>
      </c>
      <c r="E45" s="186" t="str">
        <f>IF('ADJ-GIVEN'!C45="","",'ADJ-GIVEN'!C45)</f>
        <v/>
      </c>
      <c r="F45" s="186" t="str">
        <f>IF('ADJ-GIVEN'!D45="","",'ADJ-GIVEN'!D45)</f>
        <v/>
      </c>
      <c r="G45" s="186" t="str">
        <f>IF('ADJ-GIVEN'!E45="","",'ADJ-GIVEN'!E45)</f>
        <v/>
      </c>
      <c r="H45" s="186" t="str">
        <f>IF('ADJ-GIVEN'!F45="","",'ADJ-GIVEN'!F45)</f>
        <v/>
      </c>
      <c r="I45" s="187" t="str">
        <f t="shared" si="1"/>
        <v/>
      </c>
      <c r="J45" s="187" t="str">
        <f t="shared" si="2"/>
        <v/>
      </c>
      <c r="K45" s="188" t="str">
        <f>IF('ADJ-CLICK'!D45="","",'ADJ-CLICK'!D45*-1)</f>
        <v/>
      </c>
      <c r="L45" s="188" t="str">
        <f>IF('ADJ-CLICK'!E45="","",'ADJ-CLICK'!E45*-1)</f>
        <v/>
      </c>
      <c r="M45" s="188" t="str">
        <f>IF('ADJ-CLICK'!F45="","",'ADJ-CLICK'!F45*-1)</f>
        <v/>
      </c>
      <c r="N45" s="189" t="str">
        <f t="shared" si="3"/>
        <v/>
      </c>
      <c r="O45" s="190" t="str">
        <f t="shared" si="4"/>
        <v/>
      </c>
      <c r="P45" s="190" t="str">
        <f t="shared" si="5"/>
        <v/>
      </c>
      <c r="Q45" s="190" t="str">
        <f>IF(PLAYER!C45="","",PLAYER!C45)</f>
        <v/>
      </c>
      <c r="R45" s="191"/>
      <c r="S45" s="186"/>
      <c r="T45" s="165"/>
      <c r="U45" s="2" t="str">
        <f t="shared" si="6"/>
        <v/>
      </c>
      <c r="V45" s="77" t="str">
        <f t="shared" si="7"/>
        <v/>
      </c>
      <c r="W45" s="186" t="str">
        <f t="shared" si="8"/>
        <v/>
      </c>
      <c r="X45" s="186" t="str">
        <f t="shared" si="9"/>
        <v/>
      </c>
      <c r="Y45" s="186" t="str">
        <f t="shared" si="10"/>
        <v/>
      </c>
      <c r="Z45" s="186" t="str">
        <f t="shared" si="11"/>
        <v/>
      </c>
      <c r="AA45" s="186" t="str">
        <f t="shared" si="12"/>
        <v/>
      </c>
      <c r="AB45" s="186" t="str">
        <f t="shared" si="13"/>
        <v/>
      </c>
      <c r="AC45" s="187" t="str">
        <f t="shared" si="14"/>
        <v/>
      </c>
      <c r="AD45" s="187" t="str">
        <f t="shared" si="15"/>
        <v/>
      </c>
      <c r="AE45" s="188" t="str">
        <f t="shared" si="16"/>
        <v/>
      </c>
      <c r="AF45" s="188" t="str">
        <f t="shared" si="17"/>
        <v/>
      </c>
      <c r="AG45" s="188" t="str">
        <f t="shared" si="18"/>
        <v/>
      </c>
      <c r="AH45" s="189" t="str">
        <f t="shared" si="19"/>
        <v/>
      </c>
      <c r="AI45" s="190" t="str">
        <f t="shared" si="20"/>
        <v/>
      </c>
      <c r="AJ45" s="190" t="str">
        <f t="shared" si="21"/>
        <v/>
      </c>
      <c r="AK45" s="165"/>
    </row>
    <row r="46" spans="1:37" ht="15.75" customHeight="1" x14ac:dyDescent="0.3">
      <c r="A46" s="77">
        <v>43</v>
      </c>
      <c r="B46" s="77" t="str">
        <f>IF(PLAYER!B46="","",PLAYER!B46)</f>
        <v/>
      </c>
      <c r="C46" s="2" t="str">
        <f t="shared" si="0"/>
        <v/>
      </c>
      <c r="D46" s="186" t="str">
        <f>IF('ADJ-CLICK'!J46="","",AVERAGE('ADJ-CLICK'!J46,'ADJ-CLICK'!M46,'ADJ-CLICK'!P46,'ADJ-CLICK'!S46,'ADJ-CLICK'!V46,'ADJ-CLICK'!Y46))</f>
        <v/>
      </c>
      <c r="E46" s="186" t="str">
        <f>IF('ADJ-GIVEN'!C46="","",'ADJ-GIVEN'!C46)</f>
        <v/>
      </c>
      <c r="F46" s="186" t="str">
        <f>IF('ADJ-GIVEN'!D46="","",'ADJ-GIVEN'!D46)</f>
        <v/>
      </c>
      <c r="G46" s="186" t="str">
        <f>IF('ADJ-GIVEN'!E46="","",'ADJ-GIVEN'!E46)</f>
        <v/>
      </c>
      <c r="H46" s="186" t="str">
        <f>IF('ADJ-GIVEN'!F46="","",'ADJ-GIVEN'!F46)</f>
        <v/>
      </c>
      <c r="I46" s="187" t="str">
        <f t="shared" si="1"/>
        <v/>
      </c>
      <c r="J46" s="187" t="str">
        <f t="shared" si="2"/>
        <v/>
      </c>
      <c r="K46" s="188" t="str">
        <f>IF('ADJ-CLICK'!D46="","",'ADJ-CLICK'!D46*-1)</f>
        <v/>
      </c>
      <c r="L46" s="188" t="str">
        <f>IF('ADJ-CLICK'!E46="","",'ADJ-CLICK'!E46*-1)</f>
        <v/>
      </c>
      <c r="M46" s="188" t="str">
        <f>IF('ADJ-CLICK'!F46="","",'ADJ-CLICK'!F46*-1)</f>
        <v/>
      </c>
      <c r="N46" s="189" t="str">
        <f t="shared" si="3"/>
        <v/>
      </c>
      <c r="O46" s="190" t="str">
        <f t="shared" si="4"/>
        <v/>
      </c>
      <c r="P46" s="190" t="str">
        <f t="shared" si="5"/>
        <v/>
      </c>
      <c r="Q46" s="190" t="str">
        <f>IF(PLAYER!C46="","",PLAYER!C46)</f>
        <v/>
      </c>
      <c r="R46" s="191"/>
      <c r="S46" s="186"/>
      <c r="T46" s="165"/>
      <c r="U46" s="2" t="str">
        <f t="shared" si="6"/>
        <v/>
      </c>
      <c r="V46" s="77" t="str">
        <f t="shared" si="7"/>
        <v/>
      </c>
      <c r="W46" s="186" t="str">
        <f t="shared" si="8"/>
        <v/>
      </c>
      <c r="X46" s="186" t="str">
        <f t="shared" si="9"/>
        <v/>
      </c>
      <c r="Y46" s="186" t="str">
        <f t="shared" si="10"/>
        <v/>
      </c>
      <c r="Z46" s="186" t="str">
        <f t="shared" si="11"/>
        <v/>
      </c>
      <c r="AA46" s="186" t="str">
        <f t="shared" si="12"/>
        <v/>
      </c>
      <c r="AB46" s="186" t="str">
        <f t="shared" si="13"/>
        <v/>
      </c>
      <c r="AC46" s="187" t="str">
        <f t="shared" si="14"/>
        <v/>
      </c>
      <c r="AD46" s="187" t="str">
        <f t="shared" si="15"/>
        <v/>
      </c>
      <c r="AE46" s="188" t="str">
        <f t="shared" si="16"/>
        <v/>
      </c>
      <c r="AF46" s="188" t="str">
        <f t="shared" si="17"/>
        <v/>
      </c>
      <c r="AG46" s="188" t="str">
        <f t="shared" si="18"/>
        <v/>
      </c>
      <c r="AH46" s="189" t="str">
        <f t="shared" si="19"/>
        <v/>
      </c>
      <c r="AI46" s="190" t="str">
        <f t="shared" si="20"/>
        <v/>
      </c>
      <c r="AJ46" s="190" t="str">
        <f t="shared" si="21"/>
        <v/>
      </c>
      <c r="AK46" s="165"/>
    </row>
    <row r="47" spans="1:37" ht="15.75" customHeight="1" x14ac:dyDescent="0.3">
      <c r="A47" s="77">
        <v>44</v>
      </c>
      <c r="B47" s="77" t="str">
        <f>IF(PLAYER!B47="","",PLAYER!B47)</f>
        <v/>
      </c>
      <c r="C47" s="2" t="str">
        <f t="shared" si="0"/>
        <v/>
      </c>
      <c r="D47" s="186" t="str">
        <f>IF('ADJ-CLICK'!J47="","",AVERAGE('ADJ-CLICK'!J47,'ADJ-CLICK'!M47,'ADJ-CLICK'!P47,'ADJ-CLICK'!S47,'ADJ-CLICK'!V47,'ADJ-CLICK'!Y47))</f>
        <v/>
      </c>
      <c r="E47" s="186" t="str">
        <f>IF('ADJ-GIVEN'!C47="","",'ADJ-GIVEN'!C47)</f>
        <v/>
      </c>
      <c r="F47" s="186" t="str">
        <f>IF('ADJ-GIVEN'!D47="","",'ADJ-GIVEN'!D47)</f>
        <v/>
      </c>
      <c r="G47" s="186" t="str">
        <f>IF('ADJ-GIVEN'!E47="","",'ADJ-GIVEN'!E47)</f>
        <v/>
      </c>
      <c r="H47" s="186" t="str">
        <f>IF('ADJ-GIVEN'!F47="","",'ADJ-GIVEN'!F47)</f>
        <v/>
      </c>
      <c r="I47" s="187" t="str">
        <f t="shared" si="1"/>
        <v/>
      </c>
      <c r="J47" s="187" t="str">
        <f t="shared" si="2"/>
        <v/>
      </c>
      <c r="K47" s="188" t="str">
        <f>IF('ADJ-CLICK'!D47="","",'ADJ-CLICK'!D47*-1)</f>
        <v/>
      </c>
      <c r="L47" s="188" t="str">
        <f>IF('ADJ-CLICK'!E47="","",'ADJ-CLICK'!E47*-1)</f>
        <v/>
      </c>
      <c r="M47" s="188" t="str">
        <f>IF('ADJ-CLICK'!F47="","",'ADJ-CLICK'!F47*-1)</f>
        <v/>
      </c>
      <c r="N47" s="189" t="str">
        <f t="shared" si="3"/>
        <v/>
      </c>
      <c r="O47" s="190" t="str">
        <f t="shared" si="4"/>
        <v/>
      </c>
      <c r="P47" s="190" t="str">
        <f t="shared" si="5"/>
        <v/>
      </c>
      <c r="Q47" s="190" t="str">
        <f>IF(PLAYER!C47="","",PLAYER!C47)</f>
        <v/>
      </c>
      <c r="R47" s="191"/>
      <c r="S47" s="186"/>
      <c r="T47" s="165"/>
      <c r="U47" s="2" t="str">
        <f t="shared" si="6"/>
        <v/>
      </c>
      <c r="V47" s="77" t="str">
        <f t="shared" si="7"/>
        <v/>
      </c>
      <c r="W47" s="186" t="str">
        <f t="shared" si="8"/>
        <v/>
      </c>
      <c r="X47" s="186" t="str">
        <f t="shared" si="9"/>
        <v/>
      </c>
      <c r="Y47" s="186" t="str">
        <f t="shared" si="10"/>
        <v/>
      </c>
      <c r="Z47" s="186" t="str">
        <f t="shared" si="11"/>
        <v/>
      </c>
      <c r="AA47" s="186" t="str">
        <f t="shared" si="12"/>
        <v/>
      </c>
      <c r="AB47" s="186" t="str">
        <f t="shared" si="13"/>
        <v/>
      </c>
      <c r="AC47" s="187" t="str">
        <f t="shared" si="14"/>
        <v/>
      </c>
      <c r="AD47" s="187" t="str">
        <f t="shared" si="15"/>
        <v/>
      </c>
      <c r="AE47" s="188" t="str">
        <f t="shared" si="16"/>
        <v/>
      </c>
      <c r="AF47" s="188" t="str">
        <f t="shared" si="17"/>
        <v/>
      </c>
      <c r="AG47" s="188" t="str">
        <f t="shared" si="18"/>
        <v/>
      </c>
      <c r="AH47" s="189" t="str">
        <f t="shared" si="19"/>
        <v/>
      </c>
      <c r="AI47" s="190" t="str">
        <f t="shared" si="20"/>
        <v/>
      </c>
      <c r="AJ47" s="190" t="str">
        <f t="shared" si="21"/>
        <v/>
      </c>
      <c r="AK47" s="165"/>
    </row>
    <row r="48" spans="1:37" ht="15.75" customHeight="1" x14ac:dyDescent="0.3">
      <c r="A48" s="77">
        <v>45</v>
      </c>
      <c r="B48" s="77" t="str">
        <f>IF(PLAYER!B48="","",PLAYER!B48)</f>
        <v/>
      </c>
      <c r="C48" s="2" t="str">
        <f t="shared" si="0"/>
        <v/>
      </c>
      <c r="D48" s="186" t="str">
        <f>IF('ADJ-CLICK'!J48="","",AVERAGE('ADJ-CLICK'!J48,'ADJ-CLICK'!M48,'ADJ-CLICK'!P48,'ADJ-CLICK'!S48,'ADJ-CLICK'!V48,'ADJ-CLICK'!Y48))</f>
        <v/>
      </c>
      <c r="E48" s="186" t="str">
        <f>IF('ADJ-GIVEN'!C48="","",'ADJ-GIVEN'!C48)</f>
        <v/>
      </c>
      <c r="F48" s="186" t="str">
        <f>IF('ADJ-GIVEN'!D48="","",'ADJ-GIVEN'!D48)</f>
        <v/>
      </c>
      <c r="G48" s="186" t="str">
        <f>IF('ADJ-GIVEN'!E48="","",'ADJ-GIVEN'!E48)</f>
        <v/>
      </c>
      <c r="H48" s="186" t="str">
        <f>IF('ADJ-GIVEN'!F48="","",'ADJ-GIVEN'!F48)</f>
        <v/>
      </c>
      <c r="I48" s="187" t="str">
        <f t="shared" si="1"/>
        <v/>
      </c>
      <c r="J48" s="187" t="str">
        <f t="shared" si="2"/>
        <v/>
      </c>
      <c r="K48" s="188" t="str">
        <f>IF('ADJ-CLICK'!D48="","",'ADJ-CLICK'!D48*-1)</f>
        <v/>
      </c>
      <c r="L48" s="188" t="str">
        <f>IF('ADJ-CLICK'!E48="","",'ADJ-CLICK'!E48*-1)</f>
        <v/>
      </c>
      <c r="M48" s="188" t="str">
        <f>IF('ADJ-CLICK'!F48="","",'ADJ-CLICK'!F48*-1)</f>
        <v/>
      </c>
      <c r="N48" s="189" t="str">
        <f t="shared" si="3"/>
        <v/>
      </c>
      <c r="O48" s="190" t="str">
        <f t="shared" si="4"/>
        <v/>
      </c>
      <c r="P48" s="190" t="str">
        <f t="shared" si="5"/>
        <v/>
      </c>
      <c r="Q48" s="190" t="str">
        <f>IF(PLAYER!C48="","",PLAYER!C48)</f>
        <v/>
      </c>
      <c r="R48" s="191"/>
      <c r="S48" s="186"/>
      <c r="T48" s="165"/>
      <c r="U48" s="2" t="str">
        <f t="shared" si="6"/>
        <v/>
      </c>
      <c r="V48" s="77" t="str">
        <f t="shared" si="7"/>
        <v/>
      </c>
      <c r="W48" s="186" t="str">
        <f t="shared" si="8"/>
        <v/>
      </c>
      <c r="X48" s="186" t="str">
        <f t="shared" si="9"/>
        <v/>
      </c>
      <c r="Y48" s="186" t="str">
        <f t="shared" si="10"/>
        <v/>
      </c>
      <c r="Z48" s="186" t="str">
        <f t="shared" si="11"/>
        <v/>
      </c>
      <c r="AA48" s="186" t="str">
        <f t="shared" si="12"/>
        <v/>
      </c>
      <c r="AB48" s="186" t="str">
        <f t="shared" si="13"/>
        <v/>
      </c>
      <c r="AC48" s="187" t="str">
        <f t="shared" si="14"/>
        <v/>
      </c>
      <c r="AD48" s="187" t="str">
        <f t="shared" si="15"/>
        <v/>
      </c>
      <c r="AE48" s="188" t="str">
        <f t="shared" si="16"/>
        <v/>
      </c>
      <c r="AF48" s="188" t="str">
        <f t="shared" si="17"/>
        <v/>
      </c>
      <c r="AG48" s="188" t="str">
        <f t="shared" si="18"/>
        <v/>
      </c>
      <c r="AH48" s="189" t="str">
        <f t="shared" si="19"/>
        <v/>
      </c>
      <c r="AI48" s="190" t="str">
        <f t="shared" si="20"/>
        <v/>
      </c>
      <c r="AJ48" s="190" t="str">
        <f t="shared" si="21"/>
        <v/>
      </c>
      <c r="AK48" s="165"/>
    </row>
    <row r="49" spans="1:37" ht="15.75" customHeight="1" x14ac:dyDescent="0.3">
      <c r="A49" s="77">
        <v>46</v>
      </c>
      <c r="B49" s="77" t="str">
        <f>IF(PLAYER!B49="","",PLAYER!B49)</f>
        <v/>
      </c>
      <c r="C49" s="2" t="str">
        <f t="shared" si="0"/>
        <v/>
      </c>
      <c r="D49" s="186" t="str">
        <f>IF('ADJ-CLICK'!J49="","",AVERAGE('ADJ-CLICK'!J49,'ADJ-CLICK'!M49,'ADJ-CLICK'!P49,'ADJ-CLICK'!S49,'ADJ-CLICK'!V49,'ADJ-CLICK'!Y49))</f>
        <v/>
      </c>
      <c r="E49" s="186" t="str">
        <f>IF('ADJ-GIVEN'!C49="","",'ADJ-GIVEN'!C49)</f>
        <v/>
      </c>
      <c r="F49" s="186" t="str">
        <f>IF('ADJ-GIVEN'!D49="","",'ADJ-GIVEN'!D49)</f>
        <v/>
      </c>
      <c r="G49" s="186" t="str">
        <f>IF('ADJ-GIVEN'!E49="","",'ADJ-GIVEN'!E49)</f>
        <v/>
      </c>
      <c r="H49" s="186" t="str">
        <f>IF('ADJ-GIVEN'!F49="","",'ADJ-GIVEN'!F49)</f>
        <v/>
      </c>
      <c r="I49" s="187" t="str">
        <f t="shared" si="1"/>
        <v/>
      </c>
      <c r="J49" s="187" t="str">
        <f t="shared" si="2"/>
        <v/>
      </c>
      <c r="K49" s="188" t="str">
        <f>IF('ADJ-CLICK'!D49="","",'ADJ-CLICK'!D49*-1)</f>
        <v/>
      </c>
      <c r="L49" s="188" t="str">
        <f>IF('ADJ-CLICK'!E49="","",'ADJ-CLICK'!E49*-1)</f>
        <v/>
      </c>
      <c r="M49" s="188" t="str">
        <f>IF('ADJ-CLICK'!F49="","",'ADJ-CLICK'!F49*-1)</f>
        <v/>
      </c>
      <c r="N49" s="189" t="str">
        <f t="shared" si="3"/>
        <v/>
      </c>
      <c r="O49" s="190" t="str">
        <f t="shared" si="4"/>
        <v/>
      </c>
      <c r="P49" s="190" t="str">
        <f t="shared" si="5"/>
        <v/>
      </c>
      <c r="Q49" s="190" t="str">
        <f>IF(PLAYER!C49="","",PLAYER!C49)</f>
        <v/>
      </c>
      <c r="R49" s="191"/>
      <c r="S49" s="186"/>
      <c r="T49" s="165"/>
      <c r="U49" s="2" t="str">
        <f t="shared" si="6"/>
        <v/>
      </c>
      <c r="V49" s="77" t="str">
        <f t="shared" si="7"/>
        <v/>
      </c>
      <c r="W49" s="186" t="str">
        <f t="shared" si="8"/>
        <v/>
      </c>
      <c r="X49" s="186" t="str">
        <f t="shared" si="9"/>
        <v/>
      </c>
      <c r="Y49" s="186" t="str">
        <f t="shared" si="10"/>
        <v/>
      </c>
      <c r="Z49" s="186" t="str">
        <f t="shared" si="11"/>
        <v/>
      </c>
      <c r="AA49" s="186" t="str">
        <f t="shared" si="12"/>
        <v/>
      </c>
      <c r="AB49" s="186" t="str">
        <f t="shared" si="13"/>
        <v/>
      </c>
      <c r="AC49" s="187" t="str">
        <f t="shared" si="14"/>
        <v/>
      </c>
      <c r="AD49" s="187" t="str">
        <f t="shared" si="15"/>
        <v/>
      </c>
      <c r="AE49" s="188" t="str">
        <f t="shared" si="16"/>
        <v/>
      </c>
      <c r="AF49" s="188" t="str">
        <f t="shared" si="17"/>
        <v/>
      </c>
      <c r="AG49" s="188" t="str">
        <f t="shared" si="18"/>
        <v/>
      </c>
      <c r="AH49" s="189" t="str">
        <f t="shared" si="19"/>
        <v/>
      </c>
      <c r="AI49" s="190" t="str">
        <f t="shared" si="20"/>
        <v/>
      </c>
      <c r="AJ49" s="190" t="str">
        <f t="shared" si="21"/>
        <v/>
      </c>
      <c r="AK49" s="165"/>
    </row>
    <row r="50" spans="1:37" ht="15.75" customHeight="1" x14ac:dyDescent="0.3">
      <c r="A50" s="77">
        <v>47</v>
      </c>
      <c r="B50" s="77" t="str">
        <f>IF(PLAYER!B50="","",PLAYER!B50)</f>
        <v/>
      </c>
      <c r="C50" s="2" t="str">
        <f t="shared" si="0"/>
        <v/>
      </c>
      <c r="D50" s="186" t="str">
        <f>IF('ADJ-CLICK'!J50="","",AVERAGE('ADJ-CLICK'!J50,'ADJ-CLICK'!M50,'ADJ-CLICK'!P50,'ADJ-CLICK'!S50,'ADJ-CLICK'!V50,'ADJ-CLICK'!Y50))</f>
        <v/>
      </c>
      <c r="E50" s="186" t="str">
        <f>IF('ADJ-GIVEN'!C50="","",'ADJ-GIVEN'!C50)</f>
        <v/>
      </c>
      <c r="F50" s="186" t="str">
        <f>IF('ADJ-GIVEN'!D50="","",'ADJ-GIVEN'!D50)</f>
        <v/>
      </c>
      <c r="G50" s="186" t="str">
        <f>IF('ADJ-GIVEN'!E50="","",'ADJ-GIVEN'!E50)</f>
        <v/>
      </c>
      <c r="H50" s="186" t="str">
        <f>IF('ADJ-GIVEN'!F50="","",'ADJ-GIVEN'!F50)</f>
        <v/>
      </c>
      <c r="I50" s="187" t="str">
        <f t="shared" si="1"/>
        <v/>
      </c>
      <c r="J50" s="187" t="str">
        <f t="shared" si="2"/>
        <v/>
      </c>
      <c r="K50" s="188" t="str">
        <f>IF('ADJ-CLICK'!D50="","",'ADJ-CLICK'!D50*-1)</f>
        <v/>
      </c>
      <c r="L50" s="188" t="str">
        <f>IF('ADJ-CLICK'!E50="","",'ADJ-CLICK'!E50*-1)</f>
        <v/>
      </c>
      <c r="M50" s="188" t="str">
        <f>IF('ADJ-CLICK'!F50="","",'ADJ-CLICK'!F50*-1)</f>
        <v/>
      </c>
      <c r="N50" s="189" t="str">
        <f t="shared" si="3"/>
        <v/>
      </c>
      <c r="O50" s="190" t="str">
        <f t="shared" si="4"/>
        <v/>
      </c>
      <c r="P50" s="190" t="str">
        <f t="shared" si="5"/>
        <v/>
      </c>
      <c r="Q50" s="190" t="str">
        <f>IF(PLAYER!C50="","",PLAYER!C50)</f>
        <v/>
      </c>
      <c r="R50" s="191"/>
      <c r="S50" s="186"/>
      <c r="T50" s="165"/>
      <c r="U50" s="2" t="str">
        <f t="shared" si="6"/>
        <v/>
      </c>
      <c r="V50" s="77" t="str">
        <f t="shared" si="7"/>
        <v/>
      </c>
      <c r="W50" s="186" t="str">
        <f t="shared" si="8"/>
        <v/>
      </c>
      <c r="X50" s="186" t="str">
        <f t="shared" si="9"/>
        <v/>
      </c>
      <c r="Y50" s="186" t="str">
        <f t="shared" si="10"/>
        <v/>
      </c>
      <c r="Z50" s="186" t="str">
        <f t="shared" si="11"/>
        <v/>
      </c>
      <c r="AA50" s="186" t="str">
        <f t="shared" si="12"/>
        <v/>
      </c>
      <c r="AB50" s="186" t="str">
        <f t="shared" si="13"/>
        <v/>
      </c>
      <c r="AC50" s="187" t="str">
        <f t="shared" si="14"/>
        <v/>
      </c>
      <c r="AD50" s="187" t="str">
        <f t="shared" si="15"/>
        <v/>
      </c>
      <c r="AE50" s="188" t="str">
        <f t="shared" si="16"/>
        <v/>
      </c>
      <c r="AF50" s="188" t="str">
        <f t="shared" si="17"/>
        <v/>
      </c>
      <c r="AG50" s="188" t="str">
        <f t="shared" si="18"/>
        <v/>
      </c>
      <c r="AH50" s="189" t="str">
        <f t="shared" si="19"/>
        <v/>
      </c>
      <c r="AI50" s="190" t="str">
        <f t="shared" si="20"/>
        <v/>
      </c>
      <c r="AJ50" s="190" t="str">
        <f t="shared" si="21"/>
        <v/>
      </c>
      <c r="AK50" s="165"/>
    </row>
    <row r="51" spans="1:37" ht="15.75" customHeight="1" x14ac:dyDescent="0.3">
      <c r="A51" s="77">
        <v>48</v>
      </c>
      <c r="B51" s="77" t="str">
        <f>IF(PLAYER!B51="","",PLAYER!B51)</f>
        <v/>
      </c>
      <c r="C51" s="2" t="str">
        <f t="shared" si="0"/>
        <v/>
      </c>
      <c r="D51" s="186" t="str">
        <f>IF('ADJ-CLICK'!J51="","",AVERAGE('ADJ-CLICK'!J51,'ADJ-CLICK'!M51,'ADJ-CLICK'!P51,'ADJ-CLICK'!S51,'ADJ-CLICK'!V51,'ADJ-CLICK'!Y51))</f>
        <v/>
      </c>
      <c r="E51" s="186" t="str">
        <f>IF('ADJ-GIVEN'!C51="","",'ADJ-GIVEN'!C51)</f>
        <v/>
      </c>
      <c r="F51" s="186" t="str">
        <f>IF('ADJ-GIVEN'!D51="","",'ADJ-GIVEN'!D51)</f>
        <v/>
      </c>
      <c r="G51" s="186" t="str">
        <f>IF('ADJ-GIVEN'!E51="","",'ADJ-GIVEN'!E51)</f>
        <v/>
      </c>
      <c r="H51" s="186" t="str">
        <f>IF('ADJ-GIVEN'!F51="","",'ADJ-GIVEN'!F51)</f>
        <v/>
      </c>
      <c r="I51" s="187" t="str">
        <f t="shared" si="1"/>
        <v/>
      </c>
      <c r="J51" s="187" t="str">
        <f t="shared" si="2"/>
        <v/>
      </c>
      <c r="K51" s="188" t="str">
        <f>IF('ADJ-CLICK'!D51="","",'ADJ-CLICK'!D51*-1)</f>
        <v/>
      </c>
      <c r="L51" s="188" t="str">
        <f>IF('ADJ-CLICK'!E51="","",'ADJ-CLICK'!E51*-1)</f>
        <v/>
      </c>
      <c r="M51" s="188" t="str">
        <f>IF('ADJ-CLICK'!F51="","",'ADJ-CLICK'!F51*-1)</f>
        <v/>
      </c>
      <c r="N51" s="189" t="str">
        <f t="shared" si="3"/>
        <v/>
      </c>
      <c r="O51" s="190" t="str">
        <f t="shared" si="4"/>
        <v/>
      </c>
      <c r="P51" s="190" t="str">
        <f t="shared" si="5"/>
        <v/>
      </c>
      <c r="Q51" s="190" t="str">
        <f>IF(PLAYER!C51="","",PLAYER!C51)</f>
        <v/>
      </c>
      <c r="R51" s="191"/>
      <c r="S51" s="186"/>
      <c r="T51" s="165"/>
      <c r="U51" s="2" t="str">
        <f t="shared" si="6"/>
        <v/>
      </c>
      <c r="V51" s="77" t="str">
        <f t="shared" si="7"/>
        <v/>
      </c>
      <c r="W51" s="186" t="str">
        <f t="shared" si="8"/>
        <v/>
      </c>
      <c r="X51" s="186" t="str">
        <f t="shared" si="9"/>
        <v/>
      </c>
      <c r="Y51" s="186" t="str">
        <f t="shared" si="10"/>
        <v/>
      </c>
      <c r="Z51" s="186" t="str">
        <f t="shared" si="11"/>
        <v/>
      </c>
      <c r="AA51" s="186" t="str">
        <f t="shared" si="12"/>
        <v/>
      </c>
      <c r="AB51" s="186" t="str">
        <f t="shared" si="13"/>
        <v/>
      </c>
      <c r="AC51" s="187" t="str">
        <f t="shared" si="14"/>
        <v/>
      </c>
      <c r="AD51" s="187" t="str">
        <f t="shared" si="15"/>
        <v/>
      </c>
      <c r="AE51" s="188" t="str">
        <f t="shared" si="16"/>
        <v/>
      </c>
      <c r="AF51" s="188" t="str">
        <f t="shared" si="17"/>
        <v/>
      </c>
      <c r="AG51" s="188" t="str">
        <f t="shared" si="18"/>
        <v/>
      </c>
      <c r="AH51" s="189" t="str">
        <f t="shared" si="19"/>
        <v/>
      </c>
      <c r="AI51" s="190" t="str">
        <f t="shared" si="20"/>
        <v/>
      </c>
      <c r="AJ51" s="190" t="str">
        <f t="shared" si="21"/>
        <v/>
      </c>
      <c r="AK51" s="165"/>
    </row>
    <row r="52" spans="1:37" ht="15.75" customHeight="1" x14ac:dyDescent="0.3">
      <c r="A52" s="77">
        <v>49</v>
      </c>
      <c r="B52" s="77" t="str">
        <f>IF(PLAYER!B52="","",PLAYER!B52)</f>
        <v/>
      </c>
      <c r="C52" s="2" t="str">
        <f t="shared" si="0"/>
        <v/>
      </c>
      <c r="D52" s="186" t="str">
        <f>IF('ADJ-CLICK'!J52="","",AVERAGE('ADJ-CLICK'!J52,'ADJ-CLICK'!M52,'ADJ-CLICK'!P52,'ADJ-CLICK'!S52,'ADJ-CLICK'!V52,'ADJ-CLICK'!Y52))</f>
        <v/>
      </c>
      <c r="E52" s="186" t="str">
        <f>IF('ADJ-GIVEN'!C52="","",'ADJ-GIVEN'!C52)</f>
        <v/>
      </c>
      <c r="F52" s="186" t="str">
        <f>IF('ADJ-GIVEN'!D52="","",'ADJ-GIVEN'!D52)</f>
        <v/>
      </c>
      <c r="G52" s="186" t="str">
        <f>IF('ADJ-GIVEN'!E52="","",'ADJ-GIVEN'!E52)</f>
        <v/>
      </c>
      <c r="H52" s="186" t="str">
        <f>IF('ADJ-GIVEN'!F52="","",'ADJ-GIVEN'!F52)</f>
        <v/>
      </c>
      <c r="I52" s="187" t="str">
        <f t="shared" si="1"/>
        <v/>
      </c>
      <c r="J52" s="187" t="str">
        <f t="shared" si="2"/>
        <v/>
      </c>
      <c r="K52" s="188" t="str">
        <f>IF('ADJ-CLICK'!D52="","",'ADJ-CLICK'!D52*-1)</f>
        <v/>
      </c>
      <c r="L52" s="188" t="str">
        <f>IF('ADJ-CLICK'!E52="","",'ADJ-CLICK'!E52*-1)</f>
        <v/>
      </c>
      <c r="M52" s="188" t="str">
        <f>IF('ADJ-CLICK'!F52="","",'ADJ-CLICK'!F52*-1)</f>
        <v/>
      </c>
      <c r="N52" s="189" t="str">
        <f t="shared" si="3"/>
        <v/>
      </c>
      <c r="O52" s="190" t="str">
        <f t="shared" si="4"/>
        <v/>
      </c>
      <c r="P52" s="190" t="str">
        <f t="shared" si="5"/>
        <v/>
      </c>
      <c r="Q52" s="190" t="str">
        <f>IF(PLAYER!C52="","",PLAYER!C52)</f>
        <v/>
      </c>
      <c r="R52" s="191"/>
      <c r="S52" s="186"/>
      <c r="T52" s="165"/>
      <c r="U52" s="2" t="str">
        <f t="shared" si="6"/>
        <v/>
      </c>
      <c r="V52" s="77" t="str">
        <f t="shared" si="7"/>
        <v/>
      </c>
      <c r="W52" s="186" t="str">
        <f t="shared" si="8"/>
        <v/>
      </c>
      <c r="X52" s="186" t="str">
        <f t="shared" si="9"/>
        <v/>
      </c>
      <c r="Y52" s="186" t="str">
        <f t="shared" si="10"/>
        <v/>
      </c>
      <c r="Z52" s="186" t="str">
        <f t="shared" si="11"/>
        <v/>
      </c>
      <c r="AA52" s="186" t="str">
        <f t="shared" si="12"/>
        <v/>
      </c>
      <c r="AB52" s="186" t="str">
        <f t="shared" si="13"/>
        <v/>
      </c>
      <c r="AC52" s="187" t="str">
        <f t="shared" si="14"/>
        <v/>
      </c>
      <c r="AD52" s="187" t="str">
        <f t="shared" si="15"/>
        <v/>
      </c>
      <c r="AE52" s="188" t="str">
        <f t="shared" si="16"/>
        <v/>
      </c>
      <c r="AF52" s="188" t="str">
        <f t="shared" si="17"/>
        <v/>
      </c>
      <c r="AG52" s="188" t="str">
        <f t="shared" si="18"/>
        <v/>
      </c>
      <c r="AH52" s="189" t="str">
        <f t="shared" si="19"/>
        <v/>
      </c>
      <c r="AI52" s="190" t="str">
        <f t="shared" si="20"/>
        <v/>
      </c>
      <c r="AJ52" s="190" t="str">
        <f t="shared" si="21"/>
        <v/>
      </c>
      <c r="AK52" s="165"/>
    </row>
    <row r="53" spans="1:37" ht="15.75" customHeight="1" x14ac:dyDescent="0.3">
      <c r="A53" s="77">
        <v>50</v>
      </c>
      <c r="B53" s="77" t="str">
        <f>IF(PLAYER!B53="","",PLAYER!B53)</f>
        <v/>
      </c>
      <c r="C53" s="2" t="str">
        <f t="shared" si="0"/>
        <v/>
      </c>
      <c r="D53" s="186" t="str">
        <f>IF('ADJ-CLICK'!J53="","",AVERAGE('ADJ-CLICK'!J53,'ADJ-CLICK'!M53,'ADJ-CLICK'!P53,'ADJ-CLICK'!S53,'ADJ-CLICK'!V53,'ADJ-CLICK'!Y53))</f>
        <v/>
      </c>
      <c r="E53" s="186" t="str">
        <f>IF('ADJ-GIVEN'!C53="","",'ADJ-GIVEN'!C53)</f>
        <v/>
      </c>
      <c r="F53" s="186" t="str">
        <f>IF('ADJ-GIVEN'!D53="","",'ADJ-GIVEN'!D53)</f>
        <v/>
      </c>
      <c r="G53" s="186" t="str">
        <f>IF('ADJ-GIVEN'!E53="","",'ADJ-GIVEN'!E53)</f>
        <v/>
      </c>
      <c r="H53" s="186" t="str">
        <f>IF('ADJ-GIVEN'!F53="","",'ADJ-GIVEN'!F53)</f>
        <v/>
      </c>
      <c r="I53" s="187" t="str">
        <f t="shared" si="1"/>
        <v/>
      </c>
      <c r="J53" s="187" t="str">
        <f t="shared" si="2"/>
        <v/>
      </c>
      <c r="K53" s="188" t="str">
        <f>IF('ADJ-CLICK'!D53="","",'ADJ-CLICK'!D53*-1)</f>
        <v/>
      </c>
      <c r="L53" s="188" t="str">
        <f>IF('ADJ-CLICK'!E53="","",'ADJ-CLICK'!E53*-1)</f>
        <v/>
      </c>
      <c r="M53" s="188" t="str">
        <f>IF('ADJ-CLICK'!F53="","",'ADJ-CLICK'!F53*-1)</f>
        <v/>
      </c>
      <c r="N53" s="189" t="str">
        <f t="shared" si="3"/>
        <v/>
      </c>
      <c r="O53" s="190" t="str">
        <f t="shared" si="4"/>
        <v/>
      </c>
      <c r="P53" s="190" t="str">
        <f t="shared" si="5"/>
        <v/>
      </c>
      <c r="Q53" s="190" t="str">
        <f>IF(PLAYER!C53="","",PLAYER!C53)</f>
        <v/>
      </c>
      <c r="R53" s="191"/>
      <c r="S53" s="186"/>
      <c r="T53" s="165"/>
      <c r="U53" s="2" t="str">
        <f t="shared" si="6"/>
        <v/>
      </c>
      <c r="V53" s="77" t="str">
        <f t="shared" si="7"/>
        <v/>
      </c>
      <c r="W53" s="186" t="str">
        <f t="shared" si="8"/>
        <v/>
      </c>
      <c r="X53" s="186" t="str">
        <f t="shared" si="9"/>
        <v/>
      </c>
      <c r="Y53" s="186" t="str">
        <f t="shared" si="10"/>
        <v/>
      </c>
      <c r="Z53" s="186" t="str">
        <f t="shared" si="11"/>
        <v/>
      </c>
      <c r="AA53" s="186" t="str">
        <f t="shared" si="12"/>
        <v/>
      </c>
      <c r="AB53" s="186" t="str">
        <f t="shared" si="13"/>
        <v/>
      </c>
      <c r="AC53" s="187" t="str">
        <f t="shared" si="14"/>
        <v/>
      </c>
      <c r="AD53" s="187" t="str">
        <f t="shared" si="15"/>
        <v/>
      </c>
      <c r="AE53" s="188" t="str">
        <f t="shared" si="16"/>
        <v/>
      </c>
      <c r="AF53" s="188" t="str">
        <f t="shared" si="17"/>
        <v/>
      </c>
      <c r="AG53" s="188" t="str">
        <f t="shared" si="18"/>
        <v/>
      </c>
      <c r="AH53" s="189" t="str">
        <f t="shared" si="19"/>
        <v/>
      </c>
      <c r="AI53" s="190" t="str">
        <f t="shared" si="20"/>
        <v/>
      </c>
      <c r="AJ53" s="190" t="str">
        <f t="shared" si="21"/>
        <v/>
      </c>
      <c r="AK53" s="165"/>
    </row>
    <row r="54" spans="1:37" ht="15.75" customHeight="1" x14ac:dyDescent="0.3">
      <c r="A54" s="77">
        <v>51</v>
      </c>
      <c r="B54" s="77" t="str">
        <f>IF(PLAYER!B54="","",PLAYER!B54)</f>
        <v/>
      </c>
      <c r="C54" s="2" t="str">
        <f t="shared" si="0"/>
        <v/>
      </c>
      <c r="D54" s="186" t="str">
        <f>IF('ADJ-CLICK'!J54="","",AVERAGE('ADJ-CLICK'!J54,'ADJ-CLICK'!M54,'ADJ-CLICK'!P54,'ADJ-CLICK'!S54,'ADJ-CLICK'!V54,'ADJ-CLICK'!Y54))</f>
        <v/>
      </c>
      <c r="E54" s="186" t="str">
        <f>IF('ADJ-GIVEN'!C54="","",'ADJ-GIVEN'!C54)</f>
        <v/>
      </c>
      <c r="F54" s="186" t="str">
        <f>IF('ADJ-GIVEN'!D54="","",'ADJ-GIVEN'!D54)</f>
        <v/>
      </c>
      <c r="G54" s="186" t="str">
        <f>IF('ADJ-GIVEN'!E54="","",'ADJ-GIVEN'!E54)</f>
        <v/>
      </c>
      <c r="H54" s="186" t="str">
        <f>IF('ADJ-GIVEN'!F54="","",'ADJ-GIVEN'!F54)</f>
        <v/>
      </c>
      <c r="I54" s="187" t="str">
        <f t="shared" si="1"/>
        <v/>
      </c>
      <c r="J54" s="187" t="str">
        <f t="shared" si="2"/>
        <v/>
      </c>
      <c r="K54" s="188" t="str">
        <f>IF('ADJ-CLICK'!D54="","",'ADJ-CLICK'!D54*-1)</f>
        <v/>
      </c>
      <c r="L54" s="188" t="str">
        <f>IF('ADJ-CLICK'!E54="","",'ADJ-CLICK'!E54*-1)</f>
        <v/>
      </c>
      <c r="M54" s="188" t="str">
        <f>IF('ADJ-CLICK'!F54="","",'ADJ-CLICK'!F54*-1)</f>
        <v/>
      </c>
      <c r="N54" s="189" t="str">
        <f t="shared" si="3"/>
        <v/>
      </c>
      <c r="O54" s="190" t="str">
        <f t="shared" si="4"/>
        <v/>
      </c>
      <c r="P54" s="190" t="str">
        <f t="shared" si="5"/>
        <v/>
      </c>
      <c r="Q54" s="190" t="str">
        <f>IF(PLAYER!C54="","",PLAYER!C54)</f>
        <v/>
      </c>
      <c r="R54" s="191"/>
      <c r="S54" s="186"/>
      <c r="T54" s="165"/>
      <c r="U54" s="2" t="str">
        <f t="shared" si="6"/>
        <v/>
      </c>
      <c r="V54" s="77" t="str">
        <f t="shared" si="7"/>
        <v/>
      </c>
      <c r="W54" s="186" t="str">
        <f t="shared" si="8"/>
        <v/>
      </c>
      <c r="X54" s="186" t="str">
        <f t="shared" si="9"/>
        <v/>
      </c>
      <c r="Y54" s="186" t="str">
        <f t="shared" si="10"/>
        <v/>
      </c>
      <c r="Z54" s="186" t="str">
        <f t="shared" si="11"/>
        <v/>
      </c>
      <c r="AA54" s="186" t="str">
        <f t="shared" si="12"/>
        <v/>
      </c>
      <c r="AB54" s="186" t="str">
        <f t="shared" si="13"/>
        <v/>
      </c>
      <c r="AC54" s="187" t="str">
        <f t="shared" si="14"/>
        <v/>
      </c>
      <c r="AD54" s="187" t="str">
        <f t="shared" si="15"/>
        <v/>
      </c>
      <c r="AE54" s="188" t="str">
        <f t="shared" si="16"/>
        <v/>
      </c>
      <c r="AF54" s="188" t="str">
        <f t="shared" si="17"/>
        <v/>
      </c>
      <c r="AG54" s="188" t="str">
        <f t="shared" si="18"/>
        <v/>
      </c>
      <c r="AH54" s="189" t="str">
        <f t="shared" si="19"/>
        <v/>
      </c>
      <c r="AI54" s="190" t="str">
        <f t="shared" si="20"/>
        <v/>
      </c>
      <c r="AJ54" s="190" t="str">
        <f t="shared" si="21"/>
        <v/>
      </c>
      <c r="AK54" s="165"/>
    </row>
    <row r="55" spans="1:37" ht="15.75" customHeight="1" x14ac:dyDescent="0.3">
      <c r="A55" s="77">
        <v>52</v>
      </c>
      <c r="B55" s="77" t="str">
        <f>IF(PLAYER!B55="","",PLAYER!B55)</f>
        <v/>
      </c>
      <c r="C55" s="2" t="str">
        <f t="shared" si="0"/>
        <v/>
      </c>
      <c r="D55" s="186" t="str">
        <f>IF('ADJ-CLICK'!J55="","",AVERAGE('ADJ-CLICK'!J55,'ADJ-CLICK'!M55,'ADJ-CLICK'!P55,'ADJ-CLICK'!S55,'ADJ-CLICK'!V55,'ADJ-CLICK'!Y55))</f>
        <v/>
      </c>
      <c r="E55" s="186" t="str">
        <f>IF('ADJ-GIVEN'!C55="","",'ADJ-GIVEN'!C55)</f>
        <v/>
      </c>
      <c r="F55" s="186" t="str">
        <f>IF('ADJ-GIVEN'!D55="","",'ADJ-GIVEN'!D55)</f>
        <v/>
      </c>
      <c r="G55" s="186" t="str">
        <f>IF('ADJ-GIVEN'!E55="","",'ADJ-GIVEN'!E55)</f>
        <v/>
      </c>
      <c r="H55" s="186" t="str">
        <f>IF('ADJ-GIVEN'!F55="","",'ADJ-GIVEN'!F55)</f>
        <v/>
      </c>
      <c r="I55" s="187" t="str">
        <f t="shared" si="1"/>
        <v/>
      </c>
      <c r="J55" s="187" t="str">
        <f t="shared" si="2"/>
        <v/>
      </c>
      <c r="K55" s="188" t="str">
        <f>IF('ADJ-CLICK'!D55="","",'ADJ-CLICK'!D55*-1)</f>
        <v/>
      </c>
      <c r="L55" s="188" t="str">
        <f>IF('ADJ-CLICK'!E55="","",'ADJ-CLICK'!E55*-1)</f>
        <v/>
      </c>
      <c r="M55" s="188" t="str">
        <f>IF('ADJ-CLICK'!F55="","",'ADJ-CLICK'!F55*-1)</f>
        <v/>
      </c>
      <c r="N55" s="189" t="str">
        <f t="shared" si="3"/>
        <v/>
      </c>
      <c r="O55" s="190" t="str">
        <f t="shared" si="4"/>
        <v/>
      </c>
      <c r="P55" s="190" t="str">
        <f t="shared" si="5"/>
        <v/>
      </c>
      <c r="Q55" s="190" t="str">
        <f>IF(PLAYER!C55="","",PLAYER!C55)</f>
        <v/>
      </c>
      <c r="R55" s="191"/>
      <c r="S55" s="186"/>
      <c r="T55" s="165"/>
      <c r="U55" s="2" t="str">
        <f t="shared" si="6"/>
        <v/>
      </c>
      <c r="V55" s="77" t="str">
        <f t="shared" si="7"/>
        <v/>
      </c>
      <c r="W55" s="186" t="str">
        <f t="shared" si="8"/>
        <v/>
      </c>
      <c r="X55" s="186" t="str">
        <f t="shared" si="9"/>
        <v/>
      </c>
      <c r="Y55" s="186" t="str">
        <f t="shared" si="10"/>
        <v/>
      </c>
      <c r="Z55" s="186" t="str">
        <f t="shared" si="11"/>
        <v/>
      </c>
      <c r="AA55" s="186" t="str">
        <f t="shared" si="12"/>
        <v/>
      </c>
      <c r="AB55" s="186" t="str">
        <f t="shared" si="13"/>
        <v/>
      </c>
      <c r="AC55" s="187" t="str">
        <f t="shared" si="14"/>
        <v/>
      </c>
      <c r="AD55" s="187" t="str">
        <f t="shared" si="15"/>
        <v/>
      </c>
      <c r="AE55" s="188" t="str">
        <f t="shared" si="16"/>
        <v/>
      </c>
      <c r="AF55" s="188" t="str">
        <f t="shared" si="17"/>
        <v/>
      </c>
      <c r="AG55" s="188" t="str">
        <f t="shared" si="18"/>
        <v/>
      </c>
      <c r="AH55" s="189" t="str">
        <f t="shared" si="19"/>
        <v/>
      </c>
      <c r="AI55" s="190" t="str">
        <f t="shared" si="20"/>
        <v/>
      </c>
      <c r="AJ55" s="190" t="str">
        <f t="shared" si="21"/>
        <v/>
      </c>
      <c r="AK55" s="165"/>
    </row>
    <row r="56" spans="1:37" ht="15.75" customHeight="1" x14ac:dyDescent="0.3">
      <c r="A56" s="77">
        <v>53</v>
      </c>
      <c r="B56" s="77" t="str">
        <f>IF(PLAYER!B56="","",PLAYER!B56)</f>
        <v/>
      </c>
      <c r="C56" s="2" t="str">
        <f t="shared" si="0"/>
        <v/>
      </c>
      <c r="D56" s="186" t="str">
        <f>IF('ADJ-CLICK'!J56="","",AVERAGE('ADJ-CLICK'!J56,'ADJ-CLICK'!M56,'ADJ-CLICK'!P56,'ADJ-CLICK'!S56,'ADJ-CLICK'!V56,'ADJ-CLICK'!Y56))</f>
        <v/>
      </c>
      <c r="E56" s="186" t="str">
        <f>IF('ADJ-GIVEN'!C56="","",'ADJ-GIVEN'!C56)</f>
        <v/>
      </c>
      <c r="F56" s="186" t="str">
        <f>IF('ADJ-GIVEN'!D56="","",'ADJ-GIVEN'!D56)</f>
        <v/>
      </c>
      <c r="G56" s="186" t="str">
        <f>IF('ADJ-GIVEN'!E56="","",'ADJ-GIVEN'!E56)</f>
        <v/>
      </c>
      <c r="H56" s="186" t="str">
        <f>IF('ADJ-GIVEN'!F56="","",'ADJ-GIVEN'!F56)</f>
        <v/>
      </c>
      <c r="I56" s="187" t="str">
        <f t="shared" si="1"/>
        <v/>
      </c>
      <c r="J56" s="187" t="str">
        <f t="shared" si="2"/>
        <v/>
      </c>
      <c r="K56" s="188" t="str">
        <f>IF('ADJ-CLICK'!D56="","",'ADJ-CLICK'!D56*-1)</f>
        <v/>
      </c>
      <c r="L56" s="188" t="str">
        <f>IF('ADJ-CLICK'!E56="","",'ADJ-CLICK'!E56*-1)</f>
        <v/>
      </c>
      <c r="M56" s="188" t="str">
        <f>IF('ADJ-CLICK'!F56="","",'ADJ-CLICK'!F56*-1)</f>
        <v/>
      </c>
      <c r="N56" s="189" t="str">
        <f t="shared" si="3"/>
        <v/>
      </c>
      <c r="O56" s="190" t="str">
        <f t="shared" si="4"/>
        <v/>
      </c>
      <c r="P56" s="190" t="str">
        <f t="shared" si="5"/>
        <v/>
      </c>
      <c r="Q56" s="190" t="str">
        <f>IF(PLAYER!C56="","",PLAYER!C56)</f>
        <v/>
      </c>
      <c r="R56" s="191"/>
      <c r="S56" s="186"/>
      <c r="T56" s="165"/>
      <c r="U56" s="2" t="str">
        <f t="shared" si="6"/>
        <v/>
      </c>
      <c r="V56" s="77" t="str">
        <f t="shared" si="7"/>
        <v/>
      </c>
      <c r="W56" s="186" t="str">
        <f t="shared" si="8"/>
        <v/>
      </c>
      <c r="X56" s="186" t="str">
        <f t="shared" si="9"/>
        <v/>
      </c>
      <c r="Y56" s="186" t="str">
        <f t="shared" si="10"/>
        <v/>
      </c>
      <c r="Z56" s="186" t="str">
        <f t="shared" si="11"/>
        <v/>
      </c>
      <c r="AA56" s="186" t="str">
        <f t="shared" si="12"/>
        <v/>
      </c>
      <c r="AB56" s="186" t="str">
        <f t="shared" si="13"/>
        <v/>
      </c>
      <c r="AC56" s="187" t="str">
        <f t="shared" si="14"/>
        <v/>
      </c>
      <c r="AD56" s="187" t="str">
        <f t="shared" si="15"/>
        <v/>
      </c>
      <c r="AE56" s="188" t="str">
        <f t="shared" si="16"/>
        <v/>
      </c>
      <c r="AF56" s="188" t="str">
        <f t="shared" si="17"/>
        <v/>
      </c>
      <c r="AG56" s="188" t="str">
        <f t="shared" si="18"/>
        <v/>
      </c>
      <c r="AH56" s="189" t="str">
        <f t="shared" si="19"/>
        <v/>
      </c>
      <c r="AI56" s="190" t="str">
        <f t="shared" si="20"/>
        <v/>
      </c>
      <c r="AJ56" s="190" t="str">
        <f t="shared" si="21"/>
        <v/>
      </c>
      <c r="AK56" s="165"/>
    </row>
    <row r="57" spans="1:37" ht="15.75" customHeight="1" x14ac:dyDescent="0.3">
      <c r="A57" s="77">
        <v>54</v>
      </c>
      <c r="B57" s="77" t="str">
        <f>IF(PLAYER!B57="","",PLAYER!B57)</f>
        <v/>
      </c>
      <c r="C57" s="2" t="str">
        <f t="shared" si="0"/>
        <v/>
      </c>
      <c r="D57" s="186" t="str">
        <f>IF('ADJ-CLICK'!J57="","",AVERAGE('ADJ-CLICK'!J57,'ADJ-CLICK'!M57,'ADJ-CLICK'!P57,'ADJ-CLICK'!S57,'ADJ-CLICK'!V57,'ADJ-CLICK'!Y57))</f>
        <v/>
      </c>
      <c r="E57" s="186" t="str">
        <f>IF('ADJ-GIVEN'!C57="","",'ADJ-GIVEN'!C57)</f>
        <v/>
      </c>
      <c r="F57" s="186" t="str">
        <f>IF('ADJ-GIVEN'!D57="","",'ADJ-GIVEN'!D57)</f>
        <v/>
      </c>
      <c r="G57" s="186" t="str">
        <f>IF('ADJ-GIVEN'!E57="","",'ADJ-GIVEN'!E57)</f>
        <v/>
      </c>
      <c r="H57" s="186" t="str">
        <f>IF('ADJ-GIVEN'!F57="","",'ADJ-GIVEN'!F57)</f>
        <v/>
      </c>
      <c r="I57" s="187" t="str">
        <f t="shared" si="1"/>
        <v/>
      </c>
      <c r="J57" s="187" t="str">
        <f t="shared" si="2"/>
        <v/>
      </c>
      <c r="K57" s="188" t="str">
        <f>IF('ADJ-CLICK'!D57="","",'ADJ-CLICK'!D57*-1)</f>
        <v/>
      </c>
      <c r="L57" s="188" t="str">
        <f>IF('ADJ-CLICK'!E57="","",'ADJ-CLICK'!E57*-1)</f>
        <v/>
      </c>
      <c r="M57" s="188" t="str">
        <f>IF('ADJ-CLICK'!F57="","",'ADJ-CLICK'!F57*-1)</f>
        <v/>
      </c>
      <c r="N57" s="189" t="str">
        <f t="shared" si="3"/>
        <v/>
      </c>
      <c r="O57" s="190" t="str">
        <f t="shared" si="4"/>
        <v/>
      </c>
      <c r="P57" s="190" t="str">
        <f t="shared" si="5"/>
        <v/>
      </c>
      <c r="Q57" s="190" t="str">
        <f>IF(PLAYER!C57="","",PLAYER!C57)</f>
        <v/>
      </c>
      <c r="R57" s="191"/>
      <c r="S57" s="186"/>
      <c r="T57" s="165"/>
      <c r="U57" s="2" t="str">
        <f t="shared" si="6"/>
        <v/>
      </c>
      <c r="V57" s="77" t="str">
        <f t="shared" si="7"/>
        <v/>
      </c>
      <c r="W57" s="186" t="str">
        <f t="shared" si="8"/>
        <v/>
      </c>
      <c r="X57" s="186" t="str">
        <f t="shared" si="9"/>
        <v/>
      </c>
      <c r="Y57" s="186" t="str">
        <f t="shared" si="10"/>
        <v/>
      </c>
      <c r="Z57" s="186" t="str">
        <f t="shared" si="11"/>
        <v/>
      </c>
      <c r="AA57" s="186" t="str">
        <f t="shared" si="12"/>
        <v/>
      </c>
      <c r="AB57" s="186" t="str">
        <f t="shared" si="13"/>
        <v/>
      </c>
      <c r="AC57" s="187" t="str">
        <f t="shared" si="14"/>
        <v/>
      </c>
      <c r="AD57" s="187" t="str">
        <f t="shared" si="15"/>
        <v/>
      </c>
      <c r="AE57" s="188" t="str">
        <f t="shared" si="16"/>
        <v/>
      </c>
      <c r="AF57" s="188" t="str">
        <f t="shared" si="17"/>
        <v/>
      </c>
      <c r="AG57" s="188" t="str">
        <f t="shared" si="18"/>
        <v/>
      </c>
      <c r="AH57" s="189" t="str">
        <f t="shared" si="19"/>
        <v/>
      </c>
      <c r="AI57" s="190" t="str">
        <f t="shared" si="20"/>
        <v/>
      </c>
      <c r="AJ57" s="190" t="str">
        <f t="shared" si="21"/>
        <v/>
      </c>
      <c r="AK57" s="165"/>
    </row>
    <row r="58" spans="1:37" ht="15.75" customHeight="1" x14ac:dyDescent="0.3">
      <c r="A58" s="77">
        <v>55</v>
      </c>
      <c r="B58" s="77" t="str">
        <f>IF(PLAYER!B58="","",PLAYER!B58)</f>
        <v/>
      </c>
      <c r="C58" s="2" t="str">
        <f t="shared" si="0"/>
        <v/>
      </c>
      <c r="D58" s="186" t="str">
        <f>IF('ADJ-CLICK'!J58="","",AVERAGE('ADJ-CLICK'!J58,'ADJ-CLICK'!M58,'ADJ-CLICK'!P58,'ADJ-CLICK'!S58,'ADJ-CLICK'!V58,'ADJ-CLICK'!Y58))</f>
        <v/>
      </c>
      <c r="E58" s="186" t="str">
        <f>IF('ADJ-GIVEN'!C58="","",'ADJ-GIVEN'!C58)</f>
        <v/>
      </c>
      <c r="F58" s="186" t="str">
        <f>IF('ADJ-GIVEN'!D58="","",'ADJ-GIVEN'!D58)</f>
        <v/>
      </c>
      <c r="G58" s="186" t="str">
        <f>IF('ADJ-GIVEN'!E58="","",'ADJ-GIVEN'!E58)</f>
        <v/>
      </c>
      <c r="H58" s="186" t="str">
        <f>IF('ADJ-GIVEN'!F58="","",'ADJ-GIVEN'!F58)</f>
        <v/>
      </c>
      <c r="I58" s="187" t="str">
        <f t="shared" si="1"/>
        <v/>
      </c>
      <c r="J58" s="187" t="str">
        <f t="shared" si="2"/>
        <v/>
      </c>
      <c r="K58" s="188" t="str">
        <f>IF('ADJ-CLICK'!D58="","",'ADJ-CLICK'!D58*-1)</f>
        <v/>
      </c>
      <c r="L58" s="188" t="str">
        <f>IF('ADJ-CLICK'!E58="","",'ADJ-CLICK'!E58*-1)</f>
        <v/>
      </c>
      <c r="M58" s="188" t="str">
        <f>IF('ADJ-CLICK'!F58="","",'ADJ-CLICK'!F58*-1)</f>
        <v/>
      </c>
      <c r="N58" s="189" t="str">
        <f t="shared" si="3"/>
        <v/>
      </c>
      <c r="O58" s="190" t="str">
        <f t="shared" si="4"/>
        <v/>
      </c>
      <c r="P58" s="190" t="str">
        <f t="shared" si="5"/>
        <v/>
      </c>
      <c r="Q58" s="190" t="str">
        <f>IF(PLAYER!C58="","",PLAYER!C58)</f>
        <v/>
      </c>
      <c r="R58" s="191"/>
      <c r="S58" s="186"/>
      <c r="T58" s="165"/>
      <c r="U58" s="2" t="str">
        <f t="shared" si="6"/>
        <v/>
      </c>
      <c r="V58" s="77" t="str">
        <f t="shared" si="7"/>
        <v/>
      </c>
      <c r="W58" s="186" t="str">
        <f t="shared" si="8"/>
        <v/>
      </c>
      <c r="X58" s="186" t="str">
        <f t="shared" si="9"/>
        <v/>
      </c>
      <c r="Y58" s="186" t="str">
        <f t="shared" si="10"/>
        <v/>
      </c>
      <c r="Z58" s="186" t="str">
        <f t="shared" si="11"/>
        <v/>
      </c>
      <c r="AA58" s="186" t="str">
        <f t="shared" si="12"/>
        <v/>
      </c>
      <c r="AB58" s="186" t="str">
        <f t="shared" si="13"/>
        <v/>
      </c>
      <c r="AC58" s="187" t="str">
        <f t="shared" si="14"/>
        <v/>
      </c>
      <c r="AD58" s="187" t="str">
        <f t="shared" si="15"/>
        <v/>
      </c>
      <c r="AE58" s="188" t="str">
        <f t="shared" si="16"/>
        <v/>
      </c>
      <c r="AF58" s="188" t="str">
        <f t="shared" si="17"/>
        <v/>
      </c>
      <c r="AG58" s="188" t="str">
        <f t="shared" si="18"/>
        <v/>
      </c>
      <c r="AH58" s="189" t="str">
        <f t="shared" si="19"/>
        <v/>
      </c>
      <c r="AI58" s="190" t="str">
        <f t="shared" si="20"/>
        <v/>
      </c>
      <c r="AJ58" s="190" t="str">
        <f t="shared" si="21"/>
        <v/>
      </c>
      <c r="AK58" s="165"/>
    </row>
    <row r="59" spans="1:37" ht="15.75" customHeight="1" x14ac:dyDescent="0.3">
      <c r="A59" s="77">
        <v>56</v>
      </c>
      <c r="B59" s="77" t="str">
        <f>IF(PLAYER!B59="","",PLAYER!B59)</f>
        <v/>
      </c>
      <c r="C59" s="2" t="str">
        <f t="shared" si="0"/>
        <v/>
      </c>
      <c r="D59" s="186" t="str">
        <f>IF('ADJ-CLICK'!J59="","",AVERAGE('ADJ-CLICK'!J59,'ADJ-CLICK'!M59,'ADJ-CLICK'!P59,'ADJ-CLICK'!S59,'ADJ-CLICK'!V59,'ADJ-CLICK'!Y59))</f>
        <v/>
      </c>
      <c r="E59" s="186" t="str">
        <f>IF('ADJ-GIVEN'!C59="","",'ADJ-GIVEN'!C59)</f>
        <v/>
      </c>
      <c r="F59" s="186" t="str">
        <f>IF('ADJ-GIVEN'!D59="","",'ADJ-GIVEN'!D59)</f>
        <v/>
      </c>
      <c r="G59" s="186" t="str">
        <f>IF('ADJ-GIVEN'!E59="","",'ADJ-GIVEN'!E59)</f>
        <v/>
      </c>
      <c r="H59" s="186" t="str">
        <f>IF('ADJ-GIVEN'!F59="","",'ADJ-GIVEN'!F59)</f>
        <v/>
      </c>
      <c r="I59" s="187" t="str">
        <f t="shared" si="1"/>
        <v/>
      </c>
      <c r="J59" s="187" t="str">
        <f t="shared" si="2"/>
        <v/>
      </c>
      <c r="K59" s="188" t="str">
        <f>IF('ADJ-CLICK'!D59="","",'ADJ-CLICK'!D59*-1)</f>
        <v/>
      </c>
      <c r="L59" s="188" t="str">
        <f>IF('ADJ-CLICK'!E59="","",'ADJ-CLICK'!E59*-1)</f>
        <v/>
      </c>
      <c r="M59" s="188" t="str">
        <f>IF('ADJ-CLICK'!F59="","",'ADJ-CLICK'!F59*-1)</f>
        <v/>
      </c>
      <c r="N59" s="189" t="str">
        <f t="shared" si="3"/>
        <v/>
      </c>
      <c r="O59" s="190" t="str">
        <f t="shared" si="4"/>
        <v/>
      </c>
      <c r="P59" s="190" t="str">
        <f t="shared" si="5"/>
        <v/>
      </c>
      <c r="Q59" s="190" t="str">
        <f>IF(PLAYER!C59="","",PLAYER!C59)</f>
        <v/>
      </c>
      <c r="R59" s="191"/>
      <c r="S59" s="186"/>
      <c r="T59" s="165"/>
      <c r="U59" s="2" t="str">
        <f t="shared" si="6"/>
        <v/>
      </c>
      <c r="V59" s="77" t="str">
        <f t="shared" si="7"/>
        <v/>
      </c>
      <c r="W59" s="186" t="str">
        <f t="shared" si="8"/>
        <v/>
      </c>
      <c r="X59" s="186" t="str">
        <f t="shared" si="9"/>
        <v/>
      </c>
      <c r="Y59" s="186" t="str">
        <f t="shared" si="10"/>
        <v/>
      </c>
      <c r="Z59" s="186" t="str">
        <f t="shared" si="11"/>
        <v/>
      </c>
      <c r="AA59" s="186" t="str">
        <f t="shared" si="12"/>
        <v/>
      </c>
      <c r="AB59" s="186" t="str">
        <f t="shared" si="13"/>
        <v/>
      </c>
      <c r="AC59" s="187" t="str">
        <f t="shared" si="14"/>
        <v/>
      </c>
      <c r="AD59" s="187" t="str">
        <f t="shared" si="15"/>
        <v/>
      </c>
      <c r="AE59" s="188" t="str">
        <f t="shared" si="16"/>
        <v/>
      </c>
      <c r="AF59" s="188" t="str">
        <f t="shared" si="17"/>
        <v/>
      </c>
      <c r="AG59" s="188" t="str">
        <f t="shared" si="18"/>
        <v/>
      </c>
      <c r="AH59" s="189" t="str">
        <f t="shared" si="19"/>
        <v/>
      </c>
      <c r="AI59" s="190" t="str">
        <f t="shared" si="20"/>
        <v/>
      </c>
      <c r="AJ59" s="190" t="str">
        <f t="shared" si="21"/>
        <v/>
      </c>
      <c r="AK59" s="165"/>
    </row>
    <row r="60" spans="1:37" ht="15.75" customHeight="1" x14ac:dyDescent="0.3">
      <c r="A60" s="77">
        <v>57</v>
      </c>
      <c r="B60" s="77" t="str">
        <f>IF(PLAYER!B60="","",PLAYER!B60)</f>
        <v/>
      </c>
      <c r="C60" s="2" t="str">
        <f t="shared" si="0"/>
        <v/>
      </c>
      <c r="D60" s="186" t="str">
        <f>IF('ADJ-CLICK'!J60="","",AVERAGE('ADJ-CLICK'!J60,'ADJ-CLICK'!M60,'ADJ-CLICK'!P60,'ADJ-CLICK'!S60,'ADJ-CLICK'!V60,'ADJ-CLICK'!Y60))</f>
        <v/>
      </c>
      <c r="E60" s="186" t="str">
        <f>IF('ADJ-GIVEN'!C60="","",'ADJ-GIVEN'!C60)</f>
        <v/>
      </c>
      <c r="F60" s="186" t="str">
        <f>IF('ADJ-GIVEN'!D60="","",'ADJ-GIVEN'!D60)</f>
        <v/>
      </c>
      <c r="G60" s="186" t="str">
        <f>IF('ADJ-GIVEN'!E60="","",'ADJ-GIVEN'!E60)</f>
        <v/>
      </c>
      <c r="H60" s="186" t="str">
        <f>IF('ADJ-GIVEN'!F60="","",'ADJ-GIVEN'!F60)</f>
        <v/>
      </c>
      <c r="I60" s="187" t="str">
        <f t="shared" si="1"/>
        <v/>
      </c>
      <c r="J60" s="187" t="str">
        <f t="shared" si="2"/>
        <v/>
      </c>
      <c r="K60" s="188" t="str">
        <f>IF('ADJ-CLICK'!D60="","",'ADJ-CLICK'!D60*-1)</f>
        <v/>
      </c>
      <c r="L60" s="188" t="str">
        <f>IF('ADJ-CLICK'!E60="","",'ADJ-CLICK'!E60*-1)</f>
        <v/>
      </c>
      <c r="M60" s="188" t="str">
        <f>IF('ADJ-CLICK'!F60="","",'ADJ-CLICK'!F60*-1)</f>
        <v/>
      </c>
      <c r="N60" s="189" t="str">
        <f t="shared" si="3"/>
        <v/>
      </c>
      <c r="O60" s="190" t="str">
        <f t="shared" si="4"/>
        <v/>
      </c>
      <c r="P60" s="190" t="str">
        <f t="shared" si="5"/>
        <v/>
      </c>
      <c r="Q60" s="190" t="str">
        <f>IF(PLAYER!C60="","",PLAYER!C60)</f>
        <v/>
      </c>
      <c r="R60" s="191"/>
      <c r="S60" s="186"/>
      <c r="T60" s="165"/>
      <c r="U60" s="2" t="str">
        <f t="shared" si="6"/>
        <v/>
      </c>
      <c r="V60" s="77" t="str">
        <f t="shared" si="7"/>
        <v/>
      </c>
      <c r="W60" s="186" t="str">
        <f t="shared" si="8"/>
        <v/>
      </c>
      <c r="X60" s="186" t="str">
        <f t="shared" si="9"/>
        <v/>
      </c>
      <c r="Y60" s="186" t="str">
        <f t="shared" si="10"/>
        <v/>
      </c>
      <c r="Z60" s="186" t="str">
        <f t="shared" si="11"/>
        <v/>
      </c>
      <c r="AA60" s="186" t="str">
        <f t="shared" si="12"/>
        <v/>
      </c>
      <c r="AB60" s="186" t="str">
        <f t="shared" si="13"/>
        <v/>
      </c>
      <c r="AC60" s="187" t="str">
        <f t="shared" si="14"/>
        <v/>
      </c>
      <c r="AD60" s="187" t="str">
        <f t="shared" si="15"/>
        <v/>
      </c>
      <c r="AE60" s="188" t="str">
        <f t="shared" si="16"/>
        <v/>
      </c>
      <c r="AF60" s="188" t="str">
        <f t="shared" si="17"/>
        <v/>
      </c>
      <c r="AG60" s="188" t="str">
        <f t="shared" si="18"/>
        <v/>
      </c>
      <c r="AH60" s="189" t="str">
        <f t="shared" si="19"/>
        <v/>
      </c>
      <c r="AI60" s="190" t="str">
        <f t="shared" si="20"/>
        <v/>
      </c>
      <c r="AJ60" s="190" t="str">
        <f t="shared" si="21"/>
        <v/>
      </c>
      <c r="AK60" s="165"/>
    </row>
    <row r="61" spans="1:37" ht="15.75" customHeight="1" x14ac:dyDescent="0.3">
      <c r="A61" s="77">
        <v>58</v>
      </c>
      <c r="B61" s="77" t="str">
        <f>IF(PLAYER!B61="","",PLAYER!B61)</f>
        <v/>
      </c>
      <c r="C61" s="2" t="str">
        <f t="shared" si="0"/>
        <v/>
      </c>
      <c r="D61" s="186" t="str">
        <f>IF('ADJ-CLICK'!J61="","",AVERAGE('ADJ-CLICK'!J61,'ADJ-CLICK'!M61,'ADJ-CLICK'!P61,'ADJ-CLICK'!S61,'ADJ-CLICK'!V61,'ADJ-CLICK'!Y61))</f>
        <v/>
      </c>
      <c r="E61" s="186" t="str">
        <f>IF('ADJ-GIVEN'!C61="","",'ADJ-GIVEN'!C61)</f>
        <v/>
      </c>
      <c r="F61" s="186" t="str">
        <f>IF('ADJ-GIVEN'!D61="","",'ADJ-GIVEN'!D61)</f>
        <v/>
      </c>
      <c r="G61" s="186" t="str">
        <f>IF('ADJ-GIVEN'!E61="","",'ADJ-GIVEN'!E61)</f>
        <v/>
      </c>
      <c r="H61" s="186" t="str">
        <f>IF('ADJ-GIVEN'!F61="","",'ADJ-GIVEN'!F61)</f>
        <v/>
      </c>
      <c r="I61" s="187" t="str">
        <f t="shared" si="1"/>
        <v/>
      </c>
      <c r="J61" s="187" t="str">
        <f t="shared" si="2"/>
        <v/>
      </c>
      <c r="K61" s="188" t="str">
        <f>IF('ADJ-CLICK'!D61="","",'ADJ-CLICK'!D61*-1)</f>
        <v/>
      </c>
      <c r="L61" s="188" t="str">
        <f>IF('ADJ-CLICK'!E61="","",'ADJ-CLICK'!E61*-1)</f>
        <v/>
      </c>
      <c r="M61" s="188" t="str">
        <f>IF('ADJ-CLICK'!F61="","",'ADJ-CLICK'!F61*-1)</f>
        <v/>
      </c>
      <c r="N61" s="189" t="str">
        <f t="shared" si="3"/>
        <v/>
      </c>
      <c r="O61" s="190" t="str">
        <f t="shared" si="4"/>
        <v/>
      </c>
      <c r="P61" s="190" t="str">
        <f t="shared" si="5"/>
        <v/>
      </c>
      <c r="Q61" s="190" t="str">
        <f>IF(PLAYER!C61="","",PLAYER!C61)</f>
        <v/>
      </c>
      <c r="R61" s="191"/>
      <c r="S61" s="186"/>
      <c r="T61" s="165"/>
      <c r="U61" s="2" t="str">
        <f t="shared" si="6"/>
        <v/>
      </c>
      <c r="V61" s="77" t="str">
        <f t="shared" si="7"/>
        <v/>
      </c>
      <c r="W61" s="186" t="str">
        <f t="shared" si="8"/>
        <v/>
      </c>
      <c r="X61" s="186" t="str">
        <f t="shared" si="9"/>
        <v/>
      </c>
      <c r="Y61" s="186" t="str">
        <f t="shared" si="10"/>
        <v/>
      </c>
      <c r="Z61" s="186" t="str">
        <f t="shared" si="11"/>
        <v/>
      </c>
      <c r="AA61" s="186" t="str">
        <f t="shared" si="12"/>
        <v/>
      </c>
      <c r="AB61" s="186" t="str">
        <f t="shared" si="13"/>
        <v/>
      </c>
      <c r="AC61" s="187" t="str">
        <f t="shared" si="14"/>
        <v/>
      </c>
      <c r="AD61" s="187" t="str">
        <f t="shared" si="15"/>
        <v/>
      </c>
      <c r="AE61" s="188" t="str">
        <f t="shared" si="16"/>
        <v/>
      </c>
      <c r="AF61" s="188" t="str">
        <f t="shared" si="17"/>
        <v/>
      </c>
      <c r="AG61" s="188" t="str">
        <f t="shared" si="18"/>
        <v/>
      </c>
      <c r="AH61" s="189" t="str">
        <f t="shared" si="19"/>
        <v/>
      </c>
      <c r="AI61" s="190" t="str">
        <f t="shared" si="20"/>
        <v/>
      </c>
      <c r="AJ61" s="190" t="str">
        <f t="shared" si="21"/>
        <v/>
      </c>
      <c r="AK61" s="165"/>
    </row>
    <row r="62" spans="1:37" ht="15.75" customHeight="1" x14ac:dyDescent="0.3">
      <c r="A62" s="77">
        <v>59</v>
      </c>
      <c r="B62" s="77" t="str">
        <f>IF(PLAYER!B62="","",PLAYER!B62)</f>
        <v/>
      </c>
      <c r="C62" s="2" t="str">
        <f t="shared" si="0"/>
        <v/>
      </c>
      <c r="D62" s="186" t="str">
        <f>IF('ADJ-CLICK'!J62="","",AVERAGE('ADJ-CLICK'!J62,'ADJ-CLICK'!M62,'ADJ-CLICK'!P62,'ADJ-CLICK'!S62,'ADJ-CLICK'!V62,'ADJ-CLICK'!Y62))</f>
        <v/>
      </c>
      <c r="E62" s="186" t="str">
        <f>IF('ADJ-GIVEN'!C62="","",'ADJ-GIVEN'!C62)</f>
        <v/>
      </c>
      <c r="F62" s="186" t="str">
        <f>IF('ADJ-GIVEN'!D62="","",'ADJ-GIVEN'!D62)</f>
        <v/>
      </c>
      <c r="G62" s="186" t="str">
        <f>IF('ADJ-GIVEN'!E62="","",'ADJ-GIVEN'!E62)</f>
        <v/>
      </c>
      <c r="H62" s="186" t="str">
        <f>IF('ADJ-GIVEN'!F62="","",'ADJ-GIVEN'!F62)</f>
        <v/>
      </c>
      <c r="I62" s="187" t="str">
        <f t="shared" si="1"/>
        <v/>
      </c>
      <c r="J62" s="187" t="str">
        <f t="shared" si="2"/>
        <v/>
      </c>
      <c r="K62" s="188" t="str">
        <f>IF('ADJ-CLICK'!D62="","",'ADJ-CLICK'!D62*-1)</f>
        <v/>
      </c>
      <c r="L62" s="188" t="str">
        <f>IF('ADJ-CLICK'!E62="","",'ADJ-CLICK'!E62*-1)</f>
        <v/>
      </c>
      <c r="M62" s="188" t="str">
        <f>IF('ADJ-CLICK'!F62="","",'ADJ-CLICK'!F62*-1)</f>
        <v/>
      </c>
      <c r="N62" s="189" t="str">
        <f t="shared" si="3"/>
        <v/>
      </c>
      <c r="O62" s="190" t="str">
        <f t="shared" si="4"/>
        <v/>
      </c>
      <c r="P62" s="190" t="str">
        <f t="shared" si="5"/>
        <v/>
      </c>
      <c r="Q62" s="190" t="str">
        <f>IF(PLAYER!C62="","",PLAYER!C62)</f>
        <v/>
      </c>
      <c r="R62" s="191"/>
      <c r="S62" s="186"/>
      <c r="T62" s="165"/>
      <c r="U62" s="2" t="str">
        <f t="shared" si="6"/>
        <v/>
      </c>
      <c r="V62" s="77" t="str">
        <f t="shared" si="7"/>
        <v/>
      </c>
      <c r="W62" s="186" t="str">
        <f t="shared" si="8"/>
        <v/>
      </c>
      <c r="X62" s="186" t="str">
        <f t="shared" si="9"/>
        <v/>
      </c>
      <c r="Y62" s="186" t="str">
        <f t="shared" si="10"/>
        <v/>
      </c>
      <c r="Z62" s="186" t="str">
        <f t="shared" si="11"/>
        <v/>
      </c>
      <c r="AA62" s="186" t="str">
        <f t="shared" si="12"/>
        <v/>
      </c>
      <c r="AB62" s="186" t="str">
        <f t="shared" si="13"/>
        <v/>
      </c>
      <c r="AC62" s="187" t="str">
        <f t="shared" si="14"/>
        <v/>
      </c>
      <c r="AD62" s="187" t="str">
        <f t="shared" si="15"/>
        <v/>
      </c>
      <c r="AE62" s="188" t="str">
        <f t="shared" si="16"/>
        <v/>
      </c>
      <c r="AF62" s="188" t="str">
        <f t="shared" si="17"/>
        <v/>
      </c>
      <c r="AG62" s="188" t="str">
        <f t="shared" si="18"/>
        <v/>
      </c>
      <c r="AH62" s="189" t="str">
        <f t="shared" si="19"/>
        <v/>
      </c>
      <c r="AI62" s="190" t="str">
        <f t="shared" si="20"/>
        <v/>
      </c>
      <c r="AJ62" s="190" t="str">
        <f t="shared" si="21"/>
        <v/>
      </c>
      <c r="AK62" s="165"/>
    </row>
    <row r="63" spans="1:37" ht="15.75" customHeight="1" x14ac:dyDescent="0.3">
      <c r="A63" s="77">
        <v>60</v>
      </c>
      <c r="B63" s="77" t="str">
        <f>IF(PLAYER!B63="","",PLAYER!B63)</f>
        <v/>
      </c>
      <c r="C63" s="2" t="str">
        <f t="shared" si="0"/>
        <v/>
      </c>
      <c r="D63" s="186" t="str">
        <f>IF('ADJ-CLICK'!J63="","",AVERAGE('ADJ-CLICK'!J63,'ADJ-CLICK'!M63,'ADJ-CLICK'!P63,'ADJ-CLICK'!S63,'ADJ-CLICK'!V63,'ADJ-CLICK'!Y63))</f>
        <v/>
      </c>
      <c r="E63" s="186" t="str">
        <f>IF('ADJ-GIVEN'!C63="","",'ADJ-GIVEN'!C63)</f>
        <v/>
      </c>
      <c r="F63" s="186" t="str">
        <f>IF('ADJ-GIVEN'!D63="","",'ADJ-GIVEN'!D63)</f>
        <v/>
      </c>
      <c r="G63" s="186" t="str">
        <f>IF('ADJ-GIVEN'!E63="","",'ADJ-GIVEN'!E63)</f>
        <v/>
      </c>
      <c r="H63" s="186" t="str">
        <f>IF('ADJ-GIVEN'!F63="","",'ADJ-GIVEN'!F63)</f>
        <v/>
      </c>
      <c r="I63" s="187" t="str">
        <f t="shared" si="1"/>
        <v/>
      </c>
      <c r="J63" s="187" t="str">
        <f t="shared" si="2"/>
        <v/>
      </c>
      <c r="K63" s="188" t="str">
        <f>IF('ADJ-CLICK'!D63="","",'ADJ-CLICK'!D63*-1)</f>
        <v/>
      </c>
      <c r="L63" s="188" t="str">
        <f>IF('ADJ-CLICK'!E63="","",'ADJ-CLICK'!E63*-1)</f>
        <v/>
      </c>
      <c r="M63" s="188" t="str">
        <f>IF('ADJ-CLICK'!F63="","",'ADJ-CLICK'!F63*-1)</f>
        <v/>
      </c>
      <c r="N63" s="189" t="str">
        <f t="shared" si="3"/>
        <v/>
      </c>
      <c r="O63" s="190" t="str">
        <f t="shared" si="4"/>
        <v/>
      </c>
      <c r="P63" s="190" t="str">
        <f t="shared" si="5"/>
        <v/>
      </c>
      <c r="Q63" s="190" t="str">
        <f>IF(PLAYER!C63="","",PLAYER!C63)</f>
        <v/>
      </c>
      <c r="R63" s="191"/>
      <c r="S63" s="186"/>
      <c r="T63" s="165"/>
      <c r="U63" s="2" t="str">
        <f t="shared" si="6"/>
        <v/>
      </c>
      <c r="V63" s="77" t="str">
        <f t="shared" si="7"/>
        <v/>
      </c>
      <c r="W63" s="186" t="str">
        <f t="shared" si="8"/>
        <v/>
      </c>
      <c r="X63" s="186" t="str">
        <f t="shared" si="9"/>
        <v/>
      </c>
      <c r="Y63" s="186" t="str">
        <f t="shared" si="10"/>
        <v/>
      </c>
      <c r="Z63" s="186" t="str">
        <f t="shared" si="11"/>
        <v/>
      </c>
      <c r="AA63" s="186" t="str">
        <f t="shared" si="12"/>
        <v/>
      </c>
      <c r="AB63" s="186" t="str">
        <f t="shared" si="13"/>
        <v/>
      </c>
      <c r="AC63" s="187" t="str">
        <f t="shared" si="14"/>
        <v/>
      </c>
      <c r="AD63" s="187" t="str">
        <f t="shared" si="15"/>
        <v/>
      </c>
      <c r="AE63" s="188" t="str">
        <f t="shared" si="16"/>
        <v/>
      </c>
      <c r="AF63" s="188" t="str">
        <f t="shared" si="17"/>
        <v/>
      </c>
      <c r="AG63" s="188" t="str">
        <f t="shared" si="18"/>
        <v/>
      </c>
      <c r="AH63" s="189" t="str">
        <f t="shared" si="19"/>
        <v/>
      </c>
      <c r="AI63" s="190" t="str">
        <f t="shared" si="20"/>
        <v/>
      </c>
      <c r="AJ63" s="190" t="str">
        <f t="shared" si="21"/>
        <v/>
      </c>
      <c r="AK63" s="165"/>
    </row>
    <row r="64" spans="1:37" ht="15.75" customHeight="1" x14ac:dyDescent="0.3">
      <c r="A64" s="77">
        <v>61</v>
      </c>
      <c r="B64" s="77" t="str">
        <f>IF(PLAYER!B64="","",PLAYER!B64)</f>
        <v/>
      </c>
      <c r="C64" s="2" t="str">
        <f t="shared" si="0"/>
        <v/>
      </c>
      <c r="D64" s="186" t="str">
        <f>IF('ADJ-CLICK'!J64="","",AVERAGE('ADJ-CLICK'!J64,'ADJ-CLICK'!M64,'ADJ-CLICK'!P64,'ADJ-CLICK'!S64,'ADJ-CLICK'!V64,'ADJ-CLICK'!Y64))</f>
        <v/>
      </c>
      <c r="E64" s="186" t="str">
        <f>IF('ADJ-GIVEN'!C64="","",'ADJ-GIVEN'!C64)</f>
        <v/>
      </c>
      <c r="F64" s="186" t="str">
        <f>IF('ADJ-GIVEN'!D64="","",'ADJ-GIVEN'!D64)</f>
        <v/>
      </c>
      <c r="G64" s="186" t="str">
        <f>IF('ADJ-GIVEN'!E64="","",'ADJ-GIVEN'!E64)</f>
        <v/>
      </c>
      <c r="H64" s="186" t="str">
        <f>IF('ADJ-GIVEN'!F64="","",'ADJ-GIVEN'!F64)</f>
        <v/>
      </c>
      <c r="I64" s="187" t="str">
        <f t="shared" si="1"/>
        <v/>
      </c>
      <c r="J64" s="187" t="str">
        <f t="shared" si="2"/>
        <v/>
      </c>
      <c r="K64" s="188" t="str">
        <f>IF('ADJ-CLICK'!D64="","",'ADJ-CLICK'!D64*-1)</f>
        <v/>
      </c>
      <c r="L64" s="188" t="str">
        <f>IF('ADJ-CLICK'!E64="","",'ADJ-CLICK'!E64*-1)</f>
        <v/>
      </c>
      <c r="M64" s="188" t="str">
        <f>IF('ADJ-CLICK'!F64="","",'ADJ-CLICK'!F64*-1)</f>
        <v/>
      </c>
      <c r="N64" s="189" t="str">
        <f t="shared" si="3"/>
        <v/>
      </c>
      <c r="O64" s="190" t="str">
        <f t="shared" si="4"/>
        <v/>
      </c>
      <c r="P64" s="190" t="str">
        <f t="shared" si="5"/>
        <v/>
      </c>
      <c r="Q64" s="190" t="str">
        <f>IF(PLAYER!C64="","",PLAYER!C64)</f>
        <v/>
      </c>
      <c r="R64" s="191"/>
      <c r="S64" s="186"/>
      <c r="T64" s="165"/>
      <c r="U64" s="2" t="str">
        <f t="shared" si="6"/>
        <v/>
      </c>
      <c r="V64" s="77" t="str">
        <f t="shared" si="7"/>
        <v/>
      </c>
      <c r="W64" s="186" t="str">
        <f t="shared" si="8"/>
        <v/>
      </c>
      <c r="X64" s="186" t="str">
        <f t="shared" si="9"/>
        <v/>
      </c>
      <c r="Y64" s="186" t="str">
        <f t="shared" si="10"/>
        <v/>
      </c>
      <c r="Z64" s="186" t="str">
        <f t="shared" si="11"/>
        <v/>
      </c>
      <c r="AA64" s="186" t="str">
        <f t="shared" si="12"/>
        <v/>
      </c>
      <c r="AB64" s="186" t="str">
        <f t="shared" si="13"/>
        <v/>
      </c>
      <c r="AC64" s="187" t="str">
        <f t="shared" si="14"/>
        <v/>
      </c>
      <c r="AD64" s="187" t="str">
        <f t="shared" si="15"/>
        <v/>
      </c>
      <c r="AE64" s="188" t="str">
        <f t="shared" si="16"/>
        <v/>
      </c>
      <c r="AF64" s="188" t="str">
        <f t="shared" si="17"/>
        <v/>
      </c>
      <c r="AG64" s="188" t="str">
        <f t="shared" si="18"/>
        <v/>
      </c>
      <c r="AH64" s="189" t="str">
        <f t="shared" si="19"/>
        <v/>
      </c>
      <c r="AI64" s="190" t="str">
        <f t="shared" si="20"/>
        <v/>
      </c>
      <c r="AJ64" s="190" t="str">
        <f t="shared" si="21"/>
        <v/>
      </c>
      <c r="AK64" s="165"/>
    </row>
    <row r="65" spans="1:37" ht="15.75" customHeight="1" x14ac:dyDescent="0.3">
      <c r="A65" s="77">
        <v>62</v>
      </c>
      <c r="B65" s="77" t="str">
        <f>IF(PLAYER!B65="","",PLAYER!B65)</f>
        <v/>
      </c>
      <c r="C65" s="2" t="str">
        <f t="shared" si="0"/>
        <v/>
      </c>
      <c r="D65" s="186" t="str">
        <f>IF('ADJ-CLICK'!J65="","",AVERAGE('ADJ-CLICK'!J65,'ADJ-CLICK'!M65,'ADJ-CLICK'!P65,'ADJ-CLICK'!S65,'ADJ-CLICK'!V65,'ADJ-CLICK'!Y65))</f>
        <v/>
      </c>
      <c r="E65" s="186" t="str">
        <f>IF('ADJ-GIVEN'!C65="","",'ADJ-GIVEN'!C65)</f>
        <v/>
      </c>
      <c r="F65" s="186" t="str">
        <f>IF('ADJ-GIVEN'!D65="","",'ADJ-GIVEN'!D65)</f>
        <v/>
      </c>
      <c r="G65" s="186" t="str">
        <f>IF('ADJ-GIVEN'!E65="","",'ADJ-GIVEN'!E65)</f>
        <v/>
      </c>
      <c r="H65" s="186" t="str">
        <f>IF('ADJ-GIVEN'!F65="","",'ADJ-GIVEN'!F65)</f>
        <v/>
      </c>
      <c r="I65" s="187" t="str">
        <f t="shared" si="1"/>
        <v/>
      </c>
      <c r="J65" s="187" t="str">
        <f t="shared" si="2"/>
        <v/>
      </c>
      <c r="K65" s="188" t="str">
        <f>IF('ADJ-CLICK'!D65="","",'ADJ-CLICK'!D65*-1)</f>
        <v/>
      </c>
      <c r="L65" s="188" t="str">
        <f>IF('ADJ-CLICK'!E65="","",'ADJ-CLICK'!E65*-1)</f>
        <v/>
      </c>
      <c r="M65" s="188" t="str">
        <f>IF('ADJ-CLICK'!F65="","",'ADJ-CLICK'!F65*-1)</f>
        <v/>
      </c>
      <c r="N65" s="189" t="str">
        <f t="shared" si="3"/>
        <v/>
      </c>
      <c r="O65" s="190" t="str">
        <f t="shared" si="4"/>
        <v/>
      </c>
      <c r="P65" s="190" t="str">
        <f t="shared" si="5"/>
        <v/>
      </c>
      <c r="Q65" s="190" t="str">
        <f>IF(PLAYER!C65="","",PLAYER!C65)</f>
        <v/>
      </c>
      <c r="R65" s="191"/>
      <c r="S65" s="186"/>
      <c r="T65" s="165"/>
      <c r="U65" s="2" t="str">
        <f t="shared" si="6"/>
        <v/>
      </c>
      <c r="V65" s="77" t="str">
        <f t="shared" si="7"/>
        <v/>
      </c>
      <c r="W65" s="186" t="str">
        <f t="shared" si="8"/>
        <v/>
      </c>
      <c r="X65" s="186" t="str">
        <f t="shared" si="9"/>
        <v/>
      </c>
      <c r="Y65" s="186" t="str">
        <f t="shared" si="10"/>
        <v/>
      </c>
      <c r="Z65" s="186" t="str">
        <f t="shared" si="11"/>
        <v/>
      </c>
      <c r="AA65" s="186" t="str">
        <f t="shared" si="12"/>
        <v/>
      </c>
      <c r="AB65" s="186" t="str">
        <f t="shared" si="13"/>
        <v/>
      </c>
      <c r="AC65" s="187" t="str">
        <f t="shared" si="14"/>
        <v/>
      </c>
      <c r="AD65" s="187" t="str">
        <f t="shared" si="15"/>
        <v/>
      </c>
      <c r="AE65" s="188" t="str">
        <f t="shared" si="16"/>
        <v/>
      </c>
      <c r="AF65" s="188" t="str">
        <f t="shared" si="17"/>
        <v/>
      </c>
      <c r="AG65" s="188" t="str">
        <f t="shared" si="18"/>
        <v/>
      </c>
      <c r="AH65" s="189" t="str">
        <f t="shared" si="19"/>
        <v/>
      </c>
      <c r="AI65" s="190" t="str">
        <f t="shared" si="20"/>
        <v/>
      </c>
      <c r="AJ65" s="190" t="str">
        <f t="shared" si="21"/>
        <v/>
      </c>
      <c r="AK65" s="165"/>
    </row>
    <row r="66" spans="1:37" ht="15.75" customHeight="1" x14ac:dyDescent="0.3">
      <c r="A66" s="77">
        <v>63</v>
      </c>
      <c r="B66" s="77" t="str">
        <f>IF(PLAYER!B66="","",PLAYER!B66)</f>
        <v/>
      </c>
      <c r="C66" s="2" t="str">
        <f t="shared" si="0"/>
        <v/>
      </c>
      <c r="D66" s="186" t="str">
        <f>IF('ADJ-CLICK'!J66="","",AVERAGE('ADJ-CLICK'!J66,'ADJ-CLICK'!M66,'ADJ-CLICK'!P66,'ADJ-CLICK'!S66,'ADJ-CLICK'!V66,'ADJ-CLICK'!Y66))</f>
        <v/>
      </c>
      <c r="E66" s="186" t="str">
        <f>IF('ADJ-GIVEN'!C66="","",'ADJ-GIVEN'!C66)</f>
        <v/>
      </c>
      <c r="F66" s="186" t="str">
        <f>IF('ADJ-GIVEN'!D66="","",'ADJ-GIVEN'!D66)</f>
        <v/>
      </c>
      <c r="G66" s="186" t="str">
        <f>IF('ADJ-GIVEN'!E66="","",'ADJ-GIVEN'!E66)</f>
        <v/>
      </c>
      <c r="H66" s="186" t="str">
        <f>IF('ADJ-GIVEN'!F66="","",'ADJ-GIVEN'!F66)</f>
        <v/>
      </c>
      <c r="I66" s="187" t="str">
        <f t="shared" si="1"/>
        <v/>
      </c>
      <c r="J66" s="187" t="str">
        <f t="shared" si="2"/>
        <v/>
      </c>
      <c r="K66" s="188" t="str">
        <f>IF('ADJ-CLICK'!D66="","",'ADJ-CLICK'!D66*-1)</f>
        <v/>
      </c>
      <c r="L66" s="188" t="str">
        <f>IF('ADJ-CLICK'!E66="","",'ADJ-CLICK'!E66*-1)</f>
        <v/>
      </c>
      <c r="M66" s="188" t="str">
        <f>IF('ADJ-CLICK'!F66="","",'ADJ-CLICK'!F66*-1)</f>
        <v/>
      </c>
      <c r="N66" s="189" t="str">
        <f t="shared" si="3"/>
        <v/>
      </c>
      <c r="O66" s="190" t="str">
        <f t="shared" si="4"/>
        <v/>
      </c>
      <c r="P66" s="190" t="str">
        <f t="shared" si="5"/>
        <v/>
      </c>
      <c r="Q66" s="190" t="str">
        <f>IF(PLAYER!C66="","",PLAYER!C66)</f>
        <v/>
      </c>
      <c r="R66" s="191"/>
      <c r="S66" s="186"/>
      <c r="T66" s="165"/>
      <c r="U66" s="2" t="str">
        <f t="shared" si="6"/>
        <v/>
      </c>
      <c r="V66" s="77" t="str">
        <f t="shared" si="7"/>
        <v/>
      </c>
      <c r="W66" s="186" t="str">
        <f t="shared" si="8"/>
        <v/>
      </c>
      <c r="X66" s="186" t="str">
        <f t="shared" si="9"/>
        <v/>
      </c>
      <c r="Y66" s="186" t="str">
        <f t="shared" si="10"/>
        <v/>
      </c>
      <c r="Z66" s="186" t="str">
        <f t="shared" si="11"/>
        <v/>
      </c>
      <c r="AA66" s="186" t="str">
        <f t="shared" si="12"/>
        <v/>
      </c>
      <c r="AB66" s="186" t="str">
        <f t="shared" si="13"/>
        <v/>
      </c>
      <c r="AC66" s="187" t="str">
        <f t="shared" si="14"/>
        <v/>
      </c>
      <c r="AD66" s="187" t="str">
        <f t="shared" si="15"/>
        <v/>
      </c>
      <c r="AE66" s="188" t="str">
        <f t="shared" si="16"/>
        <v/>
      </c>
      <c r="AF66" s="188" t="str">
        <f t="shared" si="17"/>
        <v/>
      </c>
      <c r="AG66" s="188" t="str">
        <f t="shared" si="18"/>
        <v/>
      </c>
      <c r="AH66" s="189" t="str">
        <f t="shared" si="19"/>
        <v/>
      </c>
      <c r="AI66" s="190" t="str">
        <f t="shared" si="20"/>
        <v/>
      </c>
      <c r="AJ66" s="190" t="str">
        <f t="shared" si="21"/>
        <v/>
      </c>
      <c r="AK66" s="165"/>
    </row>
    <row r="67" spans="1:37" ht="15.75" customHeight="1" x14ac:dyDescent="0.3">
      <c r="A67" s="77">
        <v>64</v>
      </c>
      <c r="B67" s="77" t="str">
        <f>IF(PLAYER!B67="","",PLAYER!B67)</f>
        <v/>
      </c>
      <c r="C67" s="2" t="str">
        <f t="shared" si="0"/>
        <v/>
      </c>
      <c r="D67" s="186" t="str">
        <f>IF('ADJ-CLICK'!J67="","",AVERAGE('ADJ-CLICK'!J67,'ADJ-CLICK'!M67,'ADJ-CLICK'!P67,'ADJ-CLICK'!S67,'ADJ-CLICK'!V67,'ADJ-CLICK'!Y67))</f>
        <v/>
      </c>
      <c r="E67" s="186" t="str">
        <f>IF('ADJ-GIVEN'!C67="","",'ADJ-GIVEN'!C67)</f>
        <v/>
      </c>
      <c r="F67" s="186" t="str">
        <f>IF('ADJ-GIVEN'!D67="","",'ADJ-GIVEN'!D67)</f>
        <v/>
      </c>
      <c r="G67" s="186" t="str">
        <f>IF('ADJ-GIVEN'!E67="","",'ADJ-GIVEN'!E67)</f>
        <v/>
      </c>
      <c r="H67" s="186" t="str">
        <f>IF('ADJ-GIVEN'!F67="","",'ADJ-GIVEN'!F67)</f>
        <v/>
      </c>
      <c r="I67" s="187" t="str">
        <f t="shared" si="1"/>
        <v/>
      </c>
      <c r="J67" s="187" t="str">
        <f t="shared" si="2"/>
        <v/>
      </c>
      <c r="K67" s="188" t="str">
        <f>IF('ADJ-CLICK'!D67="","",'ADJ-CLICK'!D67*-1)</f>
        <v/>
      </c>
      <c r="L67" s="188" t="str">
        <f>IF('ADJ-CLICK'!E67="","",'ADJ-CLICK'!E67*-1)</f>
        <v/>
      </c>
      <c r="M67" s="188" t="str">
        <f>IF('ADJ-CLICK'!F67="","",'ADJ-CLICK'!F67*-1)</f>
        <v/>
      </c>
      <c r="N67" s="189" t="str">
        <f t="shared" si="3"/>
        <v/>
      </c>
      <c r="O67" s="190" t="str">
        <f t="shared" si="4"/>
        <v/>
      </c>
      <c r="P67" s="190" t="str">
        <f t="shared" si="5"/>
        <v/>
      </c>
      <c r="Q67" s="190" t="str">
        <f>IF(PLAYER!C67="","",PLAYER!C67)</f>
        <v/>
      </c>
      <c r="R67" s="191"/>
      <c r="S67" s="186"/>
      <c r="T67" s="165"/>
      <c r="U67" s="2" t="str">
        <f t="shared" si="6"/>
        <v/>
      </c>
      <c r="V67" s="77" t="str">
        <f t="shared" si="7"/>
        <v/>
      </c>
      <c r="W67" s="186" t="str">
        <f t="shared" si="8"/>
        <v/>
      </c>
      <c r="X67" s="186" t="str">
        <f t="shared" si="9"/>
        <v/>
      </c>
      <c r="Y67" s="186" t="str">
        <f t="shared" si="10"/>
        <v/>
      </c>
      <c r="Z67" s="186" t="str">
        <f t="shared" si="11"/>
        <v/>
      </c>
      <c r="AA67" s="186" t="str">
        <f t="shared" si="12"/>
        <v/>
      </c>
      <c r="AB67" s="186" t="str">
        <f t="shared" si="13"/>
        <v/>
      </c>
      <c r="AC67" s="187" t="str">
        <f t="shared" si="14"/>
        <v/>
      </c>
      <c r="AD67" s="187" t="str">
        <f t="shared" si="15"/>
        <v/>
      </c>
      <c r="AE67" s="188" t="str">
        <f t="shared" si="16"/>
        <v/>
      </c>
      <c r="AF67" s="188" t="str">
        <f t="shared" si="17"/>
        <v/>
      </c>
      <c r="AG67" s="188" t="str">
        <f t="shared" si="18"/>
        <v/>
      </c>
      <c r="AH67" s="189" t="str">
        <f t="shared" si="19"/>
        <v/>
      </c>
      <c r="AI67" s="190" t="str">
        <f t="shared" si="20"/>
        <v/>
      </c>
      <c r="AJ67" s="190" t="str">
        <f t="shared" si="21"/>
        <v/>
      </c>
      <c r="AK67" s="165"/>
    </row>
    <row r="68" spans="1:37" ht="15.75" customHeight="1" x14ac:dyDescent="0.3">
      <c r="A68" s="77">
        <v>65</v>
      </c>
      <c r="B68" s="77" t="str">
        <f>IF(PLAYER!B68="","",PLAYER!B68)</f>
        <v/>
      </c>
      <c r="C68" s="2" t="str">
        <f t="shared" si="0"/>
        <v/>
      </c>
      <c r="D68" s="186" t="str">
        <f>IF('ADJ-CLICK'!J68="","",AVERAGE('ADJ-CLICK'!J68,'ADJ-CLICK'!M68,'ADJ-CLICK'!P68,'ADJ-CLICK'!S68,'ADJ-CLICK'!V68,'ADJ-CLICK'!Y68))</f>
        <v/>
      </c>
      <c r="E68" s="186" t="str">
        <f>IF('ADJ-GIVEN'!C68="","",'ADJ-GIVEN'!C68)</f>
        <v/>
      </c>
      <c r="F68" s="186" t="str">
        <f>IF('ADJ-GIVEN'!D68="","",'ADJ-GIVEN'!D68)</f>
        <v/>
      </c>
      <c r="G68" s="186" t="str">
        <f>IF('ADJ-GIVEN'!E68="","",'ADJ-GIVEN'!E68)</f>
        <v/>
      </c>
      <c r="H68" s="186" t="str">
        <f>IF('ADJ-GIVEN'!F68="","",'ADJ-GIVEN'!F68)</f>
        <v/>
      </c>
      <c r="I68" s="187" t="str">
        <f t="shared" si="1"/>
        <v/>
      </c>
      <c r="J68" s="187" t="str">
        <f t="shared" si="2"/>
        <v/>
      </c>
      <c r="K68" s="188" t="str">
        <f>IF('ADJ-CLICK'!D68="","",'ADJ-CLICK'!D68*-1)</f>
        <v/>
      </c>
      <c r="L68" s="188" t="str">
        <f>IF('ADJ-CLICK'!E68="","",'ADJ-CLICK'!E68*-1)</f>
        <v/>
      </c>
      <c r="M68" s="188" t="str">
        <f>IF('ADJ-CLICK'!F68="","",'ADJ-CLICK'!F68*-1)</f>
        <v/>
      </c>
      <c r="N68" s="189" t="str">
        <f t="shared" si="3"/>
        <v/>
      </c>
      <c r="O68" s="190" t="str">
        <f t="shared" si="4"/>
        <v/>
      </c>
      <c r="P68" s="190" t="str">
        <f t="shared" si="5"/>
        <v/>
      </c>
      <c r="Q68" s="190" t="str">
        <f>IF(PLAYER!C68="","",PLAYER!C68)</f>
        <v/>
      </c>
      <c r="R68" s="191"/>
      <c r="S68" s="186"/>
      <c r="T68" s="165"/>
      <c r="U68" s="2" t="str">
        <f t="shared" si="6"/>
        <v/>
      </c>
      <c r="V68" s="77" t="str">
        <f t="shared" si="7"/>
        <v/>
      </c>
      <c r="W68" s="186" t="str">
        <f t="shared" si="8"/>
        <v/>
      </c>
      <c r="X68" s="186" t="str">
        <f t="shared" si="9"/>
        <v/>
      </c>
      <c r="Y68" s="186" t="str">
        <f t="shared" si="10"/>
        <v/>
      </c>
      <c r="Z68" s="186" t="str">
        <f t="shared" si="11"/>
        <v/>
      </c>
      <c r="AA68" s="186" t="str">
        <f t="shared" si="12"/>
        <v/>
      </c>
      <c r="AB68" s="186" t="str">
        <f t="shared" si="13"/>
        <v/>
      </c>
      <c r="AC68" s="187" t="str">
        <f t="shared" si="14"/>
        <v/>
      </c>
      <c r="AD68" s="187" t="str">
        <f t="shared" si="15"/>
        <v/>
      </c>
      <c r="AE68" s="188" t="str">
        <f t="shared" si="16"/>
        <v/>
      </c>
      <c r="AF68" s="188" t="str">
        <f t="shared" si="17"/>
        <v/>
      </c>
      <c r="AG68" s="188" t="str">
        <f t="shared" si="18"/>
        <v/>
      </c>
      <c r="AH68" s="189" t="str">
        <f t="shared" si="19"/>
        <v/>
      </c>
      <c r="AI68" s="190" t="str">
        <f t="shared" si="20"/>
        <v/>
      </c>
      <c r="AJ68" s="190" t="str">
        <f t="shared" si="21"/>
        <v/>
      </c>
      <c r="AK68" s="165"/>
    </row>
    <row r="69" spans="1:37" ht="15.75" customHeight="1" x14ac:dyDescent="0.3">
      <c r="A69" s="77">
        <v>66</v>
      </c>
      <c r="B69" s="77" t="str">
        <f>IF(PLAYER!B69="","",PLAYER!B69)</f>
        <v/>
      </c>
      <c r="C69" s="2" t="str">
        <f t="shared" si="0"/>
        <v/>
      </c>
      <c r="D69" s="186" t="str">
        <f>IF('ADJ-CLICK'!J69="","",AVERAGE('ADJ-CLICK'!J69,'ADJ-CLICK'!M69,'ADJ-CLICK'!P69,'ADJ-CLICK'!S69,'ADJ-CLICK'!V69,'ADJ-CLICK'!Y69))</f>
        <v/>
      </c>
      <c r="E69" s="186" t="str">
        <f>IF('ADJ-GIVEN'!C69="","",'ADJ-GIVEN'!C69)</f>
        <v/>
      </c>
      <c r="F69" s="186" t="str">
        <f>IF('ADJ-GIVEN'!D69="","",'ADJ-GIVEN'!D69)</f>
        <v/>
      </c>
      <c r="G69" s="186" t="str">
        <f>IF('ADJ-GIVEN'!E69="","",'ADJ-GIVEN'!E69)</f>
        <v/>
      </c>
      <c r="H69" s="186" t="str">
        <f>IF('ADJ-GIVEN'!F69="","",'ADJ-GIVEN'!F69)</f>
        <v/>
      </c>
      <c r="I69" s="187" t="str">
        <f t="shared" si="1"/>
        <v/>
      </c>
      <c r="J69" s="187" t="str">
        <f t="shared" si="2"/>
        <v/>
      </c>
      <c r="K69" s="188" t="str">
        <f>IF('ADJ-CLICK'!D69="","",'ADJ-CLICK'!D69*-1)</f>
        <v/>
      </c>
      <c r="L69" s="188" t="str">
        <f>IF('ADJ-CLICK'!E69="","",'ADJ-CLICK'!E69*-1)</f>
        <v/>
      </c>
      <c r="M69" s="188" t="str">
        <f>IF('ADJ-CLICK'!F69="","",'ADJ-CLICK'!F69*-1)</f>
        <v/>
      </c>
      <c r="N69" s="189" t="str">
        <f t="shared" si="3"/>
        <v/>
      </c>
      <c r="O69" s="190" t="str">
        <f t="shared" si="4"/>
        <v/>
      </c>
      <c r="P69" s="190" t="str">
        <f t="shared" si="5"/>
        <v/>
      </c>
      <c r="Q69" s="190" t="str">
        <f>IF(PLAYER!C69="","",PLAYER!C69)</f>
        <v/>
      </c>
      <c r="R69" s="191"/>
      <c r="S69" s="186"/>
      <c r="T69" s="165"/>
      <c r="U69" s="2" t="str">
        <f t="shared" si="6"/>
        <v/>
      </c>
      <c r="V69" s="77" t="str">
        <f t="shared" si="7"/>
        <v/>
      </c>
      <c r="W69" s="186" t="str">
        <f t="shared" si="8"/>
        <v/>
      </c>
      <c r="X69" s="186" t="str">
        <f t="shared" si="9"/>
        <v/>
      </c>
      <c r="Y69" s="186" t="str">
        <f t="shared" si="10"/>
        <v/>
      </c>
      <c r="Z69" s="186" t="str">
        <f t="shared" si="11"/>
        <v/>
      </c>
      <c r="AA69" s="186" t="str">
        <f t="shared" si="12"/>
        <v/>
      </c>
      <c r="AB69" s="186" t="str">
        <f t="shared" si="13"/>
        <v/>
      </c>
      <c r="AC69" s="187" t="str">
        <f t="shared" si="14"/>
        <v/>
      </c>
      <c r="AD69" s="187" t="str">
        <f t="shared" si="15"/>
        <v/>
      </c>
      <c r="AE69" s="188" t="str">
        <f t="shared" si="16"/>
        <v/>
      </c>
      <c r="AF69" s="188" t="str">
        <f t="shared" si="17"/>
        <v/>
      </c>
      <c r="AG69" s="188" t="str">
        <f t="shared" si="18"/>
        <v/>
      </c>
      <c r="AH69" s="189" t="str">
        <f t="shared" si="19"/>
        <v/>
      </c>
      <c r="AI69" s="190" t="str">
        <f t="shared" si="20"/>
        <v/>
      </c>
      <c r="AJ69" s="190" t="str">
        <f t="shared" si="21"/>
        <v/>
      </c>
      <c r="AK69" s="165"/>
    </row>
    <row r="70" spans="1:37" ht="15.75" customHeight="1" x14ac:dyDescent="0.3">
      <c r="A70" s="77">
        <v>67</v>
      </c>
      <c r="B70" s="77" t="str">
        <f>IF(PLAYER!B70="","",PLAYER!B70)</f>
        <v/>
      </c>
      <c r="C70" s="2" t="str">
        <f t="shared" si="0"/>
        <v/>
      </c>
      <c r="D70" s="186" t="str">
        <f>IF('ADJ-CLICK'!J70="","",AVERAGE('ADJ-CLICK'!J70,'ADJ-CLICK'!M70,'ADJ-CLICK'!P70,'ADJ-CLICK'!S70,'ADJ-CLICK'!V70,'ADJ-CLICK'!Y70))</f>
        <v/>
      </c>
      <c r="E70" s="186" t="str">
        <f>IF('ADJ-GIVEN'!C70="","",'ADJ-GIVEN'!C70)</f>
        <v/>
      </c>
      <c r="F70" s="186" t="str">
        <f>IF('ADJ-GIVEN'!D70="","",'ADJ-GIVEN'!D70)</f>
        <v/>
      </c>
      <c r="G70" s="186" t="str">
        <f>IF('ADJ-GIVEN'!E70="","",'ADJ-GIVEN'!E70)</f>
        <v/>
      </c>
      <c r="H70" s="186" t="str">
        <f>IF('ADJ-GIVEN'!F70="","",'ADJ-GIVEN'!F70)</f>
        <v/>
      </c>
      <c r="I70" s="187" t="str">
        <f t="shared" si="1"/>
        <v/>
      </c>
      <c r="J70" s="187" t="str">
        <f t="shared" si="2"/>
        <v/>
      </c>
      <c r="K70" s="188" t="str">
        <f>IF('ADJ-CLICK'!D70="","",'ADJ-CLICK'!D70*-1)</f>
        <v/>
      </c>
      <c r="L70" s="188" t="str">
        <f>IF('ADJ-CLICK'!E70="","",'ADJ-CLICK'!E70*-1)</f>
        <v/>
      </c>
      <c r="M70" s="188" t="str">
        <f>IF('ADJ-CLICK'!F70="","",'ADJ-CLICK'!F70*-1)</f>
        <v/>
      </c>
      <c r="N70" s="189" t="str">
        <f t="shared" si="3"/>
        <v/>
      </c>
      <c r="O70" s="190" t="str">
        <f t="shared" si="4"/>
        <v/>
      </c>
      <c r="P70" s="190" t="str">
        <f t="shared" si="5"/>
        <v/>
      </c>
      <c r="Q70" s="190" t="str">
        <f>IF(PLAYER!C70="","",PLAYER!C70)</f>
        <v/>
      </c>
      <c r="R70" s="191"/>
      <c r="S70" s="186"/>
      <c r="T70" s="165"/>
      <c r="U70" s="2" t="str">
        <f t="shared" si="6"/>
        <v/>
      </c>
      <c r="V70" s="77" t="str">
        <f t="shared" si="7"/>
        <v/>
      </c>
      <c r="W70" s="186" t="str">
        <f t="shared" si="8"/>
        <v/>
      </c>
      <c r="X70" s="186" t="str">
        <f t="shared" si="9"/>
        <v/>
      </c>
      <c r="Y70" s="186" t="str">
        <f t="shared" si="10"/>
        <v/>
      </c>
      <c r="Z70" s="186" t="str">
        <f t="shared" si="11"/>
        <v/>
      </c>
      <c r="AA70" s="186" t="str">
        <f t="shared" si="12"/>
        <v/>
      </c>
      <c r="AB70" s="186" t="str">
        <f t="shared" si="13"/>
        <v/>
      </c>
      <c r="AC70" s="187" t="str">
        <f t="shared" si="14"/>
        <v/>
      </c>
      <c r="AD70" s="187" t="str">
        <f t="shared" si="15"/>
        <v/>
      </c>
      <c r="AE70" s="188" t="str">
        <f t="shared" si="16"/>
        <v/>
      </c>
      <c r="AF70" s="188" t="str">
        <f t="shared" si="17"/>
        <v/>
      </c>
      <c r="AG70" s="188" t="str">
        <f t="shared" si="18"/>
        <v/>
      </c>
      <c r="AH70" s="189" t="str">
        <f t="shared" si="19"/>
        <v/>
      </c>
      <c r="AI70" s="190" t="str">
        <f t="shared" si="20"/>
        <v/>
      </c>
      <c r="AJ70" s="190" t="str">
        <f t="shared" si="21"/>
        <v/>
      </c>
      <c r="AK70" s="165"/>
    </row>
    <row r="71" spans="1:37" ht="15.75" customHeight="1" x14ac:dyDescent="0.3">
      <c r="A71" s="77">
        <v>68</v>
      </c>
      <c r="B71" s="77" t="str">
        <f>IF(PLAYER!B71="","",PLAYER!B71)</f>
        <v/>
      </c>
      <c r="C71" s="2" t="str">
        <f t="shared" si="0"/>
        <v/>
      </c>
      <c r="D71" s="186" t="str">
        <f>IF('ADJ-CLICK'!J71="","",AVERAGE('ADJ-CLICK'!J71,'ADJ-CLICK'!M71,'ADJ-CLICK'!P71,'ADJ-CLICK'!S71,'ADJ-CLICK'!V71,'ADJ-CLICK'!Y71))</f>
        <v/>
      </c>
      <c r="E71" s="186" t="str">
        <f>IF('ADJ-GIVEN'!C71="","",'ADJ-GIVEN'!C71)</f>
        <v/>
      </c>
      <c r="F71" s="186" t="str">
        <f>IF('ADJ-GIVEN'!D71="","",'ADJ-GIVEN'!D71)</f>
        <v/>
      </c>
      <c r="G71" s="186" t="str">
        <f>IF('ADJ-GIVEN'!E71="","",'ADJ-GIVEN'!E71)</f>
        <v/>
      </c>
      <c r="H71" s="186" t="str">
        <f>IF('ADJ-GIVEN'!F71="","",'ADJ-GIVEN'!F71)</f>
        <v/>
      </c>
      <c r="I71" s="187" t="str">
        <f t="shared" si="1"/>
        <v/>
      </c>
      <c r="J71" s="187" t="str">
        <f t="shared" si="2"/>
        <v/>
      </c>
      <c r="K71" s="188" t="str">
        <f>IF('ADJ-CLICK'!D71="","",'ADJ-CLICK'!D71*-1)</f>
        <v/>
      </c>
      <c r="L71" s="188" t="str">
        <f>IF('ADJ-CLICK'!E71="","",'ADJ-CLICK'!E71*-1)</f>
        <v/>
      </c>
      <c r="M71" s="188" t="str">
        <f>IF('ADJ-CLICK'!F71="","",'ADJ-CLICK'!F71*-1)</f>
        <v/>
      </c>
      <c r="N71" s="189" t="str">
        <f t="shared" si="3"/>
        <v/>
      </c>
      <c r="O71" s="190" t="str">
        <f t="shared" si="4"/>
        <v/>
      </c>
      <c r="P71" s="190" t="str">
        <f t="shared" si="5"/>
        <v/>
      </c>
      <c r="Q71" s="190" t="str">
        <f>IF(PLAYER!C71="","",PLAYER!C71)</f>
        <v/>
      </c>
      <c r="R71" s="191"/>
      <c r="S71" s="186"/>
      <c r="T71" s="165"/>
      <c r="U71" s="2" t="str">
        <f t="shared" si="6"/>
        <v/>
      </c>
      <c r="V71" s="77" t="str">
        <f t="shared" si="7"/>
        <v/>
      </c>
      <c r="W71" s="186" t="str">
        <f t="shared" si="8"/>
        <v/>
      </c>
      <c r="X71" s="186" t="str">
        <f t="shared" si="9"/>
        <v/>
      </c>
      <c r="Y71" s="186" t="str">
        <f t="shared" si="10"/>
        <v/>
      </c>
      <c r="Z71" s="186" t="str">
        <f t="shared" si="11"/>
        <v/>
      </c>
      <c r="AA71" s="186" t="str">
        <f t="shared" si="12"/>
        <v/>
      </c>
      <c r="AB71" s="186" t="str">
        <f t="shared" si="13"/>
        <v/>
      </c>
      <c r="AC71" s="187" t="str">
        <f t="shared" si="14"/>
        <v/>
      </c>
      <c r="AD71" s="187" t="str">
        <f t="shared" si="15"/>
        <v/>
      </c>
      <c r="AE71" s="188" t="str">
        <f t="shared" si="16"/>
        <v/>
      </c>
      <c r="AF71" s="188" t="str">
        <f t="shared" si="17"/>
        <v/>
      </c>
      <c r="AG71" s="188" t="str">
        <f t="shared" si="18"/>
        <v/>
      </c>
      <c r="AH71" s="189" t="str">
        <f t="shared" si="19"/>
        <v/>
      </c>
      <c r="AI71" s="190" t="str">
        <f t="shared" si="20"/>
        <v/>
      </c>
      <c r="AJ71" s="190" t="str">
        <f t="shared" si="21"/>
        <v/>
      </c>
      <c r="AK71" s="165"/>
    </row>
    <row r="72" spans="1:37" ht="15.75" customHeight="1" x14ac:dyDescent="0.3">
      <c r="A72" s="77">
        <v>69</v>
      </c>
      <c r="B72" s="77" t="str">
        <f>IF(PLAYER!B72="","",PLAYER!B72)</f>
        <v/>
      </c>
      <c r="C72" s="2" t="str">
        <f t="shared" si="0"/>
        <v/>
      </c>
      <c r="D72" s="186" t="str">
        <f>IF('ADJ-CLICK'!J72="","",AVERAGE('ADJ-CLICK'!J72,'ADJ-CLICK'!M72,'ADJ-CLICK'!P72,'ADJ-CLICK'!S72,'ADJ-CLICK'!V72,'ADJ-CLICK'!Y72))</f>
        <v/>
      </c>
      <c r="E72" s="186" t="str">
        <f>IF('ADJ-GIVEN'!C72="","",'ADJ-GIVEN'!C72)</f>
        <v/>
      </c>
      <c r="F72" s="186" t="str">
        <f>IF('ADJ-GIVEN'!D72="","",'ADJ-GIVEN'!D72)</f>
        <v/>
      </c>
      <c r="G72" s="186" t="str">
        <f>IF('ADJ-GIVEN'!E72="","",'ADJ-GIVEN'!E72)</f>
        <v/>
      </c>
      <c r="H72" s="186" t="str">
        <f>IF('ADJ-GIVEN'!F72="","",'ADJ-GIVEN'!F72)</f>
        <v/>
      </c>
      <c r="I72" s="187" t="str">
        <f t="shared" si="1"/>
        <v/>
      </c>
      <c r="J72" s="187" t="str">
        <f t="shared" si="2"/>
        <v/>
      </c>
      <c r="K72" s="188" t="str">
        <f>IF('ADJ-CLICK'!D72="","",'ADJ-CLICK'!D72*-1)</f>
        <v/>
      </c>
      <c r="L72" s="188" t="str">
        <f>IF('ADJ-CLICK'!E72="","",'ADJ-CLICK'!E72*-1)</f>
        <v/>
      </c>
      <c r="M72" s="188" t="str">
        <f>IF('ADJ-CLICK'!F72="","",'ADJ-CLICK'!F72*-1)</f>
        <v/>
      </c>
      <c r="N72" s="189" t="str">
        <f t="shared" si="3"/>
        <v/>
      </c>
      <c r="O72" s="190" t="str">
        <f t="shared" si="4"/>
        <v/>
      </c>
      <c r="P72" s="190" t="str">
        <f t="shared" si="5"/>
        <v/>
      </c>
      <c r="Q72" s="190" t="str">
        <f>IF(PLAYER!C72="","",PLAYER!C72)</f>
        <v/>
      </c>
      <c r="R72" s="191"/>
      <c r="S72" s="186"/>
      <c r="T72" s="165"/>
      <c r="U72" s="2" t="str">
        <f t="shared" si="6"/>
        <v/>
      </c>
      <c r="V72" s="77" t="str">
        <f t="shared" si="7"/>
        <v/>
      </c>
      <c r="W72" s="186" t="str">
        <f t="shared" si="8"/>
        <v/>
      </c>
      <c r="X72" s="186" t="str">
        <f t="shared" si="9"/>
        <v/>
      </c>
      <c r="Y72" s="186" t="str">
        <f t="shared" si="10"/>
        <v/>
      </c>
      <c r="Z72" s="186" t="str">
        <f t="shared" si="11"/>
        <v/>
      </c>
      <c r="AA72" s="186" t="str">
        <f t="shared" si="12"/>
        <v/>
      </c>
      <c r="AB72" s="186" t="str">
        <f t="shared" si="13"/>
        <v/>
      </c>
      <c r="AC72" s="187" t="str">
        <f t="shared" si="14"/>
        <v/>
      </c>
      <c r="AD72" s="187" t="str">
        <f t="shared" si="15"/>
        <v/>
      </c>
      <c r="AE72" s="188" t="str">
        <f t="shared" si="16"/>
        <v/>
      </c>
      <c r="AF72" s="188" t="str">
        <f t="shared" si="17"/>
        <v/>
      </c>
      <c r="AG72" s="188" t="str">
        <f t="shared" si="18"/>
        <v/>
      </c>
      <c r="AH72" s="189" t="str">
        <f t="shared" si="19"/>
        <v/>
      </c>
      <c r="AI72" s="190" t="str">
        <f t="shared" si="20"/>
        <v/>
      </c>
      <c r="AJ72" s="190" t="str">
        <f t="shared" si="21"/>
        <v/>
      </c>
      <c r="AK72" s="165"/>
    </row>
    <row r="73" spans="1:37" ht="15.75" customHeight="1" x14ac:dyDescent="0.3">
      <c r="A73" s="77">
        <v>70</v>
      </c>
      <c r="B73" s="77" t="str">
        <f>IF(PLAYER!B73="","",PLAYER!B73)</f>
        <v/>
      </c>
      <c r="C73" s="2" t="str">
        <f t="shared" si="0"/>
        <v/>
      </c>
      <c r="D73" s="186" t="str">
        <f>IF('ADJ-CLICK'!J73="","",AVERAGE('ADJ-CLICK'!J73,'ADJ-CLICK'!M73,'ADJ-CLICK'!P73,'ADJ-CLICK'!S73,'ADJ-CLICK'!V73,'ADJ-CLICK'!Y73))</f>
        <v/>
      </c>
      <c r="E73" s="186" t="str">
        <f>IF('ADJ-GIVEN'!C73="","",'ADJ-GIVEN'!C73)</f>
        <v/>
      </c>
      <c r="F73" s="186" t="str">
        <f>IF('ADJ-GIVEN'!D73="","",'ADJ-GIVEN'!D73)</f>
        <v/>
      </c>
      <c r="G73" s="186" t="str">
        <f>IF('ADJ-GIVEN'!E73="","",'ADJ-GIVEN'!E73)</f>
        <v/>
      </c>
      <c r="H73" s="186" t="str">
        <f>IF('ADJ-GIVEN'!F73="","",'ADJ-GIVEN'!F73)</f>
        <v/>
      </c>
      <c r="I73" s="187" t="str">
        <f t="shared" si="1"/>
        <v/>
      </c>
      <c r="J73" s="187" t="str">
        <f t="shared" si="2"/>
        <v/>
      </c>
      <c r="K73" s="188" t="str">
        <f>IF('ADJ-CLICK'!D73="","",'ADJ-CLICK'!D73*-1)</f>
        <v/>
      </c>
      <c r="L73" s="188" t="str">
        <f>IF('ADJ-CLICK'!E73="","",'ADJ-CLICK'!E73*-1)</f>
        <v/>
      </c>
      <c r="M73" s="188" t="str">
        <f>IF('ADJ-CLICK'!F73="","",'ADJ-CLICK'!F73*-1)</f>
        <v/>
      </c>
      <c r="N73" s="189" t="str">
        <f t="shared" si="3"/>
        <v/>
      </c>
      <c r="O73" s="190" t="str">
        <f t="shared" si="4"/>
        <v/>
      </c>
      <c r="P73" s="190" t="str">
        <f t="shared" si="5"/>
        <v/>
      </c>
      <c r="Q73" s="190" t="str">
        <f>IF(PLAYER!C73="","",PLAYER!C73)</f>
        <v/>
      </c>
      <c r="R73" s="191"/>
      <c r="S73" s="186"/>
      <c r="T73" s="165"/>
      <c r="U73" s="2" t="str">
        <f t="shared" si="6"/>
        <v/>
      </c>
      <c r="V73" s="77" t="str">
        <f t="shared" si="7"/>
        <v/>
      </c>
      <c r="W73" s="186" t="str">
        <f t="shared" si="8"/>
        <v/>
      </c>
      <c r="X73" s="186" t="str">
        <f t="shared" si="9"/>
        <v/>
      </c>
      <c r="Y73" s="186" t="str">
        <f t="shared" si="10"/>
        <v/>
      </c>
      <c r="Z73" s="186" t="str">
        <f t="shared" si="11"/>
        <v/>
      </c>
      <c r="AA73" s="186" t="str">
        <f t="shared" si="12"/>
        <v/>
      </c>
      <c r="AB73" s="186" t="str">
        <f t="shared" si="13"/>
        <v/>
      </c>
      <c r="AC73" s="187" t="str">
        <f t="shared" si="14"/>
        <v/>
      </c>
      <c r="AD73" s="187" t="str">
        <f t="shared" si="15"/>
        <v/>
      </c>
      <c r="AE73" s="188" t="str">
        <f t="shared" si="16"/>
        <v/>
      </c>
      <c r="AF73" s="188" t="str">
        <f t="shared" si="17"/>
        <v/>
      </c>
      <c r="AG73" s="188" t="str">
        <f t="shared" si="18"/>
        <v/>
      </c>
      <c r="AH73" s="189" t="str">
        <f t="shared" si="19"/>
        <v/>
      </c>
      <c r="AI73" s="190" t="str">
        <f t="shared" si="20"/>
        <v/>
      </c>
      <c r="AJ73" s="190" t="str">
        <f t="shared" si="21"/>
        <v/>
      </c>
      <c r="AK73" s="165"/>
    </row>
    <row r="74" spans="1:37" ht="15.75" customHeight="1" x14ac:dyDescent="0.3">
      <c r="A74" s="77">
        <v>71</v>
      </c>
      <c r="B74" s="77" t="str">
        <f>IF(PLAYER!B74="","",PLAYER!B74)</f>
        <v/>
      </c>
      <c r="C74" s="2" t="str">
        <f t="shared" si="0"/>
        <v/>
      </c>
      <c r="D74" s="186" t="str">
        <f>IF('ADJ-CLICK'!J74="","",AVERAGE('ADJ-CLICK'!J74,'ADJ-CLICK'!M74,'ADJ-CLICK'!P74,'ADJ-CLICK'!S74,'ADJ-CLICK'!V74,'ADJ-CLICK'!Y74))</f>
        <v/>
      </c>
      <c r="E74" s="186" t="str">
        <f>IF('ADJ-GIVEN'!C74="","",'ADJ-GIVEN'!C74)</f>
        <v/>
      </c>
      <c r="F74" s="186" t="str">
        <f>IF('ADJ-GIVEN'!D74="","",'ADJ-GIVEN'!D74)</f>
        <v/>
      </c>
      <c r="G74" s="186" t="str">
        <f>IF('ADJ-GIVEN'!E74="","",'ADJ-GIVEN'!E74)</f>
        <v/>
      </c>
      <c r="H74" s="186" t="str">
        <f>IF('ADJ-GIVEN'!F74="","",'ADJ-GIVEN'!F74)</f>
        <v/>
      </c>
      <c r="I74" s="187" t="str">
        <f t="shared" si="1"/>
        <v/>
      </c>
      <c r="J74" s="187" t="str">
        <f t="shared" si="2"/>
        <v/>
      </c>
      <c r="K74" s="188" t="str">
        <f>IF('ADJ-CLICK'!D74="","",'ADJ-CLICK'!D74*-1)</f>
        <v/>
      </c>
      <c r="L74" s="188" t="str">
        <f>IF('ADJ-CLICK'!E74="","",'ADJ-CLICK'!E74*-1)</f>
        <v/>
      </c>
      <c r="M74" s="188" t="str">
        <f>IF('ADJ-CLICK'!F74="","",'ADJ-CLICK'!F74*-1)</f>
        <v/>
      </c>
      <c r="N74" s="189" t="str">
        <f t="shared" si="3"/>
        <v/>
      </c>
      <c r="O74" s="190" t="str">
        <f t="shared" si="4"/>
        <v/>
      </c>
      <c r="P74" s="190" t="str">
        <f t="shared" si="5"/>
        <v/>
      </c>
      <c r="Q74" s="190" t="str">
        <f>IF(PLAYER!C74="","",PLAYER!C74)</f>
        <v/>
      </c>
      <c r="R74" s="191"/>
      <c r="S74" s="186"/>
      <c r="T74" s="165"/>
      <c r="U74" s="2" t="str">
        <f t="shared" si="6"/>
        <v/>
      </c>
      <c r="V74" s="77" t="str">
        <f t="shared" si="7"/>
        <v/>
      </c>
      <c r="W74" s="186" t="str">
        <f t="shared" si="8"/>
        <v/>
      </c>
      <c r="X74" s="186" t="str">
        <f t="shared" si="9"/>
        <v/>
      </c>
      <c r="Y74" s="186" t="str">
        <f t="shared" si="10"/>
        <v/>
      </c>
      <c r="Z74" s="186" t="str">
        <f t="shared" si="11"/>
        <v/>
      </c>
      <c r="AA74" s="186" t="str">
        <f t="shared" si="12"/>
        <v/>
      </c>
      <c r="AB74" s="186" t="str">
        <f t="shared" si="13"/>
        <v/>
      </c>
      <c r="AC74" s="187" t="str">
        <f t="shared" si="14"/>
        <v/>
      </c>
      <c r="AD74" s="187" t="str">
        <f t="shared" si="15"/>
        <v/>
      </c>
      <c r="AE74" s="188" t="str">
        <f t="shared" si="16"/>
        <v/>
      </c>
      <c r="AF74" s="188" t="str">
        <f t="shared" si="17"/>
        <v/>
      </c>
      <c r="AG74" s="188" t="str">
        <f t="shared" si="18"/>
        <v/>
      </c>
      <c r="AH74" s="189" t="str">
        <f t="shared" si="19"/>
        <v/>
      </c>
      <c r="AI74" s="190" t="str">
        <f t="shared" si="20"/>
        <v/>
      </c>
      <c r="AJ74" s="190" t="str">
        <f t="shared" si="21"/>
        <v/>
      </c>
      <c r="AK74" s="165"/>
    </row>
    <row r="75" spans="1:37" ht="15.75" customHeight="1" x14ac:dyDescent="0.3">
      <c r="A75" s="77">
        <v>72</v>
      </c>
      <c r="B75" s="77" t="str">
        <f>IF(PLAYER!B75="","",PLAYER!B75)</f>
        <v/>
      </c>
      <c r="C75" s="2" t="str">
        <f t="shared" si="0"/>
        <v/>
      </c>
      <c r="D75" s="186" t="str">
        <f>IF('ADJ-CLICK'!J75="","",AVERAGE('ADJ-CLICK'!J75,'ADJ-CLICK'!M75,'ADJ-CLICK'!P75,'ADJ-CLICK'!S75,'ADJ-CLICK'!V75,'ADJ-CLICK'!Y75))</f>
        <v/>
      </c>
      <c r="E75" s="186" t="str">
        <f>IF('ADJ-GIVEN'!C75="","",'ADJ-GIVEN'!C75)</f>
        <v/>
      </c>
      <c r="F75" s="186" t="str">
        <f>IF('ADJ-GIVEN'!D75="","",'ADJ-GIVEN'!D75)</f>
        <v/>
      </c>
      <c r="G75" s="186" t="str">
        <f>IF('ADJ-GIVEN'!E75="","",'ADJ-GIVEN'!E75)</f>
        <v/>
      </c>
      <c r="H75" s="186" t="str">
        <f>IF('ADJ-GIVEN'!F75="","",'ADJ-GIVEN'!F75)</f>
        <v/>
      </c>
      <c r="I75" s="187" t="str">
        <f t="shared" si="1"/>
        <v/>
      </c>
      <c r="J75" s="187" t="str">
        <f t="shared" si="2"/>
        <v/>
      </c>
      <c r="K75" s="188" t="str">
        <f>IF('ADJ-CLICK'!D75="","",'ADJ-CLICK'!D75*-1)</f>
        <v/>
      </c>
      <c r="L75" s="188" t="str">
        <f>IF('ADJ-CLICK'!E75="","",'ADJ-CLICK'!E75*-1)</f>
        <v/>
      </c>
      <c r="M75" s="188" t="str">
        <f>IF('ADJ-CLICK'!F75="","",'ADJ-CLICK'!F75*-1)</f>
        <v/>
      </c>
      <c r="N75" s="189" t="str">
        <f t="shared" si="3"/>
        <v/>
      </c>
      <c r="O75" s="190" t="str">
        <f t="shared" si="4"/>
        <v/>
      </c>
      <c r="P75" s="190" t="str">
        <f t="shared" si="5"/>
        <v/>
      </c>
      <c r="Q75" s="190" t="str">
        <f>IF(PLAYER!C75="","",PLAYER!C75)</f>
        <v/>
      </c>
      <c r="R75" s="191"/>
      <c r="S75" s="186"/>
      <c r="T75" s="165"/>
      <c r="U75" s="2" t="str">
        <f t="shared" si="6"/>
        <v/>
      </c>
      <c r="V75" s="77" t="str">
        <f t="shared" si="7"/>
        <v/>
      </c>
      <c r="W75" s="186" t="str">
        <f t="shared" si="8"/>
        <v/>
      </c>
      <c r="X75" s="186" t="str">
        <f t="shared" si="9"/>
        <v/>
      </c>
      <c r="Y75" s="186" t="str">
        <f t="shared" si="10"/>
        <v/>
      </c>
      <c r="Z75" s="186" t="str">
        <f t="shared" si="11"/>
        <v/>
      </c>
      <c r="AA75" s="186" t="str">
        <f t="shared" si="12"/>
        <v/>
      </c>
      <c r="AB75" s="186" t="str">
        <f t="shared" si="13"/>
        <v/>
      </c>
      <c r="AC75" s="187" t="str">
        <f t="shared" si="14"/>
        <v/>
      </c>
      <c r="AD75" s="187" t="str">
        <f t="shared" si="15"/>
        <v/>
      </c>
      <c r="AE75" s="188" t="str">
        <f t="shared" si="16"/>
        <v/>
      </c>
      <c r="AF75" s="188" t="str">
        <f t="shared" si="17"/>
        <v/>
      </c>
      <c r="AG75" s="188" t="str">
        <f t="shared" si="18"/>
        <v/>
      </c>
      <c r="AH75" s="189" t="str">
        <f t="shared" si="19"/>
        <v/>
      </c>
      <c r="AI75" s="190" t="str">
        <f t="shared" si="20"/>
        <v/>
      </c>
      <c r="AJ75" s="190" t="str">
        <f t="shared" si="21"/>
        <v/>
      </c>
      <c r="AK75" s="165"/>
    </row>
    <row r="76" spans="1:37" ht="15.75" customHeight="1" x14ac:dyDescent="0.3">
      <c r="A76" s="77">
        <v>73</v>
      </c>
      <c r="B76" s="77" t="str">
        <f>IF(PLAYER!B76="","",PLAYER!B76)</f>
        <v/>
      </c>
      <c r="C76" s="2" t="str">
        <f t="shared" si="0"/>
        <v/>
      </c>
      <c r="D76" s="186" t="str">
        <f>IF('ADJ-CLICK'!J76="","",AVERAGE('ADJ-CLICK'!J76,'ADJ-CLICK'!M76,'ADJ-CLICK'!P76,'ADJ-CLICK'!S76,'ADJ-CLICK'!V76,'ADJ-CLICK'!Y76))</f>
        <v/>
      </c>
      <c r="E76" s="186" t="str">
        <f>IF('ADJ-GIVEN'!C76="","",'ADJ-GIVEN'!C76)</f>
        <v/>
      </c>
      <c r="F76" s="186" t="str">
        <f>IF('ADJ-GIVEN'!D76="","",'ADJ-GIVEN'!D76)</f>
        <v/>
      </c>
      <c r="G76" s="186" t="str">
        <f>IF('ADJ-GIVEN'!E76="","",'ADJ-GIVEN'!E76)</f>
        <v/>
      </c>
      <c r="H76" s="186" t="str">
        <f>IF('ADJ-GIVEN'!F76="","",'ADJ-GIVEN'!F76)</f>
        <v/>
      </c>
      <c r="I76" s="187" t="str">
        <f t="shared" si="1"/>
        <v/>
      </c>
      <c r="J76" s="187" t="str">
        <f t="shared" si="2"/>
        <v/>
      </c>
      <c r="K76" s="188" t="str">
        <f>IF('ADJ-CLICK'!D76="","",'ADJ-CLICK'!D76*-1)</f>
        <v/>
      </c>
      <c r="L76" s="188" t="str">
        <f>IF('ADJ-CLICK'!E76="","",'ADJ-CLICK'!E76*-1)</f>
        <v/>
      </c>
      <c r="M76" s="188" t="str">
        <f>IF('ADJ-CLICK'!F76="","",'ADJ-CLICK'!F76*-1)</f>
        <v/>
      </c>
      <c r="N76" s="189" t="str">
        <f t="shared" si="3"/>
        <v/>
      </c>
      <c r="O76" s="190" t="str">
        <f t="shared" si="4"/>
        <v/>
      </c>
      <c r="P76" s="190" t="str">
        <f t="shared" si="5"/>
        <v/>
      </c>
      <c r="Q76" s="190" t="str">
        <f>IF(PLAYER!C76="","",PLAYER!C76)</f>
        <v/>
      </c>
      <c r="R76" s="191"/>
      <c r="S76" s="186"/>
      <c r="T76" s="165"/>
      <c r="U76" s="2" t="str">
        <f t="shared" si="6"/>
        <v/>
      </c>
      <c r="V76" s="77" t="str">
        <f t="shared" si="7"/>
        <v/>
      </c>
      <c r="W76" s="186" t="str">
        <f t="shared" si="8"/>
        <v/>
      </c>
      <c r="X76" s="186" t="str">
        <f t="shared" si="9"/>
        <v/>
      </c>
      <c r="Y76" s="186" t="str">
        <f t="shared" si="10"/>
        <v/>
      </c>
      <c r="Z76" s="186" t="str">
        <f t="shared" si="11"/>
        <v/>
      </c>
      <c r="AA76" s="186" t="str">
        <f t="shared" si="12"/>
        <v/>
      </c>
      <c r="AB76" s="186" t="str">
        <f t="shared" si="13"/>
        <v/>
      </c>
      <c r="AC76" s="187" t="str">
        <f t="shared" si="14"/>
        <v/>
      </c>
      <c r="AD76" s="187" t="str">
        <f t="shared" si="15"/>
        <v/>
      </c>
      <c r="AE76" s="188" t="str">
        <f t="shared" si="16"/>
        <v/>
      </c>
      <c r="AF76" s="188" t="str">
        <f t="shared" si="17"/>
        <v/>
      </c>
      <c r="AG76" s="188" t="str">
        <f t="shared" si="18"/>
        <v/>
      </c>
      <c r="AH76" s="189" t="str">
        <f t="shared" si="19"/>
        <v/>
      </c>
      <c r="AI76" s="190" t="str">
        <f t="shared" si="20"/>
        <v/>
      </c>
      <c r="AJ76" s="190" t="str">
        <f t="shared" si="21"/>
        <v/>
      </c>
      <c r="AK76" s="165"/>
    </row>
    <row r="77" spans="1:37" ht="15.75" customHeight="1" x14ac:dyDescent="0.3">
      <c r="A77" s="77">
        <v>74</v>
      </c>
      <c r="B77" s="77" t="str">
        <f>IF(PLAYER!B77="","",PLAYER!B77)</f>
        <v/>
      </c>
      <c r="C77" s="2" t="str">
        <f t="shared" si="0"/>
        <v/>
      </c>
      <c r="D77" s="186" t="str">
        <f>IF('ADJ-CLICK'!J77="","",AVERAGE('ADJ-CLICK'!J77,'ADJ-CLICK'!M77,'ADJ-CLICK'!P77,'ADJ-CLICK'!S77,'ADJ-CLICK'!V77,'ADJ-CLICK'!Y77))</f>
        <v/>
      </c>
      <c r="E77" s="186" t="str">
        <f>IF('ADJ-GIVEN'!C77="","",'ADJ-GIVEN'!C77)</f>
        <v/>
      </c>
      <c r="F77" s="186" t="str">
        <f>IF('ADJ-GIVEN'!D77="","",'ADJ-GIVEN'!D77)</f>
        <v/>
      </c>
      <c r="G77" s="186" t="str">
        <f>IF('ADJ-GIVEN'!E77="","",'ADJ-GIVEN'!E77)</f>
        <v/>
      </c>
      <c r="H77" s="186" t="str">
        <f>IF('ADJ-GIVEN'!F77="","",'ADJ-GIVEN'!F77)</f>
        <v/>
      </c>
      <c r="I77" s="187" t="str">
        <f t="shared" si="1"/>
        <v/>
      </c>
      <c r="J77" s="187" t="str">
        <f t="shared" si="2"/>
        <v/>
      </c>
      <c r="K77" s="188" t="str">
        <f>IF('ADJ-CLICK'!D77="","",'ADJ-CLICK'!D77*-1)</f>
        <v/>
      </c>
      <c r="L77" s="188" t="str">
        <f>IF('ADJ-CLICK'!E77="","",'ADJ-CLICK'!E77*-1)</f>
        <v/>
      </c>
      <c r="M77" s="188" t="str">
        <f>IF('ADJ-CLICK'!F77="","",'ADJ-CLICK'!F77*-1)</f>
        <v/>
      </c>
      <c r="N77" s="189" t="str">
        <f t="shared" si="3"/>
        <v/>
      </c>
      <c r="O77" s="190" t="str">
        <f t="shared" si="4"/>
        <v/>
      </c>
      <c r="P77" s="190" t="str">
        <f t="shared" si="5"/>
        <v/>
      </c>
      <c r="Q77" s="190" t="str">
        <f>IF(PLAYER!C77="","",PLAYER!C77)</f>
        <v/>
      </c>
      <c r="R77" s="191"/>
      <c r="S77" s="186"/>
      <c r="T77" s="165"/>
      <c r="U77" s="2" t="str">
        <f t="shared" si="6"/>
        <v/>
      </c>
      <c r="V77" s="77" t="str">
        <f t="shared" si="7"/>
        <v/>
      </c>
      <c r="W77" s="186" t="str">
        <f t="shared" si="8"/>
        <v/>
      </c>
      <c r="X77" s="186" t="str">
        <f t="shared" si="9"/>
        <v/>
      </c>
      <c r="Y77" s="186" t="str">
        <f t="shared" si="10"/>
        <v/>
      </c>
      <c r="Z77" s="186" t="str">
        <f t="shared" si="11"/>
        <v/>
      </c>
      <c r="AA77" s="186" t="str">
        <f t="shared" si="12"/>
        <v/>
      </c>
      <c r="AB77" s="186" t="str">
        <f t="shared" si="13"/>
        <v/>
      </c>
      <c r="AC77" s="187" t="str">
        <f t="shared" si="14"/>
        <v/>
      </c>
      <c r="AD77" s="187" t="str">
        <f t="shared" si="15"/>
        <v/>
      </c>
      <c r="AE77" s="188" t="str">
        <f t="shared" si="16"/>
        <v/>
      </c>
      <c r="AF77" s="188" t="str">
        <f t="shared" si="17"/>
        <v/>
      </c>
      <c r="AG77" s="188" t="str">
        <f t="shared" si="18"/>
        <v/>
      </c>
      <c r="AH77" s="189" t="str">
        <f t="shared" si="19"/>
        <v/>
      </c>
      <c r="AI77" s="190" t="str">
        <f t="shared" si="20"/>
        <v/>
      </c>
      <c r="AJ77" s="190" t="str">
        <f t="shared" si="21"/>
        <v/>
      </c>
      <c r="AK77" s="165"/>
    </row>
    <row r="78" spans="1:37" ht="15.75" customHeight="1" x14ac:dyDescent="0.3">
      <c r="A78" s="77">
        <v>75</v>
      </c>
      <c r="B78" s="77" t="str">
        <f>IF(PLAYER!B78="","",PLAYER!B78)</f>
        <v/>
      </c>
      <c r="C78" s="2" t="str">
        <f t="shared" si="0"/>
        <v/>
      </c>
      <c r="D78" s="186" t="str">
        <f>IF('ADJ-CLICK'!J78="","",AVERAGE('ADJ-CLICK'!J78,'ADJ-CLICK'!M78,'ADJ-CLICK'!P78,'ADJ-CLICK'!S78,'ADJ-CLICK'!V78,'ADJ-CLICK'!Y78))</f>
        <v/>
      </c>
      <c r="E78" s="186" t="str">
        <f>IF('ADJ-GIVEN'!C78="","",'ADJ-GIVEN'!C78)</f>
        <v/>
      </c>
      <c r="F78" s="186" t="str">
        <f>IF('ADJ-GIVEN'!D78="","",'ADJ-GIVEN'!D78)</f>
        <v/>
      </c>
      <c r="G78" s="186" t="str">
        <f>IF('ADJ-GIVEN'!E78="","",'ADJ-GIVEN'!E78)</f>
        <v/>
      </c>
      <c r="H78" s="186" t="str">
        <f>IF('ADJ-GIVEN'!F78="","",'ADJ-GIVEN'!F78)</f>
        <v/>
      </c>
      <c r="I78" s="187" t="str">
        <f t="shared" si="1"/>
        <v/>
      </c>
      <c r="J78" s="187" t="str">
        <f t="shared" si="2"/>
        <v/>
      </c>
      <c r="K78" s="188" t="str">
        <f>IF('ADJ-CLICK'!D78="","",'ADJ-CLICK'!D78*-1)</f>
        <v/>
      </c>
      <c r="L78" s="188" t="str">
        <f>IF('ADJ-CLICK'!E78="","",'ADJ-CLICK'!E78*-1)</f>
        <v/>
      </c>
      <c r="M78" s="188" t="str">
        <f>IF('ADJ-CLICK'!F78="","",'ADJ-CLICK'!F78*-1)</f>
        <v/>
      </c>
      <c r="N78" s="189" t="str">
        <f t="shared" si="3"/>
        <v/>
      </c>
      <c r="O78" s="190" t="str">
        <f t="shared" si="4"/>
        <v/>
      </c>
      <c r="P78" s="190" t="str">
        <f t="shared" si="5"/>
        <v/>
      </c>
      <c r="Q78" s="190" t="str">
        <f>IF(PLAYER!C78="","",PLAYER!C78)</f>
        <v/>
      </c>
      <c r="R78" s="191"/>
      <c r="S78" s="186"/>
      <c r="T78" s="165"/>
      <c r="U78" s="2" t="str">
        <f t="shared" si="6"/>
        <v/>
      </c>
      <c r="V78" s="77" t="str">
        <f t="shared" si="7"/>
        <v/>
      </c>
      <c r="W78" s="186" t="str">
        <f t="shared" si="8"/>
        <v/>
      </c>
      <c r="X78" s="186" t="str">
        <f t="shared" si="9"/>
        <v/>
      </c>
      <c r="Y78" s="186" t="str">
        <f t="shared" si="10"/>
        <v/>
      </c>
      <c r="Z78" s="186" t="str">
        <f t="shared" si="11"/>
        <v/>
      </c>
      <c r="AA78" s="186" t="str">
        <f t="shared" si="12"/>
        <v/>
      </c>
      <c r="AB78" s="186" t="str">
        <f t="shared" si="13"/>
        <v/>
      </c>
      <c r="AC78" s="187" t="str">
        <f t="shared" si="14"/>
        <v/>
      </c>
      <c r="AD78" s="187" t="str">
        <f t="shared" si="15"/>
        <v/>
      </c>
      <c r="AE78" s="188" t="str">
        <f t="shared" si="16"/>
        <v/>
      </c>
      <c r="AF78" s="188" t="str">
        <f t="shared" si="17"/>
        <v/>
      </c>
      <c r="AG78" s="188" t="str">
        <f t="shared" si="18"/>
        <v/>
      </c>
      <c r="AH78" s="189" t="str">
        <f t="shared" si="19"/>
        <v/>
      </c>
      <c r="AI78" s="190" t="str">
        <f t="shared" si="20"/>
        <v/>
      </c>
      <c r="AJ78" s="190" t="str">
        <f t="shared" si="21"/>
        <v/>
      </c>
      <c r="AK78" s="165"/>
    </row>
    <row r="79" spans="1:37" ht="15.75" customHeight="1" x14ac:dyDescent="0.3">
      <c r="A79" s="77">
        <v>76</v>
      </c>
      <c r="B79" s="77" t="str">
        <f>IF(PLAYER!B79="","",PLAYER!B79)</f>
        <v/>
      </c>
      <c r="C79" s="2" t="str">
        <f t="shared" si="0"/>
        <v/>
      </c>
      <c r="D79" s="186" t="str">
        <f>IF('ADJ-CLICK'!J79="","",AVERAGE('ADJ-CLICK'!J79,'ADJ-CLICK'!M79,'ADJ-CLICK'!P79,'ADJ-CLICK'!S79,'ADJ-CLICK'!V79,'ADJ-CLICK'!Y79))</f>
        <v/>
      </c>
      <c r="E79" s="186" t="str">
        <f>IF('ADJ-GIVEN'!C79="","",'ADJ-GIVEN'!C79)</f>
        <v/>
      </c>
      <c r="F79" s="186" t="str">
        <f>IF('ADJ-GIVEN'!D79="","",'ADJ-GIVEN'!D79)</f>
        <v/>
      </c>
      <c r="G79" s="186" t="str">
        <f>IF('ADJ-GIVEN'!E79="","",'ADJ-GIVEN'!E79)</f>
        <v/>
      </c>
      <c r="H79" s="186" t="str">
        <f>IF('ADJ-GIVEN'!F79="","",'ADJ-GIVEN'!F79)</f>
        <v/>
      </c>
      <c r="I79" s="187" t="str">
        <f t="shared" si="1"/>
        <v/>
      </c>
      <c r="J79" s="187" t="str">
        <f t="shared" si="2"/>
        <v/>
      </c>
      <c r="K79" s="188" t="str">
        <f>IF('ADJ-CLICK'!D79="","",'ADJ-CLICK'!D79*-1)</f>
        <v/>
      </c>
      <c r="L79" s="188" t="str">
        <f>IF('ADJ-CLICK'!E79="","",'ADJ-CLICK'!E79*-1)</f>
        <v/>
      </c>
      <c r="M79" s="188" t="str">
        <f>IF('ADJ-CLICK'!F79="","",'ADJ-CLICK'!F79*-1)</f>
        <v/>
      </c>
      <c r="N79" s="189" t="str">
        <f t="shared" si="3"/>
        <v/>
      </c>
      <c r="O79" s="190" t="str">
        <f t="shared" si="4"/>
        <v/>
      </c>
      <c r="P79" s="190" t="str">
        <f t="shared" si="5"/>
        <v/>
      </c>
      <c r="Q79" s="190" t="str">
        <f>IF(PLAYER!C79="","",PLAYER!C79)</f>
        <v/>
      </c>
      <c r="R79" s="191"/>
      <c r="S79" s="186"/>
      <c r="T79" s="165"/>
      <c r="U79" s="2" t="str">
        <f t="shared" si="6"/>
        <v/>
      </c>
      <c r="V79" s="77" t="str">
        <f t="shared" si="7"/>
        <v/>
      </c>
      <c r="W79" s="186" t="str">
        <f t="shared" si="8"/>
        <v/>
      </c>
      <c r="X79" s="186" t="str">
        <f t="shared" si="9"/>
        <v/>
      </c>
      <c r="Y79" s="186" t="str">
        <f t="shared" si="10"/>
        <v/>
      </c>
      <c r="Z79" s="186" t="str">
        <f t="shared" si="11"/>
        <v/>
      </c>
      <c r="AA79" s="186" t="str">
        <f t="shared" si="12"/>
        <v/>
      </c>
      <c r="AB79" s="186" t="str">
        <f t="shared" si="13"/>
        <v/>
      </c>
      <c r="AC79" s="187" t="str">
        <f t="shared" si="14"/>
        <v/>
      </c>
      <c r="AD79" s="187" t="str">
        <f t="shared" si="15"/>
        <v/>
      </c>
      <c r="AE79" s="188" t="str">
        <f t="shared" si="16"/>
        <v/>
      </c>
      <c r="AF79" s="188" t="str">
        <f t="shared" si="17"/>
        <v/>
      </c>
      <c r="AG79" s="188" t="str">
        <f t="shared" si="18"/>
        <v/>
      </c>
      <c r="AH79" s="189" t="str">
        <f t="shared" si="19"/>
        <v/>
      </c>
      <c r="AI79" s="190" t="str">
        <f t="shared" si="20"/>
        <v/>
      </c>
      <c r="AJ79" s="190" t="str">
        <f t="shared" si="21"/>
        <v/>
      </c>
      <c r="AK79" s="165"/>
    </row>
    <row r="80" spans="1:37" ht="15.75" customHeight="1" x14ac:dyDescent="0.3">
      <c r="A80" s="77">
        <v>77</v>
      </c>
      <c r="B80" s="77" t="str">
        <f>IF(PLAYER!B80="","",PLAYER!B80)</f>
        <v/>
      </c>
      <c r="C80" s="2" t="str">
        <f t="shared" si="0"/>
        <v/>
      </c>
      <c r="D80" s="186" t="str">
        <f>IF('ADJ-CLICK'!J80="","",AVERAGE('ADJ-CLICK'!J80,'ADJ-CLICK'!M80,'ADJ-CLICK'!P80,'ADJ-CLICK'!S80,'ADJ-CLICK'!V80,'ADJ-CLICK'!Y80))</f>
        <v/>
      </c>
      <c r="E80" s="186" t="str">
        <f>IF('ADJ-GIVEN'!C80="","",'ADJ-GIVEN'!C80)</f>
        <v/>
      </c>
      <c r="F80" s="186" t="str">
        <f>IF('ADJ-GIVEN'!D80="","",'ADJ-GIVEN'!D80)</f>
        <v/>
      </c>
      <c r="G80" s="186" t="str">
        <f>IF('ADJ-GIVEN'!E80="","",'ADJ-GIVEN'!E80)</f>
        <v/>
      </c>
      <c r="H80" s="186" t="str">
        <f>IF('ADJ-GIVEN'!F80="","",'ADJ-GIVEN'!F80)</f>
        <v/>
      </c>
      <c r="I80" s="187" t="str">
        <f t="shared" si="1"/>
        <v/>
      </c>
      <c r="J80" s="187" t="str">
        <f t="shared" si="2"/>
        <v/>
      </c>
      <c r="K80" s="188" t="str">
        <f>IF('ADJ-CLICK'!D80="","",'ADJ-CLICK'!D80*-1)</f>
        <v/>
      </c>
      <c r="L80" s="188" t="str">
        <f>IF('ADJ-CLICK'!E80="","",'ADJ-CLICK'!E80*-1)</f>
        <v/>
      </c>
      <c r="M80" s="188" t="str">
        <f>IF('ADJ-CLICK'!F80="","",'ADJ-CLICK'!F80*-1)</f>
        <v/>
      </c>
      <c r="N80" s="189" t="str">
        <f t="shared" si="3"/>
        <v/>
      </c>
      <c r="O80" s="190" t="str">
        <f t="shared" si="4"/>
        <v/>
      </c>
      <c r="P80" s="190" t="str">
        <f t="shared" si="5"/>
        <v/>
      </c>
      <c r="Q80" s="190" t="str">
        <f>IF(PLAYER!C80="","",PLAYER!C80)</f>
        <v/>
      </c>
      <c r="R80" s="191"/>
      <c r="S80" s="186"/>
      <c r="T80" s="165"/>
      <c r="U80" s="2" t="str">
        <f t="shared" si="6"/>
        <v/>
      </c>
      <c r="V80" s="77" t="str">
        <f t="shared" si="7"/>
        <v/>
      </c>
      <c r="W80" s="186" t="str">
        <f t="shared" si="8"/>
        <v/>
      </c>
      <c r="X80" s="186" t="str">
        <f t="shared" si="9"/>
        <v/>
      </c>
      <c r="Y80" s="186" t="str">
        <f t="shared" si="10"/>
        <v/>
      </c>
      <c r="Z80" s="186" t="str">
        <f t="shared" si="11"/>
        <v/>
      </c>
      <c r="AA80" s="186" t="str">
        <f t="shared" si="12"/>
        <v/>
      </c>
      <c r="AB80" s="186" t="str">
        <f t="shared" si="13"/>
        <v/>
      </c>
      <c r="AC80" s="187" t="str">
        <f t="shared" si="14"/>
        <v/>
      </c>
      <c r="AD80" s="187" t="str">
        <f t="shared" si="15"/>
        <v/>
      </c>
      <c r="AE80" s="188" t="str">
        <f t="shared" si="16"/>
        <v/>
      </c>
      <c r="AF80" s="188" t="str">
        <f t="shared" si="17"/>
        <v/>
      </c>
      <c r="AG80" s="188" t="str">
        <f t="shared" si="18"/>
        <v/>
      </c>
      <c r="AH80" s="189" t="str">
        <f t="shared" si="19"/>
        <v/>
      </c>
      <c r="AI80" s="190" t="str">
        <f t="shared" si="20"/>
        <v/>
      </c>
      <c r="AJ80" s="190" t="str">
        <f t="shared" si="21"/>
        <v/>
      </c>
      <c r="AK80" s="165"/>
    </row>
    <row r="81" spans="1:37" ht="15.75" customHeight="1" x14ac:dyDescent="0.3">
      <c r="A81" s="77">
        <v>78</v>
      </c>
      <c r="B81" s="77" t="str">
        <f>IF(PLAYER!B81="","",PLAYER!B81)</f>
        <v/>
      </c>
      <c r="C81" s="2" t="str">
        <f t="shared" si="0"/>
        <v/>
      </c>
      <c r="D81" s="186" t="str">
        <f>IF('ADJ-CLICK'!J81="","",AVERAGE('ADJ-CLICK'!J81,'ADJ-CLICK'!M81,'ADJ-CLICK'!P81,'ADJ-CLICK'!S81,'ADJ-CLICK'!V81,'ADJ-CLICK'!Y81))</f>
        <v/>
      </c>
      <c r="E81" s="186" t="str">
        <f>IF('ADJ-GIVEN'!C81="","",'ADJ-GIVEN'!C81)</f>
        <v/>
      </c>
      <c r="F81" s="186" t="str">
        <f>IF('ADJ-GIVEN'!D81="","",'ADJ-GIVEN'!D81)</f>
        <v/>
      </c>
      <c r="G81" s="186" t="str">
        <f>IF('ADJ-GIVEN'!E81="","",'ADJ-GIVEN'!E81)</f>
        <v/>
      </c>
      <c r="H81" s="186" t="str">
        <f>IF('ADJ-GIVEN'!F81="","",'ADJ-GIVEN'!F81)</f>
        <v/>
      </c>
      <c r="I81" s="187" t="str">
        <f t="shared" si="1"/>
        <v/>
      </c>
      <c r="J81" s="187" t="str">
        <f t="shared" si="2"/>
        <v/>
      </c>
      <c r="K81" s="188" t="str">
        <f>IF('ADJ-CLICK'!D81="","",'ADJ-CLICK'!D81*-1)</f>
        <v/>
      </c>
      <c r="L81" s="188" t="str">
        <f>IF('ADJ-CLICK'!E81="","",'ADJ-CLICK'!E81*-1)</f>
        <v/>
      </c>
      <c r="M81" s="188" t="str">
        <f>IF('ADJ-CLICK'!F81="","",'ADJ-CLICK'!F81*-1)</f>
        <v/>
      </c>
      <c r="N81" s="189" t="str">
        <f t="shared" si="3"/>
        <v/>
      </c>
      <c r="O81" s="190" t="str">
        <f t="shared" si="4"/>
        <v/>
      </c>
      <c r="P81" s="190" t="str">
        <f t="shared" si="5"/>
        <v/>
      </c>
      <c r="Q81" s="190" t="str">
        <f>IF(PLAYER!C81="","",PLAYER!C81)</f>
        <v/>
      </c>
      <c r="R81" s="191"/>
      <c r="S81" s="186"/>
      <c r="T81" s="165"/>
      <c r="U81" s="2" t="str">
        <f t="shared" si="6"/>
        <v/>
      </c>
      <c r="V81" s="77" t="str">
        <f t="shared" si="7"/>
        <v/>
      </c>
      <c r="W81" s="186" t="str">
        <f t="shared" si="8"/>
        <v/>
      </c>
      <c r="X81" s="186" t="str">
        <f t="shared" si="9"/>
        <v/>
      </c>
      <c r="Y81" s="186" t="str">
        <f t="shared" si="10"/>
        <v/>
      </c>
      <c r="Z81" s="186" t="str">
        <f t="shared" si="11"/>
        <v/>
      </c>
      <c r="AA81" s="186" t="str">
        <f t="shared" si="12"/>
        <v/>
      </c>
      <c r="AB81" s="186" t="str">
        <f t="shared" si="13"/>
        <v/>
      </c>
      <c r="AC81" s="187" t="str">
        <f t="shared" si="14"/>
        <v/>
      </c>
      <c r="AD81" s="187" t="str">
        <f t="shared" si="15"/>
        <v/>
      </c>
      <c r="AE81" s="188" t="str">
        <f t="shared" si="16"/>
        <v/>
      </c>
      <c r="AF81" s="188" t="str">
        <f t="shared" si="17"/>
        <v/>
      </c>
      <c r="AG81" s="188" t="str">
        <f t="shared" si="18"/>
        <v/>
      </c>
      <c r="AH81" s="189" t="str">
        <f t="shared" si="19"/>
        <v/>
      </c>
      <c r="AI81" s="190" t="str">
        <f t="shared" si="20"/>
        <v/>
      </c>
      <c r="AJ81" s="190" t="str">
        <f t="shared" si="21"/>
        <v/>
      </c>
      <c r="AK81" s="165"/>
    </row>
    <row r="82" spans="1:37" ht="15.75" customHeight="1" x14ac:dyDescent="0.3">
      <c r="A82" s="77">
        <v>79</v>
      </c>
      <c r="B82" s="77" t="str">
        <f>IF(PLAYER!B82="","",PLAYER!B82)</f>
        <v/>
      </c>
      <c r="C82" s="2" t="str">
        <f t="shared" si="0"/>
        <v/>
      </c>
      <c r="D82" s="186" t="str">
        <f>IF('ADJ-CLICK'!J82="","",AVERAGE('ADJ-CLICK'!J82,'ADJ-CLICK'!M82,'ADJ-CLICK'!P82,'ADJ-CLICK'!S82,'ADJ-CLICK'!V82,'ADJ-CLICK'!Y82))</f>
        <v/>
      </c>
      <c r="E82" s="186" t="str">
        <f>IF('ADJ-GIVEN'!C82="","",'ADJ-GIVEN'!C82)</f>
        <v/>
      </c>
      <c r="F82" s="186" t="str">
        <f>IF('ADJ-GIVEN'!D82="","",'ADJ-GIVEN'!D82)</f>
        <v/>
      </c>
      <c r="G82" s="186" t="str">
        <f>IF('ADJ-GIVEN'!E82="","",'ADJ-GIVEN'!E82)</f>
        <v/>
      </c>
      <c r="H82" s="186" t="str">
        <f>IF('ADJ-GIVEN'!F82="","",'ADJ-GIVEN'!F82)</f>
        <v/>
      </c>
      <c r="I82" s="187" t="str">
        <f t="shared" si="1"/>
        <v/>
      </c>
      <c r="J82" s="187" t="str">
        <f t="shared" si="2"/>
        <v/>
      </c>
      <c r="K82" s="188" t="str">
        <f>IF('ADJ-CLICK'!D82="","",'ADJ-CLICK'!D82*-1)</f>
        <v/>
      </c>
      <c r="L82" s="188" t="str">
        <f>IF('ADJ-CLICK'!E82="","",'ADJ-CLICK'!E82*-1)</f>
        <v/>
      </c>
      <c r="M82" s="188" t="str">
        <f>IF('ADJ-CLICK'!F82="","",'ADJ-CLICK'!F82*-1)</f>
        <v/>
      </c>
      <c r="N82" s="189" t="str">
        <f t="shared" si="3"/>
        <v/>
      </c>
      <c r="O82" s="190" t="str">
        <f t="shared" si="4"/>
        <v/>
      </c>
      <c r="P82" s="190" t="str">
        <f t="shared" si="5"/>
        <v/>
      </c>
      <c r="Q82" s="190" t="str">
        <f>IF(PLAYER!C82="","",PLAYER!C82)</f>
        <v/>
      </c>
      <c r="R82" s="191"/>
      <c r="S82" s="186"/>
      <c r="T82" s="165"/>
      <c r="U82" s="2" t="str">
        <f t="shared" si="6"/>
        <v/>
      </c>
      <c r="V82" s="77" t="str">
        <f t="shared" si="7"/>
        <v/>
      </c>
      <c r="W82" s="186" t="str">
        <f t="shared" si="8"/>
        <v/>
      </c>
      <c r="X82" s="186" t="str">
        <f t="shared" si="9"/>
        <v/>
      </c>
      <c r="Y82" s="186" t="str">
        <f t="shared" si="10"/>
        <v/>
      </c>
      <c r="Z82" s="186" t="str">
        <f t="shared" si="11"/>
        <v/>
      </c>
      <c r="AA82" s="186" t="str">
        <f t="shared" si="12"/>
        <v/>
      </c>
      <c r="AB82" s="186" t="str">
        <f t="shared" si="13"/>
        <v/>
      </c>
      <c r="AC82" s="187" t="str">
        <f t="shared" si="14"/>
        <v/>
      </c>
      <c r="AD82" s="187" t="str">
        <f t="shared" si="15"/>
        <v/>
      </c>
      <c r="AE82" s="188" t="str">
        <f t="shared" si="16"/>
        <v/>
      </c>
      <c r="AF82" s="188" t="str">
        <f t="shared" si="17"/>
        <v/>
      </c>
      <c r="AG82" s="188" t="str">
        <f t="shared" si="18"/>
        <v/>
      </c>
      <c r="AH82" s="189" t="str">
        <f t="shared" si="19"/>
        <v/>
      </c>
      <c r="AI82" s="190" t="str">
        <f t="shared" si="20"/>
        <v/>
      </c>
      <c r="AJ82" s="190" t="str">
        <f t="shared" si="21"/>
        <v/>
      </c>
      <c r="AK82" s="165"/>
    </row>
    <row r="83" spans="1:37" ht="15.75" customHeight="1" x14ac:dyDescent="0.3">
      <c r="A83" s="77">
        <v>80</v>
      </c>
      <c r="B83" s="77" t="str">
        <f>IF(PLAYER!B83="","",PLAYER!B83)</f>
        <v/>
      </c>
      <c r="C83" s="2" t="str">
        <f t="shared" si="0"/>
        <v/>
      </c>
      <c r="D83" s="186" t="str">
        <f>IF('ADJ-CLICK'!J83="","",AVERAGE('ADJ-CLICK'!J83,'ADJ-CLICK'!M83,'ADJ-CLICK'!P83,'ADJ-CLICK'!S83,'ADJ-CLICK'!V83,'ADJ-CLICK'!Y83))</f>
        <v/>
      </c>
      <c r="E83" s="186" t="str">
        <f>IF('ADJ-GIVEN'!C83="","",'ADJ-GIVEN'!C83)</f>
        <v/>
      </c>
      <c r="F83" s="186" t="str">
        <f>IF('ADJ-GIVEN'!D83="","",'ADJ-GIVEN'!D83)</f>
        <v/>
      </c>
      <c r="G83" s="186" t="str">
        <f>IF('ADJ-GIVEN'!E83="","",'ADJ-GIVEN'!E83)</f>
        <v/>
      </c>
      <c r="H83" s="186" t="str">
        <f>IF('ADJ-GIVEN'!F83="","",'ADJ-GIVEN'!F83)</f>
        <v/>
      </c>
      <c r="I83" s="187" t="str">
        <f t="shared" si="1"/>
        <v/>
      </c>
      <c r="J83" s="187" t="str">
        <f t="shared" si="2"/>
        <v/>
      </c>
      <c r="K83" s="188" t="str">
        <f>IF('ADJ-CLICK'!D83="","",'ADJ-CLICK'!D83*-1)</f>
        <v/>
      </c>
      <c r="L83" s="188" t="str">
        <f>IF('ADJ-CLICK'!E83="","",'ADJ-CLICK'!E83*-1)</f>
        <v/>
      </c>
      <c r="M83" s="188" t="str">
        <f>IF('ADJ-CLICK'!F83="","",'ADJ-CLICK'!F83*-1)</f>
        <v/>
      </c>
      <c r="N83" s="189" t="str">
        <f t="shared" si="3"/>
        <v/>
      </c>
      <c r="O83" s="190" t="str">
        <f t="shared" si="4"/>
        <v/>
      </c>
      <c r="P83" s="190" t="str">
        <f t="shared" si="5"/>
        <v/>
      </c>
      <c r="Q83" s="190" t="str">
        <f>IF(PLAYER!C83="","",PLAYER!C83)</f>
        <v/>
      </c>
      <c r="R83" s="191"/>
      <c r="S83" s="186"/>
      <c r="T83" s="165"/>
      <c r="U83" s="2" t="str">
        <f t="shared" si="6"/>
        <v/>
      </c>
      <c r="V83" s="77" t="str">
        <f t="shared" si="7"/>
        <v/>
      </c>
      <c r="W83" s="186" t="str">
        <f t="shared" si="8"/>
        <v/>
      </c>
      <c r="X83" s="186" t="str">
        <f t="shared" si="9"/>
        <v/>
      </c>
      <c r="Y83" s="186" t="str">
        <f t="shared" si="10"/>
        <v/>
      </c>
      <c r="Z83" s="186" t="str">
        <f t="shared" si="11"/>
        <v/>
      </c>
      <c r="AA83" s="186" t="str">
        <f t="shared" si="12"/>
        <v/>
      </c>
      <c r="AB83" s="186" t="str">
        <f t="shared" si="13"/>
        <v/>
      </c>
      <c r="AC83" s="187" t="str">
        <f t="shared" si="14"/>
        <v/>
      </c>
      <c r="AD83" s="187" t="str">
        <f t="shared" si="15"/>
        <v/>
      </c>
      <c r="AE83" s="188" t="str">
        <f t="shared" si="16"/>
        <v/>
      </c>
      <c r="AF83" s="188" t="str">
        <f t="shared" si="17"/>
        <v/>
      </c>
      <c r="AG83" s="188" t="str">
        <f t="shared" si="18"/>
        <v/>
      </c>
      <c r="AH83" s="189" t="str">
        <f t="shared" si="19"/>
        <v/>
      </c>
      <c r="AI83" s="190" t="str">
        <f t="shared" si="20"/>
        <v/>
      </c>
      <c r="AJ83" s="190" t="str">
        <f t="shared" si="21"/>
        <v/>
      </c>
      <c r="AK83" s="165"/>
    </row>
    <row r="84" spans="1:37" ht="15.75" customHeight="1" x14ac:dyDescent="0.3">
      <c r="A84" s="77">
        <v>81</v>
      </c>
      <c r="B84" s="77" t="str">
        <f>IF(PLAYER!B84="","",PLAYER!B84)</f>
        <v/>
      </c>
      <c r="C84" s="2" t="str">
        <f t="shared" si="0"/>
        <v/>
      </c>
      <c r="D84" s="186" t="str">
        <f>IF('ADJ-CLICK'!J84="","",AVERAGE('ADJ-CLICK'!J84,'ADJ-CLICK'!M84,'ADJ-CLICK'!P84,'ADJ-CLICK'!S84,'ADJ-CLICK'!V84,'ADJ-CLICK'!Y84))</f>
        <v/>
      </c>
      <c r="E84" s="186" t="str">
        <f>IF('ADJ-GIVEN'!C84="","",'ADJ-GIVEN'!C84)</f>
        <v/>
      </c>
      <c r="F84" s="186" t="str">
        <f>IF('ADJ-GIVEN'!D84="","",'ADJ-GIVEN'!D84)</f>
        <v/>
      </c>
      <c r="G84" s="186" t="str">
        <f>IF('ADJ-GIVEN'!E84="","",'ADJ-GIVEN'!E84)</f>
        <v/>
      </c>
      <c r="H84" s="186" t="str">
        <f>IF('ADJ-GIVEN'!F84="","",'ADJ-GIVEN'!F84)</f>
        <v/>
      </c>
      <c r="I84" s="187" t="str">
        <f t="shared" si="1"/>
        <v/>
      </c>
      <c r="J84" s="187" t="str">
        <f t="shared" si="2"/>
        <v/>
      </c>
      <c r="K84" s="188" t="str">
        <f>IF('ADJ-CLICK'!D84="","",'ADJ-CLICK'!D84*-1)</f>
        <v/>
      </c>
      <c r="L84" s="188" t="str">
        <f>IF('ADJ-CLICK'!E84="","",'ADJ-CLICK'!E84*-1)</f>
        <v/>
      </c>
      <c r="M84" s="188" t="str">
        <f>IF('ADJ-CLICK'!F84="","",'ADJ-CLICK'!F84*-1)</f>
        <v/>
      </c>
      <c r="N84" s="189" t="str">
        <f t="shared" si="3"/>
        <v/>
      </c>
      <c r="O84" s="190" t="str">
        <f t="shared" si="4"/>
        <v/>
      </c>
      <c r="P84" s="190" t="str">
        <f t="shared" si="5"/>
        <v/>
      </c>
      <c r="Q84" s="190" t="str">
        <f>IF(PLAYER!C84="","",PLAYER!C84)</f>
        <v/>
      </c>
      <c r="R84" s="191"/>
      <c r="S84" s="186"/>
      <c r="T84" s="165"/>
      <c r="U84" s="2" t="str">
        <f t="shared" si="6"/>
        <v/>
      </c>
      <c r="V84" s="77" t="str">
        <f t="shared" si="7"/>
        <v/>
      </c>
      <c r="W84" s="186" t="str">
        <f t="shared" si="8"/>
        <v/>
      </c>
      <c r="X84" s="186" t="str">
        <f t="shared" si="9"/>
        <v/>
      </c>
      <c r="Y84" s="186" t="str">
        <f t="shared" si="10"/>
        <v/>
      </c>
      <c r="Z84" s="186" t="str">
        <f t="shared" si="11"/>
        <v/>
      </c>
      <c r="AA84" s="186" t="str">
        <f t="shared" si="12"/>
        <v/>
      </c>
      <c r="AB84" s="186" t="str">
        <f t="shared" si="13"/>
        <v/>
      </c>
      <c r="AC84" s="187" t="str">
        <f t="shared" si="14"/>
        <v/>
      </c>
      <c r="AD84" s="187" t="str">
        <f t="shared" si="15"/>
        <v/>
      </c>
      <c r="AE84" s="188" t="str">
        <f t="shared" si="16"/>
        <v/>
      </c>
      <c r="AF84" s="188" t="str">
        <f t="shared" si="17"/>
        <v/>
      </c>
      <c r="AG84" s="188" t="str">
        <f t="shared" si="18"/>
        <v/>
      </c>
      <c r="AH84" s="189" t="str">
        <f t="shared" si="19"/>
        <v/>
      </c>
      <c r="AI84" s="190" t="str">
        <f t="shared" si="20"/>
        <v/>
      </c>
      <c r="AJ84" s="190" t="str">
        <f t="shared" si="21"/>
        <v/>
      </c>
      <c r="AK84" s="165"/>
    </row>
    <row r="85" spans="1:37" ht="15.75" customHeight="1" x14ac:dyDescent="0.3">
      <c r="A85" s="77">
        <v>82</v>
      </c>
      <c r="B85" s="77" t="str">
        <f>IF(PLAYER!B85="","",PLAYER!B85)</f>
        <v/>
      </c>
      <c r="C85" s="2" t="str">
        <f t="shared" si="0"/>
        <v/>
      </c>
      <c r="D85" s="186" t="str">
        <f>IF('ADJ-CLICK'!J85="","",AVERAGE('ADJ-CLICK'!J85,'ADJ-CLICK'!M85,'ADJ-CLICK'!P85,'ADJ-CLICK'!S85,'ADJ-CLICK'!V85,'ADJ-CLICK'!Y85))</f>
        <v/>
      </c>
      <c r="E85" s="186" t="str">
        <f>IF('ADJ-GIVEN'!C85="","",'ADJ-GIVEN'!C85)</f>
        <v/>
      </c>
      <c r="F85" s="186" t="str">
        <f>IF('ADJ-GIVEN'!D85="","",'ADJ-GIVEN'!D85)</f>
        <v/>
      </c>
      <c r="G85" s="186" t="str">
        <f>IF('ADJ-GIVEN'!E85="","",'ADJ-GIVEN'!E85)</f>
        <v/>
      </c>
      <c r="H85" s="186" t="str">
        <f>IF('ADJ-GIVEN'!F85="","",'ADJ-GIVEN'!F85)</f>
        <v/>
      </c>
      <c r="I85" s="187" t="str">
        <f t="shared" si="1"/>
        <v/>
      </c>
      <c r="J85" s="187" t="str">
        <f t="shared" si="2"/>
        <v/>
      </c>
      <c r="K85" s="188" t="str">
        <f>IF('ADJ-CLICK'!D85="","",'ADJ-CLICK'!D85*-1)</f>
        <v/>
      </c>
      <c r="L85" s="188" t="str">
        <f>IF('ADJ-CLICK'!E85="","",'ADJ-CLICK'!E85*-1)</f>
        <v/>
      </c>
      <c r="M85" s="188" t="str">
        <f>IF('ADJ-CLICK'!F85="","",'ADJ-CLICK'!F85*-1)</f>
        <v/>
      </c>
      <c r="N85" s="189" t="str">
        <f t="shared" si="3"/>
        <v/>
      </c>
      <c r="O85" s="190" t="str">
        <f t="shared" si="4"/>
        <v/>
      </c>
      <c r="P85" s="190" t="str">
        <f t="shared" si="5"/>
        <v/>
      </c>
      <c r="Q85" s="190" t="str">
        <f>IF(PLAYER!C85="","",PLAYER!C85)</f>
        <v/>
      </c>
      <c r="R85" s="191"/>
      <c r="S85" s="186"/>
      <c r="T85" s="165"/>
      <c r="U85" s="2" t="str">
        <f t="shared" si="6"/>
        <v/>
      </c>
      <c r="V85" s="77" t="str">
        <f t="shared" si="7"/>
        <v/>
      </c>
      <c r="W85" s="186" t="str">
        <f t="shared" si="8"/>
        <v/>
      </c>
      <c r="X85" s="186" t="str">
        <f t="shared" si="9"/>
        <v/>
      </c>
      <c r="Y85" s="186" t="str">
        <f t="shared" si="10"/>
        <v/>
      </c>
      <c r="Z85" s="186" t="str">
        <f t="shared" si="11"/>
        <v/>
      </c>
      <c r="AA85" s="186" t="str">
        <f t="shared" si="12"/>
        <v/>
      </c>
      <c r="AB85" s="186" t="str">
        <f t="shared" si="13"/>
        <v/>
      </c>
      <c r="AC85" s="187" t="str">
        <f t="shared" si="14"/>
        <v/>
      </c>
      <c r="AD85" s="187" t="str">
        <f t="shared" si="15"/>
        <v/>
      </c>
      <c r="AE85" s="188" t="str">
        <f t="shared" si="16"/>
        <v/>
      </c>
      <c r="AF85" s="188" t="str">
        <f t="shared" si="17"/>
        <v/>
      </c>
      <c r="AG85" s="188" t="str">
        <f t="shared" si="18"/>
        <v/>
      </c>
      <c r="AH85" s="189" t="str">
        <f t="shared" si="19"/>
        <v/>
      </c>
      <c r="AI85" s="190" t="str">
        <f t="shared" si="20"/>
        <v/>
      </c>
      <c r="AJ85" s="190" t="str">
        <f t="shared" si="21"/>
        <v/>
      </c>
      <c r="AK85" s="165"/>
    </row>
    <row r="86" spans="1:37" ht="15.75" customHeight="1" x14ac:dyDescent="0.3">
      <c r="A86" s="77">
        <v>83</v>
      </c>
      <c r="B86" s="77" t="str">
        <f>IF(PLAYER!B86="","",PLAYER!B86)</f>
        <v/>
      </c>
      <c r="C86" s="2" t="str">
        <f t="shared" si="0"/>
        <v/>
      </c>
      <c r="D86" s="186" t="str">
        <f>IF('ADJ-CLICK'!J86="","",AVERAGE('ADJ-CLICK'!J86,'ADJ-CLICK'!M86,'ADJ-CLICK'!P86,'ADJ-CLICK'!S86,'ADJ-CLICK'!V86,'ADJ-CLICK'!Y86))</f>
        <v/>
      </c>
      <c r="E86" s="186" t="str">
        <f>IF('ADJ-GIVEN'!C86="","",'ADJ-GIVEN'!C86)</f>
        <v/>
      </c>
      <c r="F86" s="186" t="str">
        <f>IF('ADJ-GIVEN'!D86="","",'ADJ-GIVEN'!D86)</f>
        <v/>
      </c>
      <c r="G86" s="186" t="str">
        <f>IF('ADJ-GIVEN'!E86="","",'ADJ-GIVEN'!E86)</f>
        <v/>
      </c>
      <c r="H86" s="186" t="str">
        <f>IF('ADJ-GIVEN'!F86="","",'ADJ-GIVEN'!F86)</f>
        <v/>
      </c>
      <c r="I86" s="187" t="str">
        <f t="shared" si="1"/>
        <v/>
      </c>
      <c r="J86" s="187" t="str">
        <f t="shared" si="2"/>
        <v/>
      </c>
      <c r="K86" s="188" t="str">
        <f>IF('ADJ-CLICK'!D86="","",'ADJ-CLICK'!D86*-1)</f>
        <v/>
      </c>
      <c r="L86" s="188" t="str">
        <f>IF('ADJ-CLICK'!E86="","",'ADJ-CLICK'!E86*-1)</f>
        <v/>
      </c>
      <c r="M86" s="188" t="str">
        <f>IF('ADJ-CLICK'!F86="","",'ADJ-CLICK'!F86*-1)</f>
        <v/>
      </c>
      <c r="N86" s="189" t="str">
        <f t="shared" si="3"/>
        <v/>
      </c>
      <c r="O86" s="190" t="str">
        <f t="shared" si="4"/>
        <v/>
      </c>
      <c r="P86" s="190" t="str">
        <f t="shared" si="5"/>
        <v/>
      </c>
      <c r="Q86" s="190" t="str">
        <f>IF(PLAYER!C86="","",PLAYER!C86)</f>
        <v/>
      </c>
      <c r="R86" s="191"/>
      <c r="S86" s="186"/>
      <c r="T86" s="165"/>
      <c r="U86" s="2" t="str">
        <f t="shared" si="6"/>
        <v/>
      </c>
      <c r="V86" s="77" t="str">
        <f t="shared" si="7"/>
        <v/>
      </c>
      <c r="W86" s="186" t="str">
        <f t="shared" si="8"/>
        <v/>
      </c>
      <c r="X86" s="186" t="str">
        <f t="shared" si="9"/>
        <v/>
      </c>
      <c r="Y86" s="186" t="str">
        <f t="shared" si="10"/>
        <v/>
      </c>
      <c r="Z86" s="186" t="str">
        <f t="shared" si="11"/>
        <v/>
      </c>
      <c r="AA86" s="186" t="str">
        <f t="shared" si="12"/>
        <v/>
      </c>
      <c r="AB86" s="186" t="str">
        <f t="shared" si="13"/>
        <v/>
      </c>
      <c r="AC86" s="187" t="str">
        <f t="shared" si="14"/>
        <v/>
      </c>
      <c r="AD86" s="187" t="str">
        <f t="shared" si="15"/>
        <v/>
      </c>
      <c r="AE86" s="188" t="str">
        <f t="shared" si="16"/>
        <v/>
      </c>
      <c r="AF86" s="188" t="str">
        <f t="shared" si="17"/>
        <v/>
      </c>
      <c r="AG86" s="188" t="str">
        <f t="shared" si="18"/>
        <v/>
      </c>
      <c r="AH86" s="189" t="str">
        <f t="shared" si="19"/>
        <v/>
      </c>
      <c r="AI86" s="190" t="str">
        <f t="shared" si="20"/>
        <v/>
      </c>
      <c r="AJ86" s="190" t="str">
        <f t="shared" si="21"/>
        <v/>
      </c>
      <c r="AK86" s="165"/>
    </row>
    <row r="87" spans="1:37" ht="15.75" customHeight="1" x14ac:dyDescent="0.3">
      <c r="A87" s="77">
        <v>84</v>
      </c>
      <c r="B87" s="77" t="str">
        <f>IF(PLAYER!B87="","",PLAYER!B87)</f>
        <v/>
      </c>
      <c r="C87" s="2" t="str">
        <f t="shared" si="0"/>
        <v/>
      </c>
      <c r="D87" s="186" t="str">
        <f>IF('ADJ-CLICK'!J87="","",AVERAGE('ADJ-CLICK'!J87,'ADJ-CLICK'!M87,'ADJ-CLICK'!P87,'ADJ-CLICK'!S87,'ADJ-CLICK'!V87,'ADJ-CLICK'!Y87))</f>
        <v/>
      </c>
      <c r="E87" s="186" t="str">
        <f>IF('ADJ-GIVEN'!C87="","",'ADJ-GIVEN'!C87)</f>
        <v/>
      </c>
      <c r="F87" s="186" t="str">
        <f>IF('ADJ-GIVEN'!D87="","",'ADJ-GIVEN'!D87)</f>
        <v/>
      </c>
      <c r="G87" s="186" t="str">
        <f>IF('ADJ-GIVEN'!E87="","",'ADJ-GIVEN'!E87)</f>
        <v/>
      </c>
      <c r="H87" s="186" t="str">
        <f>IF('ADJ-GIVEN'!F87="","",'ADJ-GIVEN'!F87)</f>
        <v/>
      </c>
      <c r="I87" s="187" t="str">
        <f t="shared" si="1"/>
        <v/>
      </c>
      <c r="J87" s="187" t="str">
        <f t="shared" si="2"/>
        <v/>
      </c>
      <c r="K87" s="188" t="str">
        <f>IF('ADJ-CLICK'!D87="","",'ADJ-CLICK'!D87*-1)</f>
        <v/>
      </c>
      <c r="L87" s="188" t="str">
        <f>IF('ADJ-CLICK'!E87="","",'ADJ-CLICK'!E87*-1)</f>
        <v/>
      </c>
      <c r="M87" s="188" t="str">
        <f>IF('ADJ-CLICK'!F87="","",'ADJ-CLICK'!F87*-1)</f>
        <v/>
      </c>
      <c r="N87" s="189" t="str">
        <f t="shared" si="3"/>
        <v/>
      </c>
      <c r="O87" s="190" t="str">
        <f t="shared" si="4"/>
        <v/>
      </c>
      <c r="P87" s="190" t="str">
        <f t="shared" si="5"/>
        <v/>
      </c>
      <c r="Q87" s="190" t="str">
        <f>IF(PLAYER!C87="","",PLAYER!C87)</f>
        <v/>
      </c>
      <c r="R87" s="191"/>
      <c r="S87" s="186"/>
      <c r="T87" s="165"/>
      <c r="U87" s="2" t="str">
        <f t="shared" si="6"/>
        <v/>
      </c>
      <c r="V87" s="77" t="str">
        <f t="shared" si="7"/>
        <v/>
      </c>
      <c r="W87" s="186" t="str">
        <f t="shared" si="8"/>
        <v/>
      </c>
      <c r="X87" s="186" t="str">
        <f t="shared" si="9"/>
        <v/>
      </c>
      <c r="Y87" s="186" t="str">
        <f t="shared" si="10"/>
        <v/>
      </c>
      <c r="Z87" s="186" t="str">
        <f t="shared" si="11"/>
        <v/>
      </c>
      <c r="AA87" s="186" t="str">
        <f t="shared" si="12"/>
        <v/>
      </c>
      <c r="AB87" s="186" t="str">
        <f t="shared" si="13"/>
        <v/>
      </c>
      <c r="AC87" s="187" t="str">
        <f t="shared" si="14"/>
        <v/>
      </c>
      <c r="AD87" s="187" t="str">
        <f t="shared" si="15"/>
        <v/>
      </c>
      <c r="AE87" s="188" t="str">
        <f t="shared" si="16"/>
        <v/>
      </c>
      <c r="AF87" s="188" t="str">
        <f t="shared" si="17"/>
        <v/>
      </c>
      <c r="AG87" s="188" t="str">
        <f t="shared" si="18"/>
        <v/>
      </c>
      <c r="AH87" s="189" t="str">
        <f t="shared" si="19"/>
        <v/>
      </c>
      <c r="AI87" s="190" t="str">
        <f t="shared" si="20"/>
        <v/>
      </c>
      <c r="AJ87" s="190" t="str">
        <f t="shared" si="21"/>
        <v/>
      </c>
      <c r="AK87" s="165"/>
    </row>
    <row r="88" spans="1:37" ht="15.75" customHeight="1" x14ac:dyDescent="0.3">
      <c r="A88" s="77">
        <v>85</v>
      </c>
      <c r="B88" s="77" t="str">
        <f>IF(PLAYER!B88="","",PLAYER!B88)</f>
        <v/>
      </c>
      <c r="C88" s="2" t="str">
        <f t="shared" si="0"/>
        <v/>
      </c>
      <c r="D88" s="186" t="str">
        <f>IF('ADJ-CLICK'!J88="","",AVERAGE('ADJ-CLICK'!J88,'ADJ-CLICK'!M88,'ADJ-CLICK'!P88,'ADJ-CLICK'!S88,'ADJ-CLICK'!V88,'ADJ-CLICK'!Y88))</f>
        <v/>
      </c>
      <c r="E88" s="186" t="str">
        <f>IF('ADJ-GIVEN'!C88="","",'ADJ-GIVEN'!C88)</f>
        <v/>
      </c>
      <c r="F88" s="186" t="str">
        <f>IF('ADJ-GIVEN'!D88="","",'ADJ-GIVEN'!D88)</f>
        <v/>
      </c>
      <c r="G88" s="186" t="str">
        <f>IF('ADJ-GIVEN'!E88="","",'ADJ-GIVEN'!E88)</f>
        <v/>
      </c>
      <c r="H88" s="186" t="str">
        <f>IF('ADJ-GIVEN'!F88="","",'ADJ-GIVEN'!F88)</f>
        <v/>
      </c>
      <c r="I88" s="187" t="str">
        <f t="shared" si="1"/>
        <v/>
      </c>
      <c r="J88" s="187" t="str">
        <f t="shared" si="2"/>
        <v/>
      </c>
      <c r="K88" s="188" t="str">
        <f>IF('ADJ-CLICK'!D88="","",'ADJ-CLICK'!D88*-1)</f>
        <v/>
      </c>
      <c r="L88" s="188" t="str">
        <f>IF('ADJ-CLICK'!E88="","",'ADJ-CLICK'!E88*-1)</f>
        <v/>
      </c>
      <c r="M88" s="188" t="str">
        <f>IF('ADJ-CLICK'!F88="","",'ADJ-CLICK'!F88*-1)</f>
        <v/>
      </c>
      <c r="N88" s="189" t="str">
        <f t="shared" si="3"/>
        <v/>
      </c>
      <c r="O88" s="190" t="str">
        <f t="shared" si="4"/>
        <v/>
      </c>
      <c r="P88" s="190" t="str">
        <f t="shared" si="5"/>
        <v/>
      </c>
      <c r="Q88" s="190" t="str">
        <f>IF(PLAYER!C88="","",PLAYER!C88)</f>
        <v/>
      </c>
      <c r="R88" s="191"/>
      <c r="S88" s="186"/>
      <c r="T88" s="165"/>
      <c r="U88" s="2" t="str">
        <f t="shared" si="6"/>
        <v/>
      </c>
      <c r="V88" s="77" t="str">
        <f t="shared" si="7"/>
        <v/>
      </c>
      <c r="W88" s="186" t="str">
        <f t="shared" si="8"/>
        <v/>
      </c>
      <c r="X88" s="186" t="str">
        <f t="shared" si="9"/>
        <v/>
      </c>
      <c r="Y88" s="186" t="str">
        <f t="shared" si="10"/>
        <v/>
      </c>
      <c r="Z88" s="186" t="str">
        <f t="shared" si="11"/>
        <v/>
      </c>
      <c r="AA88" s="186" t="str">
        <f t="shared" si="12"/>
        <v/>
      </c>
      <c r="AB88" s="186" t="str">
        <f t="shared" si="13"/>
        <v/>
      </c>
      <c r="AC88" s="187" t="str">
        <f t="shared" si="14"/>
        <v/>
      </c>
      <c r="AD88" s="187" t="str">
        <f t="shared" si="15"/>
        <v/>
      </c>
      <c r="AE88" s="188" t="str">
        <f t="shared" si="16"/>
        <v/>
      </c>
      <c r="AF88" s="188" t="str">
        <f t="shared" si="17"/>
        <v/>
      </c>
      <c r="AG88" s="188" t="str">
        <f t="shared" si="18"/>
        <v/>
      </c>
      <c r="AH88" s="189" t="str">
        <f t="shared" si="19"/>
        <v/>
      </c>
      <c r="AI88" s="190" t="str">
        <f t="shared" si="20"/>
        <v/>
      </c>
      <c r="AJ88" s="190" t="str">
        <f t="shared" si="21"/>
        <v/>
      </c>
      <c r="AK88" s="165"/>
    </row>
    <row r="89" spans="1:37" ht="15.75" customHeight="1" x14ac:dyDescent="0.3">
      <c r="A89" s="77">
        <v>86</v>
      </c>
      <c r="B89" s="77" t="str">
        <f>IF(PLAYER!B89="","",PLAYER!B89)</f>
        <v/>
      </c>
      <c r="C89" s="2" t="str">
        <f t="shared" si="0"/>
        <v/>
      </c>
      <c r="D89" s="186" t="str">
        <f>IF('ADJ-CLICK'!J89="","",AVERAGE('ADJ-CLICK'!J89,'ADJ-CLICK'!M89,'ADJ-CLICK'!P89,'ADJ-CLICK'!S89,'ADJ-CLICK'!V89,'ADJ-CLICK'!Y89))</f>
        <v/>
      </c>
      <c r="E89" s="186" t="str">
        <f>IF('ADJ-GIVEN'!C89="","",'ADJ-GIVEN'!C89)</f>
        <v/>
      </c>
      <c r="F89" s="186" t="str">
        <f>IF('ADJ-GIVEN'!D89="","",'ADJ-GIVEN'!D89)</f>
        <v/>
      </c>
      <c r="G89" s="186" t="str">
        <f>IF('ADJ-GIVEN'!E89="","",'ADJ-GIVEN'!E89)</f>
        <v/>
      </c>
      <c r="H89" s="186" t="str">
        <f>IF('ADJ-GIVEN'!F89="","",'ADJ-GIVEN'!F89)</f>
        <v/>
      </c>
      <c r="I89" s="187" t="str">
        <f t="shared" si="1"/>
        <v/>
      </c>
      <c r="J89" s="187" t="str">
        <f t="shared" si="2"/>
        <v/>
      </c>
      <c r="K89" s="188" t="str">
        <f>IF('ADJ-CLICK'!D89="","",'ADJ-CLICK'!D89*-1)</f>
        <v/>
      </c>
      <c r="L89" s="188" t="str">
        <f>IF('ADJ-CLICK'!E89="","",'ADJ-CLICK'!E89*-1)</f>
        <v/>
      </c>
      <c r="M89" s="188" t="str">
        <f>IF('ADJ-CLICK'!F89="","",'ADJ-CLICK'!F89*-1)</f>
        <v/>
      </c>
      <c r="N89" s="189" t="str">
        <f t="shared" si="3"/>
        <v/>
      </c>
      <c r="O89" s="190" t="str">
        <f t="shared" si="4"/>
        <v/>
      </c>
      <c r="P89" s="190" t="str">
        <f t="shared" si="5"/>
        <v/>
      </c>
      <c r="Q89" s="190" t="str">
        <f>IF(PLAYER!C89="","",PLAYER!C89)</f>
        <v/>
      </c>
      <c r="R89" s="191"/>
      <c r="S89" s="186"/>
      <c r="T89" s="165"/>
      <c r="U89" s="2" t="str">
        <f t="shared" si="6"/>
        <v/>
      </c>
      <c r="V89" s="77" t="str">
        <f t="shared" si="7"/>
        <v/>
      </c>
      <c r="W89" s="186" t="str">
        <f t="shared" si="8"/>
        <v/>
      </c>
      <c r="X89" s="186" t="str">
        <f t="shared" si="9"/>
        <v/>
      </c>
      <c r="Y89" s="186" t="str">
        <f t="shared" si="10"/>
        <v/>
      </c>
      <c r="Z89" s="186" t="str">
        <f t="shared" si="11"/>
        <v/>
      </c>
      <c r="AA89" s="186" t="str">
        <f t="shared" si="12"/>
        <v/>
      </c>
      <c r="AB89" s="186" t="str">
        <f t="shared" si="13"/>
        <v/>
      </c>
      <c r="AC89" s="187" t="str">
        <f t="shared" si="14"/>
        <v/>
      </c>
      <c r="AD89" s="187" t="str">
        <f t="shared" si="15"/>
        <v/>
      </c>
      <c r="AE89" s="188" t="str">
        <f t="shared" si="16"/>
        <v/>
      </c>
      <c r="AF89" s="188" t="str">
        <f t="shared" si="17"/>
        <v/>
      </c>
      <c r="AG89" s="188" t="str">
        <f t="shared" si="18"/>
        <v/>
      </c>
      <c r="AH89" s="189" t="str">
        <f t="shared" si="19"/>
        <v/>
      </c>
      <c r="AI89" s="190" t="str">
        <f t="shared" si="20"/>
        <v/>
      </c>
      <c r="AJ89" s="190" t="str">
        <f t="shared" si="21"/>
        <v/>
      </c>
      <c r="AK89" s="165"/>
    </row>
    <row r="90" spans="1:37" ht="15.75" customHeight="1" x14ac:dyDescent="0.3">
      <c r="A90" s="77">
        <v>87</v>
      </c>
      <c r="B90" s="77" t="str">
        <f>IF(PLAYER!B90="","",PLAYER!B90)</f>
        <v/>
      </c>
      <c r="C90" s="2" t="str">
        <f t="shared" si="0"/>
        <v/>
      </c>
      <c r="D90" s="186" t="str">
        <f>IF('ADJ-CLICK'!J90="","",AVERAGE('ADJ-CLICK'!J90,'ADJ-CLICK'!M90,'ADJ-CLICK'!P90,'ADJ-CLICK'!S90,'ADJ-CLICK'!V90,'ADJ-CLICK'!Y90))</f>
        <v/>
      </c>
      <c r="E90" s="186" t="str">
        <f>IF('ADJ-GIVEN'!C90="","",'ADJ-GIVEN'!C90)</f>
        <v/>
      </c>
      <c r="F90" s="186" t="str">
        <f>IF('ADJ-GIVEN'!D90="","",'ADJ-GIVEN'!D90)</f>
        <v/>
      </c>
      <c r="G90" s="186" t="str">
        <f>IF('ADJ-GIVEN'!E90="","",'ADJ-GIVEN'!E90)</f>
        <v/>
      </c>
      <c r="H90" s="186" t="str">
        <f>IF('ADJ-GIVEN'!F90="","",'ADJ-GIVEN'!F90)</f>
        <v/>
      </c>
      <c r="I90" s="187" t="str">
        <f t="shared" si="1"/>
        <v/>
      </c>
      <c r="J90" s="187" t="str">
        <f t="shared" si="2"/>
        <v/>
      </c>
      <c r="K90" s="188" t="str">
        <f>IF('ADJ-CLICK'!D90="","",'ADJ-CLICK'!D90*-1)</f>
        <v/>
      </c>
      <c r="L90" s="188" t="str">
        <f>IF('ADJ-CLICK'!E90="","",'ADJ-CLICK'!E90*-1)</f>
        <v/>
      </c>
      <c r="M90" s="188" t="str">
        <f>IF('ADJ-CLICK'!F90="","",'ADJ-CLICK'!F90*-1)</f>
        <v/>
      </c>
      <c r="N90" s="189" t="str">
        <f t="shared" si="3"/>
        <v/>
      </c>
      <c r="O90" s="190" t="str">
        <f t="shared" si="4"/>
        <v/>
      </c>
      <c r="P90" s="190" t="str">
        <f t="shared" si="5"/>
        <v/>
      </c>
      <c r="Q90" s="190" t="str">
        <f>IF(PLAYER!C90="","",PLAYER!C90)</f>
        <v/>
      </c>
      <c r="R90" s="191"/>
      <c r="S90" s="186"/>
      <c r="T90" s="165"/>
      <c r="U90" s="2" t="str">
        <f t="shared" si="6"/>
        <v/>
      </c>
      <c r="V90" s="77" t="str">
        <f t="shared" si="7"/>
        <v/>
      </c>
      <c r="W90" s="186" t="str">
        <f t="shared" si="8"/>
        <v/>
      </c>
      <c r="X90" s="186" t="str">
        <f t="shared" si="9"/>
        <v/>
      </c>
      <c r="Y90" s="186" t="str">
        <f t="shared" si="10"/>
        <v/>
      </c>
      <c r="Z90" s="186" t="str">
        <f t="shared" si="11"/>
        <v/>
      </c>
      <c r="AA90" s="186" t="str">
        <f t="shared" si="12"/>
        <v/>
      </c>
      <c r="AB90" s="186" t="str">
        <f t="shared" si="13"/>
        <v/>
      </c>
      <c r="AC90" s="187" t="str">
        <f t="shared" si="14"/>
        <v/>
      </c>
      <c r="AD90" s="187" t="str">
        <f t="shared" si="15"/>
        <v/>
      </c>
      <c r="AE90" s="188" t="str">
        <f t="shared" si="16"/>
        <v/>
      </c>
      <c r="AF90" s="188" t="str">
        <f t="shared" si="17"/>
        <v/>
      </c>
      <c r="AG90" s="188" t="str">
        <f t="shared" si="18"/>
        <v/>
      </c>
      <c r="AH90" s="189" t="str">
        <f t="shared" si="19"/>
        <v/>
      </c>
      <c r="AI90" s="190" t="str">
        <f t="shared" si="20"/>
        <v/>
      </c>
      <c r="AJ90" s="190" t="str">
        <f t="shared" si="21"/>
        <v/>
      </c>
      <c r="AK90" s="165"/>
    </row>
    <row r="91" spans="1:37" ht="15.75" customHeight="1" x14ac:dyDescent="0.3">
      <c r="A91" s="77">
        <v>88</v>
      </c>
      <c r="B91" s="77" t="str">
        <f>IF(PLAYER!B91="","",PLAYER!B91)</f>
        <v/>
      </c>
      <c r="C91" s="2" t="str">
        <f t="shared" si="0"/>
        <v/>
      </c>
      <c r="D91" s="186" t="str">
        <f>IF('ADJ-CLICK'!J91="","",AVERAGE('ADJ-CLICK'!J91,'ADJ-CLICK'!M91,'ADJ-CLICK'!P91,'ADJ-CLICK'!S91,'ADJ-CLICK'!V91,'ADJ-CLICK'!Y91))</f>
        <v/>
      </c>
      <c r="E91" s="186" t="str">
        <f>IF('ADJ-GIVEN'!C91="","",'ADJ-GIVEN'!C91)</f>
        <v/>
      </c>
      <c r="F91" s="186" t="str">
        <f>IF('ADJ-GIVEN'!D91="","",'ADJ-GIVEN'!D91)</f>
        <v/>
      </c>
      <c r="G91" s="186" t="str">
        <f>IF('ADJ-GIVEN'!E91="","",'ADJ-GIVEN'!E91)</f>
        <v/>
      </c>
      <c r="H91" s="186" t="str">
        <f>IF('ADJ-GIVEN'!F91="","",'ADJ-GIVEN'!F91)</f>
        <v/>
      </c>
      <c r="I91" s="187" t="str">
        <f t="shared" si="1"/>
        <v/>
      </c>
      <c r="J91" s="187" t="str">
        <f t="shared" si="2"/>
        <v/>
      </c>
      <c r="K91" s="188" t="str">
        <f>IF('ADJ-CLICK'!D91="","",'ADJ-CLICK'!D91*-1)</f>
        <v/>
      </c>
      <c r="L91" s="188" t="str">
        <f>IF('ADJ-CLICK'!E91="","",'ADJ-CLICK'!E91*-1)</f>
        <v/>
      </c>
      <c r="M91" s="188" t="str">
        <f>IF('ADJ-CLICK'!F91="","",'ADJ-CLICK'!F91*-1)</f>
        <v/>
      </c>
      <c r="N91" s="189" t="str">
        <f t="shared" si="3"/>
        <v/>
      </c>
      <c r="O91" s="190" t="str">
        <f t="shared" si="4"/>
        <v/>
      </c>
      <c r="P91" s="190" t="str">
        <f t="shared" si="5"/>
        <v/>
      </c>
      <c r="Q91" s="190" t="str">
        <f>IF(PLAYER!C91="","",PLAYER!C91)</f>
        <v/>
      </c>
      <c r="R91" s="191"/>
      <c r="S91" s="186"/>
      <c r="T91" s="165"/>
      <c r="U91" s="2" t="str">
        <f t="shared" si="6"/>
        <v/>
      </c>
      <c r="V91" s="77" t="str">
        <f t="shared" si="7"/>
        <v/>
      </c>
      <c r="W91" s="186" t="str">
        <f t="shared" si="8"/>
        <v/>
      </c>
      <c r="X91" s="186" t="str">
        <f t="shared" si="9"/>
        <v/>
      </c>
      <c r="Y91" s="186" t="str">
        <f t="shared" si="10"/>
        <v/>
      </c>
      <c r="Z91" s="186" t="str">
        <f t="shared" si="11"/>
        <v/>
      </c>
      <c r="AA91" s="186" t="str">
        <f t="shared" si="12"/>
        <v/>
      </c>
      <c r="AB91" s="186" t="str">
        <f t="shared" si="13"/>
        <v/>
      </c>
      <c r="AC91" s="187" t="str">
        <f t="shared" si="14"/>
        <v/>
      </c>
      <c r="AD91" s="187" t="str">
        <f t="shared" si="15"/>
        <v/>
      </c>
      <c r="AE91" s="188" t="str">
        <f t="shared" si="16"/>
        <v/>
      </c>
      <c r="AF91" s="188" t="str">
        <f t="shared" si="17"/>
        <v/>
      </c>
      <c r="AG91" s="188" t="str">
        <f t="shared" si="18"/>
        <v/>
      </c>
      <c r="AH91" s="189" t="str">
        <f t="shared" si="19"/>
        <v/>
      </c>
      <c r="AI91" s="190" t="str">
        <f t="shared" si="20"/>
        <v/>
      </c>
      <c r="AJ91" s="190" t="str">
        <f t="shared" si="21"/>
        <v/>
      </c>
      <c r="AK91" s="165"/>
    </row>
    <row r="92" spans="1:37" ht="15.75" customHeight="1" x14ac:dyDescent="0.3">
      <c r="A92" s="77">
        <v>89</v>
      </c>
      <c r="B92" s="77" t="str">
        <f>IF(PLAYER!B92="","",PLAYER!B92)</f>
        <v/>
      </c>
      <c r="C92" s="2" t="str">
        <f t="shared" si="0"/>
        <v/>
      </c>
      <c r="D92" s="186" t="str">
        <f>IF('ADJ-CLICK'!J92="","",AVERAGE('ADJ-CLICK'!J92,'ADJ-CLICK'!M92,'ADJ-CLICK'!P92,'ADJ-CLICK'!S92,'ADJ-CLICK'!V92,'ADJ-CLICK'!Y92))</f>
        <v/>
      </c>
      <c r="E92" s="186" t="str">
        <f>IF('ADJ-GIVEN'!C92="","",'ADJ-GIVEN'!C92)</f>
        <v/>
      </c>
      <c r="F92" s="186" t="str">
        <f>IF('ADJ-GIVEN'!D92="","",'ADJ-GIVEN'!D92)</f>
        <v/>
      </c>
      <c r="G92" s="186" t="str">
        <f>IF('ADJ-GIVEN'!E92="","",'ADJ-GIVEN'!E92)</f>
        <v/>
      </c>
      <c r="H92" s="186" t="str">
        <f>IF('ADJ-GIVEN'!F92="","",'ADJ-GIVEN'!F92)</f>
        <v/>
      </c>
      <c r="I92" s="187" t="str">
        <f t="shared" si="1"/>
        <v/>
      </c>
      <c r="J92" s="187" t="str">
        <f t="shared" si="2"/>
        <v/>
      </c>
      <c r="K92" s="188" t="str">
        <f>IF('ADJ-CLICK'!D92="","",'ADJ-CLICK'!D92*-1)</f>
        <v/>
      </c>
      <c r="L92" s="188" t="str">
        <f>IF('ADJ-CLICK'!E92="","",'ADJ-CLICK'!E92*-1)</f>
        <v/>
      </c>
      <c r="M92" s="188" t="str">
        <f>IF('ADJ-CLICK'!F92="","",'ADJ-CLICK'!F92*-1)</f>
        <v/>
      </c>
      <c r="N92" s="189" t="str">
        <f t="shared" si="3"/>
        <v/>
      </c>
      <c r="O92" s="190" t="str">
        <f t="shared" si="4"/>
        <v/>
      </c>
      <c r="P92" s="190" t="str">
        <f t="shared" si="5"/>
        <v/>
      </c>
      <c r="Q92" s="190" t="str">
        <f>IF(PLAYER!C92="","",PLAYER!C92)</f>
        <v/>
      </c>
      <c r="R92" s="191"/>
      <c r="S92" s="186"/>
      <c r="T92" s="165"/>
      <c r="U92" s="2" t="str">
        <f t="shared" si="6"/>
        <v/>
      </c>
      <c r="V92" s="77" t="str">
        <f t="shared" si="7"/>
        <v/>
      </c>
      <c r="W92" s="186" t="str">
        <f t="shared" si="8"/>
        <v/>
      </c>
      <c r="X92" s="186" t="str">
        <f t="shared" si="9"/>
        <v/>
      </c>
      <c r="Y92" s="186" t="str">
        <f t="shared" si="10"/>
        <v/>
      </c>
      <c r="Z92" s="186" t="str">
        <f t="shared" si="11"/>
        <v/>
      </c>
      <c r="AA92" s="186" t="str">
        <f t="shared" si="12"/>
        <v/>
      </c>
      <c r="AB92" s="186" t="str">
        <f t="shared" si="13"/>
        <v/>
      </c>
      <c r="AC92" s="187" t="str">
        <f t="shared" si="14"/>
        <v/>
      </c>
      <c r="AD92" s="187" t="str">
        <f t="shared" si="15"/>
        <v/>
      </c>
      <c r="AE92" s="188" t="str">
        <f t="shared" si="16"/>
        <v/>
      </c>
      <c r="AF92" s="188" t="str">
        <f t="shared" si="17"/>
        <v/>
      </c>
      <c r="AG92" s="188" t="str">
        <f t="shared" si="18"/>
        <v/>
      </c>
      <c r="AH92" s="189" t="str">
        <f t="shared" si="19"/>
        <v/>
      </c>
      <c r="AI92" s="190" t="str">
        <f t="shared" si="20"/>
        <v/>
      </c>
      <c r="AJ92" s="190" t="str">
        <f t="shared" si="21"/>
        <v/>
      </c>
      <c r="AK92" s="165"/>
    </row>
    <row r="93" spans="1:37" ht="15.75" customHeight="1" x14ac:dyDescent="0.3">
      <c r="A93" s="77">
        <v>90</v>
      </c>
      <c r="B93" s="77" t="str">
        <f>IF(PLAYER!B93="","",PLAYER!B93)</f>
        <v/>
      </c>
      <c r="C93" s="2" t="str">
        <f t="shared" si="0"/>
        <v/>
      </c>
      <c r="D93" s="186" t="str">
        <f>IF('ADJ-CLICK'!J93="","",AVERAGE('ADJ-CLICK'!J93,'ADJ-CLICK'!M93,'ADJ-CLICK'!P93,'ADJ-CLICK'!S93,'ADJ-CLICK'!V93,'ADJ-CLICK'!Y93))</f>
        <v/>
      </c>
      <c r="E93" s="186" t="str">
        <f>IF('ADJ-GIVEN'!C93="","",'ADJ-GIVEN'!C93)</f>
        <v/>
      </c>
      <c r="F93" s="186" t="str">
        <f>IF('ADJ-GIVEN'!D93="","",'ADJ-GIVEN'!D93)</f>
        <v/>
      </c>
      <c r="G93" s="186" t="str">
        <f>IF('ADJ-GIVEN'!E93="","",'ADJ-GIVEN'!E93)</f>
        <v/>
      </c>
      <c r="H93" s="186" t="str">
        <f>IF('ADJ-GIVEN'!F93="","",'ADJ-GIVEN'!F93)</f>
        <v/>
      </c>
      <c r="I93" s="187" t="str">
        <f t="shared" si="1"/>
        <v/>
      </c>
      <c r="J93" s="187" t="str">
        <f t="shared" si="2"/>
        <v/>
      </c>
      <c r="K93" s="188" t="str">
        <f>IF('ADJ-CLICK'!D93="","",'ADJ-CLICK'!D93*-1)</f>
        <v/>
      </c>
      <c r="L93" s="188" t="str">
        <f>IF('ADJ-CLICK'!E93="","",'ADJ-CLICK'!E93*-1)</f>
        <v/>
      </c>
      <c r="M93" s="188" t="str">
        <f>IF('ADJ-CLICK'!F93="","",'ADJ-CLICK'!F93*-1)</f>
        <v/>
      </c>
      <c r="N93" s="189" t="str">
        <f t="shared" si="3"/>
        <v/>
      </c>
      <c r="O93" s="190" t="str">
        <f t="shared" si="4"/>
        <v/>
      </c>
      <c r="P93" s="190" t="str">
        <f t="shared" si="5"/>
        <v/>
      </c>
      <c r="Q93" s="190" t="str">
        <f>IF(PLAYER!C93="","",PLAYER!C93)</f>
        <v/>
      </c>
      <c r="R93" s="191"/>
      <c r="S93" s="186"/>
      <c r="T93" s="165"/>
      <c r="U93" s="2" t="str">
        <f t="shared" si="6"/>
        <v/>
      </c>
      <c r="V93" s="77" t="str">
        <f t="shared" si="7"/>
        <v/>
      </c>
      <c r="W93" s="186" t="str">
        <f t="shared" si="8"/>
        <v/>
      </c>
      <c r="X93" s="186" t="str">
        <f t="shared" si="9"/>
        <v/>
      </c>
      <c r="Y93" s="186" t="str">
        <f t="shared" si="10"/>
        <v/>
      </c>
      <c r="Z93" s="186" t="str">
        <f t="shared" si="11"/>
        <v/>
      </c>
      <c r="AA93" s="186" t="str">
        <f t="shared" si="12"/>
        <v/>
      </c>
      <c r="AB93" s="186" t="str">
        <f t="shared" si="13"/>
        <v/>
      </c>
      <c r="AC93" s="187" t="str">
        <f t="shared" si="14"/>
        <v/>
      </c>
      <c r="AD93" s="187" t="str">
        <f t="shared" si="15"/>
        <v/>
      </c>
      <c r="AE93" s="188" t="str">
        <f t="shared" si="16"/>
        <v/>
      </c>
      <c r="AF93" s="188" t="str">
        <f t="shared" si="17"/>
        <v/>
      </c>
      <c r="AG93" s="188" t="str">
        <f t="shared" si="18"/>
        <v/>
      </c>
      <c r="AH93" s="189" t="str">
        <f t="shared" si="19"/>
        <v/>
      </c>
      <c r="AI93" s="190" t="str">
        <f t="shared" si="20"/>
        <v/>
      </c>
      <c r="AJ93" s="190" t="str">
        <f t="shared" si="21"/>
        <v/>
      </c>
      <c r="AK93" s="165"/>
    </row>
    <row r="94" spans="1:37" ht="15.75" customHeight="1" x14ac:dyDescent="0.3">
      <c r="A94" s="77">
        <v>91</v>
      </c>
      <c r="B94" s="77" t="str">
        <f>IF(PLAYER!B94="","",PLAYER!B94)</f>
        <v/>
      </c>
      <c r="C94" s="2" t="str">
        <f t="shared" si="0"/>
        <v/>
      </c>
      <c r="D94" s="186" t="str">
        <f>IF('ADJ-CLICK'!J94="","",AVERAGE('ADJ-CLICK'!J94,'ADJ-CLICK'!M94,'ADJ-CLICK'!P94,'ADJ-CLICK'!S94,'ADJ-CLICK'!V94,'ADJ-CLICK'!Y94))</f>
        <v/>
      </c>
      <c r="E94" s="186" t="str">
        <f>IF('ADJ-GIVEN'!C94="","",'ADJ-GIVEN'!C94)</f>
        <v/>
      </c>
      <c r="F94" s="186" t="str">
        <f>IF('ADJ-GIVEN'!D94="","",'ADJ-GIVEN'!D94)</f>
        <v/>
      </c>
      <c r="G94" s="186" t="str">
        <f>IF('ADJ-GIVEN'!E94="","",'ADJ-GIVEN'!E94)</f>
        <v/>
      </c>
      <c r="H94" s="186" t="str">
        <f>IF('ADJ-GIVEN'!F94="","",'ADJ-GIVEN'!F94)</f>
        <v/>
      </c>
      <c r="I94" s="187" t="str">
        <f t="shared" si="1"/>
        <v/>
      </c>
      <c r="J94" s="187" t="str">
        <f t="shared" si="2"/>
        <v/>
      </c>
      <c r="K94" s="188" t="str">
        <f>IF('ADJ-CLICK'!D94="","",'ADJ-CLICK'!D94*-1)</f>
        <v/>
      </c>
      <c r="L94" s="188" t="str">
        <f>IF('ADJ-CLICK'!E94="","",'ADJ-CLICK'!E94*-1)</f>
        <v/>
      </c>
      <c r="M94" s="188" t="str">
        <f>IF('ADJ-CLICK'!F94="","",'ADJ-CLICK'!F94*-1)</f>
        <v/>
      </c>
      <c r="N94" s="189" t="str">
        <f t="shared" si="3"/>
        <v/>
      </c>
      <c r="O94" s="190" t="str">
        <f t="shared" si="4"/>
        <v/>
      </c>
      <c r="P94" s="190" t="str">
        <f t="shared" si="5"/>
        <v/>
      </c>
      <c r="Q94" s="190" t="str">
        <f>IF(PLAYER!C94="","",PLAYER!C94)</f>
        <v/>
      </c>
      <c r="R94" s="191"/>
      <c r="S94" s="186"/>
      <c r="T94" s="165"/>
      <c r="U94" s="2" t="str">
        <f t="shared" si="6"/>
        <v/>
      </c>
      <c r="V94" s="77" t="str">
        <f t="shared" si="7"/>
        <v/>
      </c>
      <c r="W94" s="186" t="str">
        <f t="shared" si="8"/>
        <v/>
      </c>
      <c r="X94" s="186" t="str">
        <f t="shared" si="9"/>
        <v/>
      </c>
      <c r="Y94" s="186" t="str">
        <f t="shared" si="10"/>
        <v/>
      </c>
      <c r="Z94" s="186" t="str">
        <f t="shared" si="11"/>
        <v/>
      </c>
      <c r="AA94" s="186" t="str">
        <f t="shared" si="12"/>
        <v/>
      </c>
      <c r="AB94" s="186" t="str">
        <f t="shared" si="13"/>
        <v/>
      </c>
      <c r="AC94" s="187" t="str">
        <f t="shared" si="14"/>
        <v/>
      </c>
      <c r="AD94" s="187" t="str">
        <f t="shared" si="15"/>
        <v/>
      </c>
      <c r="AE94" s="188" t="str">
        <f t="shared" si="16"/>
        <v/>
      </c>
      <c r="AF94" s="188" t="str">
        <f t="shared" si="17"/>
        <v/>
      </c>
      <c r="AG94" s="188" t="str">
        <f t="shared" si="18"/>
        <v/>
      </c>
      <c r="AH94" s="189" t="str">
        <f t="shared" si="19"/>
        <v/>
      </c>
      <c r="AI94" s="190" t="str">
        <f t="shared" si="20"/>
        <v/>
      </c>
      <c r="AJ94" s="190" t="str">
        <f t="shared" si="21"/>
        <v/>
      </c>
      <c r="AK94" s="165"/>
    </row>
    <row r="95" spans="1:37" ht="15.75" customHeight="1" x14ac:dyDescent="0.3">
      <c r="A95" s="77">
        <v>92</v>
      </c>
      <c r="B95" s="77" t="str">
        <f>IF(PLAYER!B95="","",PLAYER!B95)</f>
        <v/>
      </c>
      <c r="C95" s="2" t="str">
        <f t="shared" si="0"/>
        <v/>
      </c>
      <c r="D95" s="186" t="str">
        <f>IF('ADJ-CLICK'!J95="","",AVERAGE('ADJ-CLICK'!J95,'ADJ-CLICK'!M95,'ADJ-CLICK'!P95,'ADJ-CLICK'!S95,'ADJ-CLICK'!V95,'ADJ-CLICK'!Y95))</f>
        <v/>
      </c>
      <c r="E95" s="186" t="str">
        <f>IF('ADJ-GIVEN'!C95="","",'ADJ-GIVEN'!C95)</f>
        <v/>
      </c>
      <c r="F95" s="186" t="str">
        <f>IF('ADJ-GIVEN'!D95="","",'ADJ-GIVEN'!D95)</f>
        <v/>
      </c>
      <c r="G95" s="186" t="str">
        <f>IF('ADJ-GIVEN'!E95="","",'ADJ-GIVEN'!E95)</f>
        <v/>
      </c>
      <c r="H95" s="186" t="str">
        <f>IF('ADJ-GIVEN'!F95="","",'ADJ-GIVEN'!F95)</f>
        <v/>
      </c>
      <c r="I95" s="187" t="str">
        <f t="shared" si="1"/>
        <v/>
      </c>
      <c r="J95" s="187" t="str">
        <f t="shared" si="2"/>
        <v/>
      </c>
      <c r="K95" s="188" t="str">
        <f>IF('ADJ-CLICK'!D95="","",'ADJ-CLICK'!D95*-1)</f>
        <v/>
      </c>
      <c r="L95" s="188" t="str">
        <f>IF('ADJ-CLICK'!E95="","",'ADJ-CLICK'!E95*-1)</f>
        <v/>
      </c>
      <c r="M95" s="188" t="str">
        <f>IF('ADJ-CLICK'!F95="","",'ADJ-CLICK'!F95*-1)</f>
        <v/>
      </c>
      <c r="N95" s="189" t="str">
        <f t="shared" si="3"/>
        <v/>
      </c>
      <c r="O95" s="190" t="str">
        <f t="shared" si="4"/>
        <v/>
      </c>
      <c r="P95" s="190" t="str">
        <f t="shared" si="5"/>
        <v/>
      </c>
      <c r="Q95" s="190" t="str">
        <f>IF(PLAYER!C95="","",PLAYER!C95)</f>
        <v/>
      </c>
      <c r="R95" s="191"/>
      <c r="S95" s="186"/>
      <c r="T95" s="165"/>
      <c r="U95" s="2" t="str">
        <f t="shared" si="6"/>
        <v/>
      </c>
      <c r="V95" s="77" t="str">
        <f t="shared" si="7"/>
        <v/>
      </c>
      <c r="W95" s="186" t="str">
        <f t="shared" si="8"/>
        <v/>
      </c>
      <c r="X95" s="186" t="str">
        <f t="shared" si="9"/>
        <v/>
      </c>
      <c r="Y95" s="186" t="str">
        <f t="shared" si="10"/>
        <v/>
      </c>
      <c r="Z95" s="186" t="str">
        <f t="shared" si="11"/>
        <v/>
      </c>
      <c r="AA95" s="186" t="str">
        <f t="shared" si="12"/>
        <v/>
      </c>
      <c r="AB95" s="186" t="str">
        <f t="shared" si="13"/>
        <v/>
      </c>
      <c r="AC95" s="187" t="str">
        <f t="shared" si="14"/>
        <v/>
      </c>
      <c r="AD95" s="187" t="str">
        <f t="shared" si="15"/>
        <v/>
      </c>
      <c r="AE95" s="188" t="str">
        <f t="shared" si="16"/>
        <v/>
      </c>
      <c r="AF95" s="188" t="str">
        <f t="shared" si="17"/>
        <v/>
      </c>
      <c r="AG95" s="188" t="str">
        <f t="shared" si="18"/>
        <v/>
      </c>
      <c r="AH95" s="189" t="str">
        <f t="shared" si="19"/>
        <v/>
      </c>
      <c r="AI95" s="190" t="str">
        <f t="shared" si="20"/>
        <v/>
      </c>
      <c r="AJ95" s="190" t="str">
        <f t="shared" si="21"/>
        <v/>
      </c>
      <c r="AK95" s="165"/>
    </row>
    <row r="96" spans="1:37" ht="15.75" customHeight="1" x14ac:dyDescent="0.3">
      <c r="A96" s="77">
        <v>93</v>
      </c>
      <c r="B96" s="77" t="str">
        <f>IF(PLAYER!B96="","",PLAYER!B96)</f>
        <v/>
      </c>
      <c r="C96" s="2" t="str">
        <f t="shared" si="0"/>
        <v/>
      </c>
      <c r="D96" s="186" t="str">
        <f>IF('ADJ-CLICK'!J96="","",AVERAGE('ADJ-CLICK'!J96,'ADJ-CLICK'!M96,'ADJ-CLICK'!P96,'ADJ-CLICK'!S96,'ADJ-CLICK'!V96,'ADJ-CLICK'!Y96))</f>
        <v/>
      </c>
      <c r="E96" s="186" t="str">
        <f>IF('ADJ-GIVEN'!C96="","",'ADJ-GIVEN'!C96)</f>
        <v/>
      </c>
      <c r="F96" s="186" t="str">
        <f>IF('ADJ-GIVEN'!D96="","",'ADJ-GIVEN'!D96)</f>
        <v/>
      </c>
      <c r="G96" s="186" t="str">
        <f>IF('ADJ-GIVEN'!E96="","",'ADJ-GIVEN'!E96)</f>
        <v/>
      </c>
      <c r="H96" s="186" t="str">
        <f>IF('ADJ-GIVEN'!F96="","",'ADJ-GIVEN'!F96)</f>
        <v/>
      </c>
      <c r="I96" s="187" t="str">
        <f t="shared" si="1"/>
        <v/>
      </c>
      <c r="J96" s="187" t="str">
        <f t="shared" si="2"/>
        <v/>
      </c>
      <c r="K96" s="188" t="str">
        <f>IF('ADJ-CLICK'!D96="","",'ADJ-CLICK'!D96*-1)</f>
        <v/>
      </c>
      <c r="L96" s="188" t="str">
        <f>IF('ADJ-CLICK'!E96="","",'ADJ-CLICK'!E96*-1)</f>
        <v/>
      </c>
      <c r="M96" s="188" t="str">
        <f>IF('ADJ-CLICK'!F96="","",'ADJ-CLICK'!F96*-1)</f>
        <v/>
      </c>
      <c r="N96" s="189" t="str">
        <f t="shared" si="3"/>
        <v/>
      </c>
      <c r="O96" s="190" t="str">
        <f t="shared" si="4"/>
        <v/>
      </c>
      <c r="P96" s="190" t="str">
        <f t="shared" si="5"/>
        <v/>
      </c>
      <c r="Q96" s="190" t="str">
        <f>IF(PLAYER!C96="","",PLAYER!C96)</f>
        <v/>
      </c>
      <c r="R96" s="191"/>
      <c r="S96" s="186"/>
      <c r="T96" s="165"/>
      <c r="U96" s="2" t="str">
        <f t="shared" si="6"/>
        <v/>
      </c>
      <c r="V96" s="77" t="str">
        <f t="shared" si="7"/>
        <v/>
      </c>
      <c r="W96" s="186" t="str">
        <f t="shared" si="8"/>
        <v/>
      </c>
      <c r="X96" s="186" t="str">
        <f t="shared" si="9"/>
        <v/>
      </c>
      <c r="Y96" s="186" t="str">
        <f t="shared" si="10"/>
        <v/>
      </c>
      <c r="Z96" s="186" t="str">
        <f t="shared" si="11"/>
        <v/>
      </c>
      <c r="AA96" s="186" t="str">
        <f t="shared" si="12"/>
        <v/>
      </c>
      <c r="AB96" s="186" t="str">
        <f t="shared" si="13"/>
        <v/>
      </c>
      <c r="AC96" s="187" t="str">
        <f t="shared" si="14"/>
        <v/>
      </c>
      <c r="AD96" s="187" t="str">
        <f t="shared" si="15"/>
        <v/>
      </c>
      <c r="AE96" s="188" t="str">
        <f t="shared" si="16"/>
        <v/>
      </c>
      <c r="AF96" s="188" t="str">
        <f t="shared" si="17"/>
        <v/>
      </c>
      <c r="AG96" s="188" t="str">
        <f t="shared" si="18"/>
        <v/>
      </c>
      <c r="AH96" s="189" t="str">
        <f t="shared" si="19"/>
        <v/>
      </c>
      <c r="AI96" s="190" t="str">
        <f t="shared" si="20"/>
        <v/>
      </c>
      <c r="AJ96" s="190" t="str">
        <f t="shared" si="21"/>
        <v/>
      </c>
      <c r="AK96" s="165"/>
    </row>
    <row r="97" spans="1:37" ht="15.75" customHeight="1" x14ac:dyDescent="0.3">
      <c r="A97" s="77">
        <v>94</v>
      </c>
      <c r="B97" s="77" t="str">
        <f>IF(PLAYER!B97="","",PLAYER!B97)</f>
        <v/>
      </c>
      <c r="C97" s="2" t="str">
        <f t="shared" si="0"/>
        <v/>
      </c>
      <c r="D97" s="186" t="str">
        <f>IF('ADJ-CLICK'!J97="","",AVERAGE('ADJ-CLICK'!J97,'ADJ-CLICK'!M97,'ADJ-CLICK'!P97,'ADJ-CLICK'!S97,'ADJ-CLICK'!V97,'ADJ-CLICK'!Y97))</f>
        <v/>
      </c>
      <c r="E97" s="186" t="str">
        <f>IF('ADJ-GIVEN'!C97="","",'ADJ-GIVEN'!C97)</f>
        <v/>
      </c>
      <c r="F97" s="186" t="str">
        <f>IF('ADJ-GIVEN'!D97="","",'ADJ-GIVEN'!D97)</f>
        <v/>
      </c>
      <c r="G97" s="186" t="str">
        <f>IF('ADJ-GIVEN'!E97="","",'ADJ-GIVEN'!E97)</f>
        <v/>
      </c>
      <c r="H97" s="186" t="str">
        <f>IF('ADJ-GIVEN'!F97="","",'ADJ-GIVEN'!F97)</f>
        <v/>
      </c>
      <c r="I97" s="187" t="str">
        <f t="shared" si="1"/>
        <v/>
      </c>
      <c r="J97" s="187" t="str">
        <f t="shared" si="2"/>
        <v/>
      </c>
      <c r="K97" s="188" t="str">
        <f>IF('ADJ-CLICK'!D97="","",'ADJ-CLICK'!D97*-1)</f>
        <v/>
      </c>
      <c r="L97" s="188" t="str">
        <f>IF('ADJ-CLICK'!E97="","",'ADJ-CLICK'!E97*-1)</f>
        <v/>
      </c>
      <c r="M97" s="188" t="str">
        <f>IF('ADJ-CLICK'!F97="","",'ADJ-CLICK'!F97*-1)</f>
        <v/>
      </c>
      <c r="N97" s="189" t="str">
        <f t="shared" si="3"/>
        <v/>
      </c>
      <c r="O97" s="190" t="str">
        <f t="shared" si="4"/>
        <v/>
      </c>
      <c r="P97" s="190" t="str">
        <f t="shared" si="5"/>
        <v/>
      </c>
      <c r="Q97" s="190" t="str">
        <f>IF(PLAYER!C97="","",PLAYER!C97)</f>
        <v/>
      </c>
      <c r="R97" s="191"/>
      <c r="S97" s="186"/>
      <c r="T97" s="165"/>
      <c r="U97" s="2" t="str">
        <f t="shared" si="6"/>
        <v/>
      </c>
      <c r="V97" s="77" t="str">
        <f t="shared" si="7"/>
        <v/>
      </c>
      <c r="W97" s="186" t="str">
        <f t="shared" si="8"/>
        <v/>
      </c>
      <c r="X97" s="186" t="str">
        <f t="shared" si="9"/>
        <v/>
      </c>
      <c r="Y97" s="186" t="str">
        <f t="shared" si="10"/>
        <v/>
      </c>
      <c r="Z97" s="186" t="str">
        <f t="shared" si="11"/>
        <v/>
      </c>
      <c r="AA97" s="186" t="str">
        <f t="shared" si="12"/>
        <v/>
      </c>
      <c r="AB97" s="186" t="str">
        <f t="shared" si="13"/>
        <v/>
      </c>
      <c r="AC97" s="187" t="str">
        <f t="shared" si="14"/>
        <v/>
      </c>
      <c r="AD97" s="187" t="str">
        <f t="shared" si="15"/>
        <v/>
      </c>
      <c r="AE97" s="188" t="str">
        <f t="shared" si="16"/>
        <v/>
      </c>
      <c r="AF97" s="188" t="str">
        <f t="shared" si="17"/>
        <v/>
      </c>
      <c r="AG97" s="188" t="str">
        <f t="shared" si="18"/>
        <v/>
      </c>
      <c r="AH97" s="189" t="str">
        <f t="shared" si="19"/>
        <v/>
      </c>
      <c r="AI97" s="190" t="str">
        <f t="shared" si="20"/>
        <v/>
      </c>
      <c r="AJ97" s="190" t="str">
        <f t="shared" si="21"/>
        <v/>
      </c>
      <c r="AK97" s="165"/>
    </row>
    <row r="98" spans="1:37" ht="15.75" customHeight="1" x14ac:dyDescent="0.3">
      <c r="A98" s="77">
        <v>95</v>
      </c>
      <c r="B98" s="77" t="str">
        <f>IF(PLAYER!B98="","",PLAYER!B98)</f>
        <v/>
      </c>
      <c r="C98" s="2" t="str">
        <f t="shared" si="0"/>
        <v/>
      </c>
      <c r="D98" s="186" t="str">
        <f>IF('ADJ-CLICK'!J98="","",AVERAGE('ADJ-CLICK'!J98,'ADJ-CLICK'!M98,'ADJ-CLICK'!P98,'ADJ-CLICK'!S98,'ADJ-CLICK'!V98,'ADJ-CLICK'!Y98))</f>
        <v/>
      </c>
      <c r="E98" s="186" t="str">
        <f>IF('ADJ-GIVEN'!C98="","",'ADJ-GIVEN'!C98)</f>
        <v/>
      </c>
      <c r="F98" s="186" t="str">
        <f>IF('ADJ-GIVEN'!D98="","",'ADJ-GIVEN'!D98)</f>
        <v/>
      </c>
      <c r="G98" s="186" t="str">
        <f>IF('ADJ-GIVEN'!E98="","",'ADJ-GIVEN'!E98)</f>
        <v/>
      </c>
      <c r="H98" s="186" t="str">
        <f>IF('ADJ-GIVEN'!F98="","",'ADJ-GIVEN'!F98)</f>
        <v/>
      </c>
      <c r="I98" s="187" t="str">
        <f t="shared" si="1"/>
        <v/>
      </c>
      <c r="J98" s="187" t="str">
        <f t="shared" si="2"/>
        <v/>
      </c>
      <c r="K98" s="188" t="str">
        <f>IF('ADJ-CLICK'!D98="","",'ADJ-CLICK'!D98*-1)</f>
        <v/>
      </c>
      <c r="L98" s="188" t="str">
        <f>IF('ADJ-CLICK'!E98="","",'ADJ-CLICK'!E98*-1)</f>
        <v/>
      </c>
      <c r="M98" s="188" t="str">
        <f>IF('ADJ-CLICK'!F98="","",'ADJ-CLICK'!F98*-1)</f>
        <v/>
      </c>
      <c r="N98" s="189" t="str">
        <f t="shared" si="3"/>
        <v/>
      </c>
      <c r="O98" s="190" t="str">
        <f t="shared" si="4"/>
        <v/>
      </c>
      <c r="P98" s="190" t="str">
        <f t="shared" si="5"/>
        <v/>
      </c>
      <c r="Q98" s="190" t="str">
        <f>IF(PLAYER!C98="","",PLAYER!C98)</f>
        <v/>
      </c>
      <c r="R98" s="191"/>
      <c r="S98" s="186"/>
      <c r="T98" s="165"/>
      <c r="U98" s="2" t="str">
        <f t="shared" si="6"/>
        <v/>
      </c>
      <c r="V98" s="77" t="str">
        <f t="shared" si="7"/>
        <v/>
      </c>
      <c r="W98" s="186" t="str">
        <f t="shared" si="8"/>
        <v/>
      </c>
      <c r="X98" s="186" t="str">
        <f t="shared" si="9"/>
        <v/>
      </c>
      <c r="Y98" s="186" t="str">
        <f t="shared" si="10"/>
        <v/>
      </c>
      <c r="Z98" s="186" t="str">
        <f t="shared" si="11"/>
        <v/>
      </c>
      <c r="AA98" s="186" t="str">
        <f t="shared" si="12"/>
        <v/>
      </c>
      <c r="AB98" s="186" t="str">
        <f t="shared" si="13"/>
        <v/>
      </c>
      <c r="AC98" s="187" t="str">
        <f t="shared" si="14"/>
        <v/>
      </c>
      <c r="AD98" s="187" t="str">
        <f t="shared" si="15"/>
        <v/>
      </c>
      <c r="AE98" s="188" t="str">
        <f t="shared" si="16"/>
        <v/>
      </c>
      <c r="AF98" s="188" t="str">
        <f t="shared" si="17"/>
        <v/>
      </c>
      <c r="AG98" s="188" t="str">
        <f t="shared" si="18"/>
        <v/>
      </c>
      <c r="AH98" s="189" t="str">
        <f t="shared" si="19"/>
        <v/>
      </c>
      <c r="AI98" s="190" t="str">
        <f t="shared" si="20"/>
        <v/>
      </c>
      <c r="AJ98" s="190" t="str">
        <f t="shared" si="21"/>
        <v/>
      </c>
      <c r="AK98" s="165"/>
    </row>
    <row r="99" spans="1:37" ht="15.75" customHeight="1" x14ac:dyDescent="0.3">
      <c r="A99" s="77">
        <v>96</v>
      </c>
      <c r="B99" s="77" t="str">
        <f>IF(PLAYER!B99="","",PLAYER!B99)</f>
        <v/>
      </c>
      <c r="C99" s="2" t="str">
        <f t="shared" si="0"/>
        <v/>
      </c>
      <c r="D99" s="186" t="str">
        <f>IF('ADJ-CLICK'!J99="","",AVERAGE('ADJ-CLICK'!J99,'ADJ-CLICK'!M99,'ADJ-CLICK'!P99,'ADJ-CLICK'!S99,'ADJ-CLICK'!V99,'ADJ-CLICK'!Y99))</f>
        <v/>
      </c>
      <c r="E99" s="186" t="str">
        <f>IF('ADJ-GIVEN'!C99="","",'ADJ-GIVEN'!C99)</f>
        <v/>
      </c>
      <c r="F99" s="186" t="str">
        <f>IF('ADJ-GIVEN'!D99="","",'ADJ-GIVEN'!D99)</f>
        <v/>
      </c>
      <c r="G99" s="186" t="str">
        <f>IF('ADJ-GIVEN'!E99="","",'ADJ-GIVEN'!E99)</f>
        <v/>
      </c>
      <c r="H99" s="186" t="str">
        <f>IF('ADJ-GIVEN'!F99="","",'ADJ-GIVEN'!F99)</f>
        <v/>
      </c>
      <c r="I99" s="187" t="str">
        <f t="shared" si="1"/>
        <v/>
      </c>
      <c r="J99" s="187" t="str">
        <f t="shared" si="2"/>
        <v/>
      </c>
      <c r="K99" s="188" t="str">
        <f>IF('ADJ-CLICK'!D99="","",'ADJ-CLICK'!D99*-1)</f>
        <v/>
      </c>
      <c r="L99" s="188" t="str">
        <f>IF('ADJ-CLICK'!E99="","",'ADJ-CLICK'!E99*-1)</f>
        <v/>
      </c>
      <c r="M99" s="188" t="str">
        <f>IF('ADJ-CLICK'!F99="","",'ADJ-CLICK'!F99*-1)</f>
        <v/>
      </c>
      <c r="N99" s="189" t="str">
        <f t="shared" si="3"/>
        <v/>
      </c>
      <c r="O99" s="190" t="str">
        <f t="shared" si="4"/>
        <v/>
      </c>
      <c r="P99" s="190" t="str">
        <f t="shared" si="5"/>
        <v/>
      </c>
      <c r="Q99" s="190" t="str">
        <f>IF(PLAYER!C99="","",PLAYER!C99)</f>
        <v/>
      </c>
      <c r="R99" s="191"/>
      <c r="S99" s="186"/>
      <c r="T99" s="165"/>
      <c r="U99" s="2" t="str">
        <f t="shared" si="6"/>
        <v/>
      </c>
      <c r="V99" s="77" t="str">
        <f t="shared" si="7"/>
        <v/>
      </c>
      <c r="W99" s="186" t="str">
        <f t="shared" si="8"/>
        <v/>
      </c>
      <c r="X99" s="186" t="str">
        <f t="shared" si="9"/>
        <v/>
      </c>
      <c r="Y99" s="186" t="str">
        <f t="shared" si="10"/>
        <v/>
      </c>
      <c r="Z99" s="186" t="str">
        <f t="shared" si="11"/>
        <v/>
      </c>
      <c r="AA99" s="186" t="str">
        <f t="shared" si="12"/>
        <v/>
      </c>
      <c r="AB99" s="186" t="str">
        <f t="shared" si="13"/>
        <v/>
      </c>
      <c r="AC99" s="187" t="str">
        <f t="shared" si="14"/>
        <v/>
      </c>
      <c r="AD99" s="187" t="str">
        <f t="shared" si="15"/>
        <v/>
      </c>
      <c r="AE99" s="188" t="str">
        <f t="shared" si="16"/>
        <v/>
      </c>
      <c r="AF99" s="188" t="str">
        <f t="shared" si="17"/>
        <v/>
      </c>
      <c r="AG99" s="188" t="str">
        <f t="shared" si="18"/>
        <v/>
      </c>
      <c r="AH99" s="189" t="str">
        <f t="shared" si="19"/>
        <v/>
      </c>
      <c r="AI99" s="190" t="str">
        <f t="shared" si="20"/>
        <v/>
      </c>
      <c r="AJ99" s="190" t="str">
        <f t="shared" si="21"/>
        <v/>
      </c>
      <c r="AK99" s="165"/>
    </row>
    <row r="100" spans="1:37" ht="15.75" customHeight="1" x14ac:dyDescent="0.3">
      <c r="A100" s="77">
        <v>97</v>
      </c>
      <c r="B100" s="77" t="str">
        <f>IF(PLAYER!B100="","",PLAYER!B100)</f>
        <v/>
      </c>
      <c r="C100" s="2" t="str">
        <f t="shared" si="0"/>
        <v/>
      </c>
      <c r="D100" s="186" t="str">
        <f>IF('ADJ-CLICK'!J100="","",AVERAGE('ADJ-CLICK'!J100,'ADJ-CLICK'!M100,'ADJ-CLICK'!P100,'ADJ-CLICK'!S100,'ADJ-CLICK'!V100,'ADJ-CLICK'!Y100))</f>
        <v/>
      </c>
      <c r="E100" s="186" t="str">
        <f>IF('ADJ-GIVEN'!C100="","",'ADJ-GIVEN'!C100)</f>
        <v/>
      </c>
      <c r="F100" s="186" t="str">
        <f>IF('ADJ-GIVEN'!D100="","",'ADJ-GIVEN'!D100)</f>
        <v/>
      </c>
      <c r="G100" s="186" t="str">
        <f>IF('ADJ-GIVEN'!E100="","",'ADJ-GIVEN'!E100)</f>
        <v/>
      </c>
      <c r="H100" s="186" t="str">
        <f>IF('ADJ-GIVEN'!F100="","",'ADJ-GIVEN'!F100)</f>
        <v/>
      </c>
      <c r="I100" s="187" t="str">
        <f t="shared" si="1"/>
        <v/>
      </c>
      <c r="J100" s="187" t="str">
        <f t="shared" si="2"/>
        <v/>
      </c>
      <c r="K100" s="188" t="str">
        <f>IF('ADJ-CLICK'!D100="","",'ADJ-CLICK'!D100*-1)</f>
        <v/>
      </c>
      <c r="L100" s="188" t="str">
        <f>IF('ADJ-CLICK'!E100="","",'ADJ-CLICK'!E100*-1)</f>
        <v/>
      </c>
      <c r="M100" s="188" t="str">
        <f>IF('ADJ-CLICK'!F100="","",'ADJ-CLICK'!F100*-1)</f>
        <v/>
      </c>
      <c r="N100" s="189" t="str">
        <f t="shared" si="3"/>
        <v/>
      </c>
      <c r="O100" s="190" t="str">
        <f t="shared" si="4"/>
        <v/>
      </c>
      <c r="P100" s="190" t="str">
        <f t="shared" si="5"/>
        <v/>
      </c>
      <c r="Q100" s="190" t="str">
        <f>IF(PLAYER!C100="","",PLAYER!C100)</f>
        <v/>
      </c>
      <c r="R100" s="191"/>
      <c r="S100" s="186"/>
      <c r="T100" s="165"/>
      <c r="U100" s="2" t="str">
        <f t="shared" si="6"/>
        <v/>
      </c>
      <c r="V100" s="77" t="str">
        <f t="shared" si="7"/>
        <v/>
      </c>
      <c r="W100" s="186" t="str">
        <f t="shared" si="8"/>
        <v/>
      </c>
      <c r="X100" s="186" t="str">
        <f t="shared" si="9"/>
        <v/>
      </c>
      <c r="Y100" s="186" t="str">
        <f t="shared" si="10"/>
        <v/>
      </c>
      <c r="Z100" s="186" t="str">
        <f t="shared" si="11"/>
        <v/>
      </c>
      <c r="AA100" s="186" t="str">
        <f t="shared" si="12"/>
        <v/>
      </c>
      <c r="AB100" s="186" t="str">
        <f t="shared" si="13"/>
        <v/>
      </c>
      <c r="AC100" s="187" t="str">
        <f t="shared" si="14"/>
        <v/>
      </c>
      <c r="AD100" s="187" t="str">
        <f t="shared" si="15"/>
        <v/>
      </c>
      <c r="AE100" s="188" t="str">
        <f t="shared" si="16"/>
        <v/>
      </c>
      <c r="AF100" s="188" t="str">
        <f t="shared" si="17"/>
        <v/>
      </c>
      <c r="AG100" s="188" t="str">
        <f t="shared" si="18"/>
        <v/>
      </c>
      <c r="AH100" s="189" t="str">
        <f t="shared" si="19"/>
        <v/>
      </c>
      <c r="AI100" s="190" t="str">
        <f t="shared" si="20"/>
        <v/>
      </c>
      <c r="AJ100" s="190" t="str">
        <f t="shared" si="21"/>
        <v/>
      </c>
      <c r="AK100" s="165"/>
    </row>
    <row r="101" spans="1:37" ht="15.75" customHeight="1" x14ac:dyDescent="0.3">
      <c r="A101" s="77">
        <v>98</v>
      </c>
      <c r="B101" s="77" t="str">
        <f>IF(PLAYER!B101="","",PLAYER!B101)</f>
        <v/>
      </c>
      <c r="C101" s="2" t="str">
        <f t="shared" si="0"/>
        <v/>
      </c>
      <c r="D101" s="186" t="str">
        <f>IF('ADJ-CLICK'!J101="","",AVERAGE('ADJ-CLICK'!J101,'ADJ-CLICK'!M101,'ADJ-CLICK'!P101,'ADJ-CLICK'!S101,'ADJ-CLICK'!V101,'ADJ-CLICK'!Y101))</f>
        <v/>
      </c>
      <c r="E101" s="186" t="str">
        <f>IF('ADJ-GIVEN'!C101="","",'ADJ-GIVEN'!C101)</f>
        <v/>
      </c>
      <c r="F101" s="186" t="str">
        <f>IF('ADJ-GIVEN'!D101="","",'ADJ-GIVEN'!D101)</f>
        <v/>
      </c>
      <c r="G101" s="186" t="str">
        <f>IF('ADJ-GIVEN'!E101="","",'ADJ-GIVEN'!E101)</f>
        <v/>
      </c>
      <c r="H101" s="186" t="str">
        <f>IF('ADJ-GIVEN'!F101="","",'ADJ-GIVEN'!F101)</f>
        <v/>
      </c>
      <c r="I101" s="187" t="str">
        <f t="shared" si="1"/>
        <v/>
      </c>
      <c r="J101" s="187" t="str">
        <f t="shared" si="2"/>
        <v/>
      </c>
      <c r="K101" s="188" t="str">
        <f>IF('ADJ-CLICK'!D101="","",'ADJ-CLICK'!D101*-1)</f>
        <v/>
      </c>
      <c r="L101" s="188" t="str">
        <f>IF('ADJ-CLICK'!E101="","",'ADJ-CLICK'!E101*-1)</f>
        <v/>
      </c>
      <c r="M101" s="188" t="str">
        <f>IF('ADJ-CLICK'!F101="","",'ADJ-CLICK'!F101*-1)</f>
        <v/>
      </c>
      <c r="N101" s="189" t="str">
        <f t="shared" si="3"/>
        <v/>
      </c>
      <c r="O101" s="190" t="str">
        <f t="shared" si="4"/>
        <v/>
      </c>
      <c r="P101" s="190" t="str">
        <f t="shared" si="5"/>
        <v/>
      </c>
      <c r="Q101" s="190" t="str">
        <f>IF(PLAYER!C101="","",PLAYER!C101)</f>
        <v/>
      </c>
      <c r="R101" s="191"/>
      <c r="S101" s="186"/>
      <c r="T101" s="165"/>
      <c r="U101" s="2" t="str">
        <f t="shared" si="6"/>
        <v/>
      </c>
      <c r="V101" s="77" t="str">
        <f t="shared" si="7"/>
        <v/>
      </c>
      <c r="W101" s="186" t="str">
        <f t="shared" si="8"/>
        <v/>
      </c>
      <c r="X101" s="186" t="str">
        <f t="shared" si="9"/>
        <v/>
      </c>
      <c r="Y101" s="186" t="str">
        <f t="shared" si="10"/>
        <v/>
      </c>
      <c r="Z101" s="186" t="str">
        <f t="shared" si="11"/>
        <v/>
      </c>
      <c r="AA101" s="186" t="str">
        <f t="shared" si="12"/>
        <v/>
      </c>
      <c r="AB101" s="186" t="str">
        <f t="shared" si="13"/>
        <v/>
      </c>
      <c r="AC101" s="187" t="str">
        <f t="shared" si="14"/>
        <v/>
      </c>
      <c r="AD101" s="187" t="str">
        <f t="shared" si="15"/>
        <v/>
      </c>
      <c r="AE101" s="188" t="str">
        <f t="shared" si="16"/>
        <v/>
      </c>
      <c r="AF101" s="188" t="str">
        <f t="shared" si="17"/>
        <v/>
      </c>
      <c r="AG101" s="188" t="str">
        <f t="shared" si="18"/>
        <v/>
      </c>
      <c r="AH101" s="189" t="str">
        <f t="shared" si="19"/>
        <v/>
      </c>
      <c r="AI101" s="190" t="str">
        <f t="shared" si="20"/>
        <v/>
      </c>
      <c r="AJ101" s="190" t="str">
        <f t="shared" si="21"/>
        <v/>
      </c>
      <c r="AK101" s="165"/>
    </row>
    <row r="102" spans="1:37" ht="15.75" customHeight="1" x14ac:dyDescent="0.3">
      <c r="A102" s="77">
        <v>99</v>
      </c>
      <c r="B102" s="77" t="str">
        <f>IF(PLAYER!B102="","",PLAYER!B102)</f>
        <v/>
      </c>
      <c r="C102" s="2" t="str">
        <f t="shared" si="0"/>
        <v/>
      </c>
      <c r="D102" s="186" t="str">
        <f>IF('ADJ-CLICK'!J102="","",AVERAGE('ADJ-CLICK'!J102,'ADJ-CLICK'!M102,'ADJ-CLICK'!P102,'ADJ-CLICK'!S102,'ADJ-CLICK'!V102,'ADJ-CLICK'!Y102))</f>
        <v/>
      </c>
      <c r="E102" s="186" t="str">
        <f>IF('ADJ-GIVEN'!C102="","",'ADJ-GIVEN'!C102)</f>
        <v/>
      </c>
      <c r="F102" s="186" t="str">
        <f>IF('ADJ-GIVEN'!D102="","",'ADJ-GIVEN'!D102)</f>
        <v/>
      </c>
      <c r="G102" s="186" t="str">
        <f>IF('ADJ-GIVEN'!E102="","",'ADJ-GIVEN'!E102)</f>
        <v/>
      </c>
      <c r="H102" s="186" t="str">
        <f>IF('ADJ-GIVEN'!F102="","",'ADJ-GIVEN'!F102)</f>
        <v/>
      </c>
      <c r="I102" s="187" t="str">
        <f t="shared" si="1"/>
        <v/>
      </c>
      <c r="J102" s="187" t="str">
        <f t="shared" si="2"/>
        <v/>
      </c>
      <c r="K102" s="188" t="str">
        <f>IF('ADJ-CLICK'!D102="","",'ADJ-CLICK'!D102*-1)</f>
        <v/>
      </c>
      <c r="L102" s="188" t="str">
        <f>IF('ADJ-CLICK'!E102="","",'ADJ-CLICK'!E102*-1)</f>
        <v/>
      </c>
      <c r="M102" s="188" t="str">
        <f>IF('ADJ-CLICK'!F102="","",'ADJ-CLICK'!F102*-1)</f>
        <v/>
      </c>
      <c r="N102" s="189" t="str">
        <f t="shared" si="3"/>
        <v/>
      </c>
      <c r="O102" s="190" t="str">
        <f t="shared" si="4"/>
        <v/>
      </c>
      <c r="P102" s="190" t="str">
        <f t="shared" si="5"/>
        <v/>
      </c>
      <c r="Q102" s="190" t="str">
        <f>IF(PLAYER!C102="","",PLAYER!C102)</f>
        <v/>
      </c>
      <c r="R102" s="191"/>
      <c r="S102" s="186"/>
      <c r="T102" s="165"/>
      <c r="U102" s="2" t="str">
        <f t="shared" si="6"/>
        <v/>
      </c>
      <c r="V102" s="77" t="str">
        <f t="shared" si="7"/>
        <v/>
      </c>
      <c r="W102" s="186" t="str">
        <f t="shared" si="8"/>
        <v/>
      </c>
      <c r="X102" s="186" t="str">
        <f t="shared" si="9"/>
        <v/>
      </c>
      <c r="Y102" s="186" t="str">
        <f t="shared" si="10"/>
        <v/>
      </c>
      <c r="Z102" s="186" t="str">
        <f t="shared" si="11"/>
        <v/>
      </c>
      <c r="AA102" s="186" t="str">
        <f t="shared" si="12"/>
        <v/>
      </c>
      <c r="AB102" s="186" t="str">
        <f t="shared" si="13"/>
        <v/>
      </c>
      <c r="AC102" s="187" t="str">
        <f t="shared" si="14"/>
        <v/>
      </c>
      <c r="AD102" s="187" t="str">
        <f t="shared" si="15"/>
        <v/>
      </c>
      <c r="AE102" s="188" t="str">
        <f t="shared" si="16"/>
        <v/>
      </c>
      <c r="AF102" s="188" t="str">
        <f t="shared" si="17"/>
        <v/>
      </c>
      <c r="AG102" s="188" t="str">
        <f t="shared" si="18"/>
        <v/>
      </c>
      <c r="AH102" s="189" t="str">
        <f t="shared" si="19"/>
        <v/>
      </c>
      <c r="AI102" s="190" t="str">
        <f t="shared" si="20"/>
        <v/>
      </c>
      <c r="AJ102" s="190" t="str">
        <f t="shared" si="21"/>
        <v/>
      </c>
      <c r="AK102" s="165"/>
    </row>
    <row r="103" spans="1:37" ht="15.75" customHeight="1" x14ac:dyDescent="0.3">
      <c r="A103" s="77">
        <v>100</v>
      </c>
      <c r="B103" s="77" t="str">
        <f>IF(PLAYER!B103="","",PLAYER!B103)</f>
        <v/>
      </c>
      <c r="C103" s="2" t="str">
        <f t="shared" si="0"/>
        <v/>
      </c>
      <c r="D103" s="186" t="str">
        <f>IF('ADJ-CLICK'!J103="","",AVERAGE('ADJ-CLICK'!J103,'ADJ-CLICK'!M103,'ADJ-CLICK'!P103,'ADJ-CLICK'!S103,'ADJ-CLICK'!V103,'ADJ-CLICK'!Y103))</f>
        <v/>
      </c>
      <c r="E103" s="186" t="str">
        <f>IF('ADJ-GIVEN'!C103="","",'ADJ-GIVEN'!C103)</f>
        <v/>
      </c>
      <c r="F103" s="186" t="str">
        <f>IF('ADJ-GIVEN'!D103="","",'ADJ-GIVEN'!D103)</f>
        <v/>
      </c>
      <c r="G103" s="186" t="str">
        <f>IF('ADJ-GIVEN'!E103="","",'ADJ-GIVEN'!E103)</f>
        <v/>
      </c>
      <c r="H103" s="186" t="str">
        <f>IF('ADJ-GIVEN'!F103="","",'ADJ-GIVEN'!F103)</f>
        <v/>
      </c>
      <c r="I103" s="187" t="str">
        <f t="shared" si="1"/>
        <v/>
      </c>
      <c r="J103" s="187" t="str">
        <f t="shared" si="2"/>
        <v/>
      </c>
      <c r="K103" s="188" t="str">
        <f>IF('ADJ-CLICK'!D103="","",'ADJ-CLICK'!D103*-1)</f>
        <v/>
      </c>
      <c r="L103" s="188" t="str">
        <f>IF('ADJ-CLICK'!E103="","",'ADJ-CLICK'!E103*-1)</f>
        <v/>
      </c>
      <c r="M103" s="188" t="str">
        <f>IF('ADJ-CLICK'!F103="","",'ADJ-CLICK'!F103*-1)</f>
        <v/>
      </c>
      <c r="N103" s="189" t="str">
        <f t="shared" si="3"/>
        <v/>
      </c>
      <c r="O103" s="190" t="str">
        <f t="shared" si="4"/>
        <v/>
      </c>
      <c r="P103" s="190" t="str">
        <f t="shared" si="5"/>
        <v/>
      </c>
      <c r="Q103" s="190" t="str">
        <f>IF(PLAYER!C103="","",PLAYER!C103)</f>
        <v/>
      </c>
      <c r="R103" s="191"/>
      <c r="S103" s="186"/>
      <c r="T103" s="165"/>
      <c r="U103" s="2" t="str">
        <f t="shared" si="6"/>
        <v/>
      </c>
      <c r="V103" s="77" t="str">
        <f t="shared" si="7"/>
        <v/>
      </c>
      <c r="W103" s="186" t="str">
        <f t="shared" si="8"/>
        <v/>
      </c>
      <c r="X103" s="186" t="str">
        <f t="shared" si="9"/>
        <v/>
      </c>
      <c r="Y103" s="186" t="str">
        <f t="shared" si="10"/>
        <v/>
      </c>
      <c r="Z103" s="186" t="str">
        <f t="shared" si="11"/>
        <v/>
      </c>
      <c r="AA103" s="186" t="str">
        <f t="shared" si="12"/>
        <v/>
      </c>
      <c r="AB103" s="186" t="str">
        <f t="shared" si="13"/>
        <v/>
      </c>
      <c r="AC103" s="187" t="str">
        <f t="shared" si="14"/>
        <v/>
      </c>
      <c r="AD103" s="187" t="str">
        <f t="shared" si="15"/>
        <v/>
      </c>
      <c r="AE103" s="188" t="str">
        <f t="shared" si="16"/>
        <v/>
      </c>
      <c r="AF103" s="188" t="str">
        <f t="shared" si="17"/>
        <v/>
      </c>
      <c r="AG103" s="188" t="str">
        <f t="shared" si="18"/>
        <v/>
      </c>
      <c r="AH103" s="189" t="str">
        <f t="shared" si="19"/>
        <v/>
      </c>
      <c r="AI103" s="190" t="str">
        <f t="shared" si="20"/>
        <v/>
      </c>
      <c r="AJ103" s="190" t="str">
        <f t="shared" si="21"/>
        <v/>
      </c>
      <c r="AK103" s="165"/>
    </row>
    <row r="104" spans="1:37" ht="15.75" customHeight="1" x14ac:dyDescent="0.3">
      <c r="A104" s="77">
        <v>101</v>
      </c>
      <c r="B104" s="77" t="str">
        <f>IF(PLAYER!B104="","",PLAYER!B104)</f>
        <v/>
      </c>
      <c r="C104" s="2" t="str">
        <f t="shared" si="0"/>
        <v/>
      </c>
      <c r="D104" s="186" t="str">
        <f>IF('ADJ-CLICK'!J104="","",AVERAGE('ADJ-CLICK'!J104,'ADJ-CLICK'!M104,'ADJ-CLICK'!P104,'ADJ-CLICK'!S104,'ADJ-CLICK'!V104,'ADJ-CLICK'!Y104))</f>
        <v/>
      </c>
      <c r="E104" s="186" t="str">
        <f>IF('ADJ-GIVEN'!C104="","",'ADJ-GIVEN'!C104)</f>
        <v/>
      </c>
      <c r="F104" s="186" t="str">
        <f>IF('ADJ-GIVEN'!D104="","",'ADJ-GIVEN'!D104)</f>
        <v/>
      </c>
      <c r="G104" s="186" t="str">
        <f>IF('ADJ-GIVEN'!E104="","",'ADJ-GIVEN'!E104)</f>
        <v/>
      </c>
      <c r="H104" s="186" t="str">
        <f>IF('ADJ-GIVEN'!F104="","",'ADJ-GIVEN'!F104)</f>
        <v/>
      </c>
      <c r="I104" s="187" t="str">
        <f t="shared" si="1"/>
        <v/>
      </c>
      <c r="J104" s="187" t="str">
        <f t="shared" si="2"/>
        <v/>
      </c>
      <c r="K104" s="188" t="str">
        <f>IF('ADJ-CLICK'!D104="","",'ADJ-CLICK'!D104*-1)</f>
        <v/>
      </c>
      <c r="L104" s="188" t="str">
        <f>IF('ADJ-CLICK'!E104="","",'ADJ-CLICK'!E104*-1)</f>
        <v/>
      </c>
      <c r="M104" s="188" t="str">
        <f>IF('ADJ-CLICK'!F104="","",'ADJ-CLICK'!F104*-1)</f>
        <v/>
      </c>
      <c r="N104" s="189" t="str">
        <f t="shared" si="3"/>
        <v/>
      </c>
      <c r="O104" s="190" t="str">
        <f t="shared" si="4"/>
        <v/>
      </c>
      <c r="P104" s="190" t="str">
        <f t="shared" si="5"/>
        <v/>
      </c>
      <c r="Q104" s="190" t="str">
        <f>IF(PLAYER!C104="","",PLAYER!C104)</f>
        <v/>
      </c>
      <c r="R104" s="191"/>
      <c r="S104" s="186"/>
      <c r="T104" s="165"/>
      <c r="U104" s="2" t="str">
        <f t="shared" si="6"/>
        <v/>
      </c>
      <c r="V104" s="77" t="str">
        <f t="shared" si="7"/>
        <v/>
      </c>
      <c r="W104" s="186" t="str">
        <f t="shared" si="8"/>
        <v/>
      </c>
      <c r="X104" s="186" t="str">
        <f t="shared" si="9"/>
        <v/>
      </c>
      <c r="Y104" s="186" t="str">
        <f t="shared" si="10"/>
        <v/>
      </c>
      <c r="Z104" s="186" t="str">
        <f t="shared" si="11"/>
        <v/>
      </c>
      <c r="AA104" s="186" t="str">
        <f t="shared" si="12"/>
        <v/>
      </c>
      <c r="AB104" s="186" t="str">
        <f t="shared" si="13"/>
        <v/>
      </c>
      <c r="AC104" s="187" t="str">
        <f t="shared" si="14"/>
        <v/>
      </c>
      <c r="AD104" s="187" t="str">
        <f t="shared" si="15"/>
        <v/>
      </c>
      <c r="AE104" s="188" t="str">
        <f t="shared" si="16"/>
        <v/>
      </c>
      <c r="AF104" s="188" t="str">
        <f t="shared" si="17"/>
        <v/>
      </c>
      <c r="AG104" s="188" t="str">
        <f t="shared" si="18"/>
        <v/>
      </c>
      <c r="AH104" s="189" t="str">
        <f t="shared" si="19"/>
        <v/>
      </c>
      <c r="AI104" s="190" t="str">
        <f t="shared" si="20"/>
        <v/>
      </c>
      <c r="AJ104" s="190" t="str">
        <f t="shared" si="21"/>
        <v/>
      </c>
      <c r="AK104" s="165"/>
    </row>
    <row r="105" spans="1:37" ht="15.75" customHeight="1" x14ac:dyDescent="0.3">
      <c r="A105" s="77">
        <v>102</v>
      </c>
      <c r="B105" s="77" t="str">
        <f>IF(PLAYER!B105="","",PLAYER!B105)</f>
        <v/>
      </c>
      <c r="C105" s="2" t="str">
        <f t="shared" si="0"/>
        <v/>
      </c>
      <c r="D105" s="186" t="str">
        <f>IF('ADJ-CLICK'!J105="","",AVERAGE('ADJ-CLICK'!J105,'ADJ-CLICK'!M105,'ADJ-CLICK'!P105,'ADJ-CLICK'!S105,'ADJ-CLICK'!V105,'ADJ-CLICK'!Y105))</f>
        <v/>
      </c>
      <c r="E105" s="186" t="str">
        <f>IF('ADJ-GIVEN'!C105="","",'ADJ-GIVEN'!C105)</f>
        <v/>
      </c>
      <c r="F105" s="186" t="str">
        <f>IF('ADJ-GIVEN'!D105="","",'ADJ-GIVEN'!D105)</f>
        <v/>
      </c>
      <c r="G105" s="186" t="str">
        <f>IF('ADJ-GIVEN'!E105="","",'ADJ-GIVEN'!E105)</f>
        <v/>
      </c>
      <c r="H105" s="186" t="str">
        <f>IF('ADJ-GIVEN'!F105="","",'ADJ-GIVEN'!F105)</f>
        <v/>
      </c>
      <c r="I105" s="187" t="str">
        <f t="shared" si="1"/>
        <v/>
      </c>
      <c r="J105" s="187" t="str">
        <f t="shared" si="2"/>
        <v/>
      </c>
      <c r="K105" s="188" t="str">
        <f>IF('ADJ-CLICK'!D105="","",'ADJ-CLICK'!D105*-1)</f>
        <v/>
      </c>
      <c r="L105" s="188" t="str">
        <f>IF('ADJ-CLICK'!E105="","",'ADJ-CLICK'!E105*-1)</f>
        <v/>
      </c>
      <c r="M105" s="188" t="str">
        <f>IF('ADJ-CLICK'!F105="","",'ADJ-CLICK'!F105*-1)</f>
        <v/>
      </c>
      <c r="N105" s="189" t="str">
        <f t="shared" si="3"/>
        <v/>
      </c>
      <c r="O105" s="190" t="str">
        <f t="shared" si="4"/>
        <v/>
      </c>
      <c r="P105" s="190" t="str">
        <f t="shared" si="5"/>
        <v/>
      </c>
      <c r="Q105" s="190" t="str">
        <f>IF(PLAYER!C105="","",PLAYER!C105)</f>
        <v/>
      </c>
      <c r="R105" s="191"/>
      <c r="S105" s="186"/>
      <c r="T105" s="165"/>
      <c r="U105" s="2" t="str">
        <f t="shared" si="6"/>
        <v/>
      </c>
      <c r="V105" s="77" t="str">
        <f t="shared" si="7"/>
        <v/>
      </c>
      <c r="W105" s="186" t="str">
        <f t="shared" si="8"/>
        <v/>
      </c>
      <c r="X105" s="186" t="str">
        <f t="shared" si="9"/>
        <v/>
      </c>
      <c r="Y105" s="186" t="str">
        <f t="shared" si="10"/>
        <v/>
      </c>
      <c r="Z105" s="186" t="str">
        <f t="shared" si="11"/>
        <v/>
      </c>
      <c r="AA105" s="186" t="str">
        <f t="shared" si="12"/>
        <v/>
      </c>
      <c r="AB105" s="186" t="str">
        <f t="shared" si="13"/>
        <v/>
      </c>
      <c r="AC105" s="187" t="str">
        <f t="shared" si="14"/>
        <v/>
      </c>
      <c r="AD105" s="187" t="str">
        <f t="shared" si="15"/>
        <v/>
      </c>
      <c r="AE105" s="188" t="str">
        <f t="shared" si="16"/>
        <v/>
      </c>
      <c r="AF105" s="188" t="str">
        <f t="shared" si="17"/>
        <v/>
      </c>
      <c r="AG105" s="188" t="str">
        <f t="shared" si="18"/>
        <v/>
      </c>
      <c r="AH105" s="189" t="str">
        <f t="shared" si="19"/>
        <v/>
      </c>
      <c r="AI105" s="190" t="str">
        <f t="shared" si="20"/>
        <v/>
      </c>
      <c r="AJ105" s="190" t="str">
        <f t="shared" si="21"/>
        <v/>
      </c>
      <c r="AK105" s="165"/>
    </row>
    <row r="106" spans="1:37" ht="15.75" customHeight="1" x14ac:dyDescent="0.3">
      <c r="A106" s="77">
        <v>103</v>
      </c>
      <c r="B106" s="77" t="str">
        <f>IF(PLAYER!B106="","",PLAYER!B106)</f>
        <v/>
      </c>
      <c r="C106" s="2" t="str">
        <f t="shared" si="0"/>
        <v/>
      </c>
      <c r="D106" s="186" t="str">
        <f>IF('ADJ-CLICK'!J106="","",AVERAGE('ADJ-CLICK'!J106,'ADJ-CLICK'!M106,'ADJ-CLICK'!P106,'ADJ-CLICK'!S106,'ADJ-CLICK'!V106,'ADJ-CLICK'!Y106))</f>
        <v/>
      </c>
      <c r="E106" s="186" t="str">
        <f>IF('ADJ-GIVEN'!C106="","",'ADJ-GIVEN'!C106)</f>
        <v/>
      </c>
      <c r="F106" s="186" t="str">
        <f>IF('ADJ-GIVEN'!D106="","",'ADJ-GIVEN'!D106)</f>
        <v/>
      </c>
      <c r="G106" s="186" t="str">
        <f>IF('ADJ-GIVEN'!E106="","",'ADJ-GIVEN'!E106)</f>
        <v/>
      </c>
      <c r="H106" s="186" t="str">
        <f>IF('ADJ-GIVEN'!F106="","",'ADJ-GIVEN'!F106)</f>
        <v/>
      </c>
      <c r="I106" s="187" t="str">
        <f t="shared" si="1"/>
        <v/>
      </c>
      <c r="J106" s="187" t="str">
        <f t="shared" si="2"/>
        <v/>
      </c>
      <c r="K106" s="188" t="str">
        <f>IF('ADJ-CLICK'!D106="","",'ADJ-CLICK'!D106*-1)</f>
        <v/>
      </c>
      <c r="L106" s="188" t="str">
        <f>IF('ADJ-CLICK'!E106="","",'ADJ-CLICK'!E106*-1)</f>
        <v/>
      </c>
      <c r="M106" s="188" t="str">
        <f>IF('ADJ-CLICK'!F106="","",'ADJ-CLICK'!F106*-1)</f>
        <v/>
      </c>
      <c r="N106" s="189" t="str">
        <f t="shared" si="3"/>
        <v/>
      </c>
      <c r="O106" s="190" t="str">
        <f t="shared" si="4"/>
        <v/>
      </c>
      <c r="P106" s="190" t="str">
        <f t="shared" si="5"/>
        <v/>
      </c>
      <c r="Q106" s="190" t="str">
        <f>IF(PLAYER!C106="","",PLAYER!C106)</f>
        <v/>
      </c>
      <c r="R106" s="191"/>
      <c r="S106" s="186"/>
      <c r="T106" s="165"/>
      <c r="U106" s="2" t="str">
        <f t="shared" si="6"/>
        <v/>
      </c>
      <c r="V106" s="77" t="str">
        <f t="shared" si="7"/>
        <v/>
      </c>
      <c r="W106" s="186" t="str">
        <f t="shared" si="8"/>
        <v/>
      </c>
      <c r="X106" s="186" t="str">
        <f t="shared" si="9"/>
        <v/>
      </c>
      <c r="Y106" s="186" t="str">
        <f t="shared" si="10"/>
        <v/>
      </c>
      <c r="Z106" s="186" t="str">
        <f t="shared" si="11"/>
        <v/>
      </c>
      <c r="AA106" s="186" t="str">
        <f t="shared" si="12"/>
        <v/>
      </c>
      <c r="AB106" s="186" t="str">
        <f t="shared" si="13"/>
        <v/>
      </c>
      <c r="AC106" s="187" t="str">
        <f t="shared" si="14"/>
        <v/>
      </c>
      <c r="AD106" s="187" t="str">
        <f t="shared" si="15"/>
        <v/>
      </c>
      <c r="AE106" s="188" t="str">
        <f t="shared" si="16"/>
        <v/>
      </c>
      <c r="AF106" s="188" t="str">
        <f t="shared" si="17"/>
        <v/>
      </c>
      <c r="AG106" s="188" t="str">
        <f t="shared" si="18"/>
        <v/>
      </c>
      <c r="AH106" s="189" t="str">
        <f t="shared" si="19"/>
        <v/>
      </c>
      <c r="AI106" s="190" t="str">
        <f t="shared" si="20"/>
        <v/>
      </c>
      <c r="AJ106" s="190" t="str">
        <f t="shared" si="21"/>
        <v/>
      </c>
      <c r="AK106" s="165"/>
    </row>
    <row r="107" spans="1:37" ht="15.75" customHeight="1" x14ac:dyDescent="0.3">
      <c r="A107" s="77">
        <v>104</v>
      </c>
      <c r="B107" s="77" t="str">
        <f>IF(PLAYER!B107="","",PLAYER!B107)</f>
        <v/>
      </c>
      <c r="C107" s="2" t="str">
        <f t="shared" si="0"/>
        <v/>
      </c>
      <c r="D107" s="186" t="str">
        <f>IF('ADJ-CLICK'!J107="","",AVERAGE('ADJ-CLICK'!J107,'ADJ-CLICK'!M107,'ADJ-CLICK'!P107,'ADJ-CLICK'!S107,'ADJ-CLICK'!V107,'ADJ-CLICK'!Y107))</f>
        <v/>
      </c>
      <c r="E107" s="186" t="str">
        <f>IF('ADJ-GIVEN'!C107="","",'ADJ-GIVEN'!C107)</f>
        <v/>
      </c>
      <c r="F107" s="186" t="str">
        <f>IF('ADJ-GIVEN'!D107="","",'ADJ-GIVEN'!D107)</f>
        <v/>
      </c>
      <c r="G107" s="186" t="str">
        <f>IF('ADJ-GIVEN'!E107="","",'ADJ-GIVEN'!E107)</f>
        <v/>
      </c>
      <c r="H107" s="186" t="str">
        <f>IF('ADJ-GIVEN'!F107="","",'ADJ-GIVEN'!F107)</f>
        <v/>
      </c>
      <c r="I107" s="187" t="str">
        <f t="shared" si="1"/>
        <v/>
      </c>
      <c r="J107" s="187" t="str">
        <f t="shared" si="2"/>
        <v/>
      </c>
      <c r="K107" s="188" t="str">
        <f>IF('ADJ-CLICK'!D107="","",'ADJ-CLICK'!D107*-1)</f>
        <v/>
      </c>
      <c r="L107" s="188" t="str">
        <f>IF('ADJ-CLICK'!E107="","",'ADJ-CLICK'!E107*-1)</f>
        <v/>
      </c>
      <c r="M107" s="188" t="str">
        <f>IF('ADJ-CLICK'!F107="","",'ADJ-CLICK'!F107*-1)</f>
        <v/>
      </c>
      <c r="N107" s="189" t="str">
        <f t="shared" si="3"/>
        <v/>
      </c>
      <c r="O107" s="190" t="str">
        <f t="shared" si="4"/>
        <v/>
      </c>
      <c r="P107" s="190" t="str">
        <f t="shared" si="5"/>
        <v/>
      </c>
      <c r="Q107" s="190" t="str">
        <f>IF(PLAYER!C107="","",PLAYER!C107)</f>
        <v/>
      </c>
      <c r="R107" s="191"/>
      <c r="S107" s="186"/>
      <c r="T107" s="165"/>
      <c r="U107" s="2" t="str">
        <f t="shared" si="6"/>
        <v/>
      </c>
      <c r="V107" s="77" t="str">
        <f t="shared" si="7"/>
        <v/>
      </c>
      <c r="W107" s="186" t="str">
        <f t="shared" si="8"/>
        <v/>
      </c>
      <c r="X107" s="186" t="str">
        <f t="shared" si="9"/>
        <v/>
      </c>
      <c r="Y107" s="186" t="str">
        <f t="shared" si="10"/>
        <v/>
      </c>
      <c r="Z107" s="186" t="str">
        <f t="shared" si="11"/>
        <v/>
      </c>
      <c r="AA107" s="186" t="str">
        <f t="shared" si="12"/>
        <v/>
      </c>
      <c r="AB107" s="186" t="str">
        <f t="shared" si="13"/>
        <v/>
      </c>
      <c r="AC107" s="187" t="str">
        <f t="shared" si="14"/>
        <v/>
      </c>
      <c r="AD107" s="187" t="str">
        <f t="shared" si="15"/>
        <v/>
      </c>
      <c r="AE107" s="188" t="str">
        <f t="shared" si="16"/>
        <v/>
      </c>
      <c r="AF107" s="188" t="str">
        <f t="shared" si="17"/>
        <v/>
      </c>
      <c r="AG107" s="188" t="str">
        <f t="shared" si="18"/>
        <v/>
      </c>
      <c r="AH107" s="189" t="str">
        <f t="shared" si="19"/>
        <v/>
      </c>
      <c r="AI107" s="190" t="str">
        <f t="shared" si="20"/>
        <v/>
      </c>
      <c r="AJ107" s="190" t="str">
        <f t="shared" si="21"/>
        <v/>
      </c>
      <c r="AK107" s="165"/>
    </row>
    <row r="108" spans="1:37" ht="15.75" customHeight="1" x14ac:dyDescent="0.3">
      <c r="A108" s="77">
        <v>105</v>
      </c>
      <c r="B108" s="77" t="str">
        <f>IF(PLAYER!B108="","",PLAYER!B108)</f>
        <v/>
      </c>
      <c r="C108" s="2" t="str">
        <f t="shared" si="0"/>
        <v/>
      </c>
      <c r="D108" s="186" t="str">
        <f>IF('ADJ-CLICK'!J108="","",AVERAGE('ADJ-CLICK'!J108,'ADJ-CLICK'!M108,'ADJ-CLICK'!P108,'ADJ-CLICK'!S108,'ADJ-CLICK'!V108,'ADJ-CLICK'!Y108))</f>
        <v/>
      </c>
      <c r="E108" s="186" t="str">
        <f>IF('ADJ-GIVEN'!C108="","",'ADJ-GIVEN'!C108)</f>
        <v/>
      </c>
      <c r="F108" s="186" t="str">
        <f>IF('ADJ-GIVEN'!D108="","",'ADJ-GIVEN'!D108)</f>
        <v/>
      </c>
      <c r="G108" s="186" t="str">
        <f>IF('ADJ-GIVEN'!E108="","",'ADJ-GIVEN'!E108)</f>
        <v/>
      </c>
      <c r="H108" s="186" t="str">
        <f>IF('ADJ-GIVEN'!F108="","",'ADJ-GIVEN'!F108)</f>
        <v/>
      </c>
      <c r="I108" s="187" t="str">
        <f t="shared" si="1"/>
        <v/>
      </c>
      <c r="J108" s="187" t="str">
        <f t="shared" si="2"/>
        <v/>
      </c>
      <c r="K108" s="188" t="str">
        <f>IF('ADJ-CLICK'!D108="","",'ADJ-CLICK'!D108*-1)</f>
        <v/>
      </c>
      <c r="L108" s="188" t="str">
        <f>IF('ADJ-CLICK'!E108="","",'ADJ-CLICK'!E108*-1)</f>
        <v/>
      </c>
      <c r="M108" s="188" t="str">
        <f>IF('ADJ-CLICK'!F108="","",'ADJ-CLICK'!F108*-1)</f>
        <v/>
      </c>
      <c r="N108" s="189" t="str">
        <f t="shared" si="3"/>
        <v/>
      </c>
      <c r="O108" s="190" t="str">
        <f t="shared" si="4"/>
        <v/>
      </c>
      <c r="P108" s="190" t="str">
        <f t="shared" si="5"/>
        <v/>
      </c>
      <c r="Q108" s="190" t="str">
        <f>IF(PLAYER!C108="","",PLAYER!C108)</f>
        <v/>
      </c>
      <c r="R108" s="191"/>
      <c r="S108" s="186"/>
      <c r="T108" s="165"/>
      <c r="U108" s="2" t="str">
        <f t="shared" si="6"/>
        <v/>
      </c>
      <c r="V108" s="77" t="str">
        <f t="shared" si="7"/>
        <v/>
      </c>
      <c r="W108" s="186" t="str">
        <f t="shared" si="8"/>
        <v/>
      </c>
      <c r="X108" s="186" t="str">
        <f t="shared" si="9"/>
        <v/>
      </c>
      <c r="Y108" s="186" t="str">
        <f t="shared" si="10"/>
        <v/>
      </c>
      <c r="Z108" s="186" t="str">
        <f t="shared" si="11"/>
        <v/>
      </c>
      <c r="AA108" s="186" t="str">
        <f t="shared" si="12"/>
        <v/>
      </c>
      <c r="AB108" s="186" t="str">
        <f t="shared" si="13"/>
        <v/>
      </c>
      <c r="AC108" s="187" t="str">
        <f t="shared" si="14"/>
        <v/>
      </c>
      <c r="AD108" s="187" t="str">
        <f t="shared" si="15"/>
        <v/>
      </c>
      <c r="AE108" s="188" t="str">
        <f t="shared" si="16"/>
        <v/>
      </c>
      <c r="AF108" s="188" t="str">
        <f t="shared" si="17"/>
        <v/>
      </c>
      <c r="AG108" s="188" t="str">
        <f t="shared" si="18"/>
        <v/>
      </c>
      <c r="AH108" s="189" t="str">
        <f t="shared" si="19"/>
        <v/>
      </c>
      <c r="AI108" s="190" t="str">
        <f t="shared" si="20"/>
        <v/>
      </c>
      <c r="AJ108" s="190" t="str">
        <f t="shared" si="21"/>
        <v/>
      </c>
      <c r="AK108" s="165"/>
    </row>
    <row r="109" spans="1:37" ht="15.75" customHeight="1" x14ac:dyDescent="0.3">
      <c r="A109" s="77">
        <v>106</v>
      </c>
      <c r="B109" s="77" t="str">
        <f>IF(PLAYER!B109="","",PLAYER!B109)</f>
        <v/>
      </c>
      <c r="C109" s="2" t="str">
        <f t="shared" si="0"/>
        <v/>
      </c>
      <c r="D109" s="186" t="str">
        <f>IF('ADJ-CLICK'!J109="","",AVERAGE('ADJ-CLICK'!J109,'ADJ-CLICK'!M109,'ADJ-CLICK'!P109,'ADJ-CLICK'!S109,'ADJ-CLICK'!V109,'ADJ-CLICK'!Y109))</f>
        <v/>
      </c>
      <c r="E109" s="186" t="str">
        <f>IF('ADJ-GIVEN'!C109="","",'ADJ-GIVEN'!C109)</f>
        <v/>
      </c>
      <c r="F109" s="186" t="str">
        <f>IF('ADJ-GIVEN'!D109="","",'ADJ-GIVEN'!D109)</f>
        <v/>
      </c>
      <c r="G109" s="186" t="str">
        <f>IF('ADJ-GIVEN'!E109="","",'ADJ-GIVEN'!E109)</f>
        <v/>
      </c>
      <c r="H109" s="186" t="str">
        <f>IF('ADJ-GIVEN'!F109="","",'ADJ-GIVEN'!F109)</f>
        <v/>
      </c>
      <c r="I109" s="187" t="str">
        <f t="shared" si="1"/>
        <v/>
      </c>
      <c r="J109" s="187" t="str">
        <f t="shared" si="2"/>
        <v/>
      </c>
      <c r="K109" s="188" t="str">
        <f>IF('ADJ-CLICK'!D109="","",'ADJ-CLICK'!D109*-1)</f>
        <v/>
      </c>
      <c r="L109" s="188" t="str">
        <f>IF('ADJ-CLICK'!E109="","",'ADJ-CLICK'!E109*-1)</f>
        <v/>
      </c>
      <c r="M109" s="188" t="str">
        <f>IF('ADJ-CLICK'!F109="","",'ADJ-CLICK'!F109*-1)</f>
        <v/>
      </c>
      <c r="N109" s="189" t="str">
        <f t="shared" si="3"/>
        <v/>
      </c>
      <c r="O109" s="190" t="str">
        <f t="shared" si="4"/>
        <v/>
      </c>
      <c r="P109" s="190" t="str">
        <f t="shared" si="5"/>
        <v/>
      </c>
      <c r="Q109" s="190" t="str">
        <f>IF(PLAYER!C109="","",PLAYER!C109)</f>
        <v/>
      </c>
      <c r="R109" s="191"/>
      <c r="S109" s="186"/>
      <c r="T109" s="165"/>
      <c r="U109" s="2" t="str">
        <f t="shared" si="6"/>
        <v/>
      </c>
      <c r="V109" s="77" t="str">
        <f t="shared" si="7"/>
        <v/>
      </c>
      <c r="W109" s="186" t="str">
        <f t="shared" si="8"/>
        <v/>
      </c>
      <c r="X109" s="186" t="str">
        <f t="shared" si="9"/>
        <v/>
      </c>
      <c r="Y109" s="186" t="str">
        <f t="shared" si="10"/>
        <v/>
      </c>
      <c r="Z109" s="186" t="str">
        <f t="shared" si="11"/>
        <v/>
      </c>
      <c r="AA109" s="186" t="str">
        <f t="shared" si="12"/>
        <v/>
      </c>
      <c r="AB109" s="186" t="str">
        <f t="shared" si="13"/>
        <v/>
      </c>
      <c r="AC109" s="187" t="str">
        <f t="shared" si="14"/>
        <v/>
      </c>
      <c r="AD109" s="187" t="str">
        <f t="shared" si="15"/>
        <v/>
      </c>
      <c r="AE109" s="188" t="str">
        <f t="shared" si="16"/>
        <v/>
      </c>
      <c r="AF109" s="188" t="str">
        <f t="shared" si="17"/>
        <v/>
      </c>
      <c r="AG109" s="188" t="str">
        <f t="shared" si="18"/>
        <v/>
      </c>
      <c r="AH109" s="189" t="str">
        <f t="shared" si="19"/>
        <v/>
      </c>
      <c r="AI109" s="190" t="str">
        <f t="shared" si="20"/>
        <v/>
      </c>
      <c r="AJ109" s="190" t="str">
        <f t="shared" si="21"/>
        <v/>
      </c>
      <c r="AK109" s="165"/>
    </row>
    <row r="110" spans="1:37" ht="15.75" customHeight="1" x14ac:dyDescent="0.3">
      <c r="A110" s="77">
        <v>107</v>
      </c>
      <c r="B110" s="77" t="str">
        <f>IF(PLAYER!B110="","",PLAYER!B110)</f>
        <v/>
      </c>
      <c r="C110" s="2" t="str">
        <f t="shared" si="0"/>
        <v/>
      </c>
      <c r="D110" s="186" t="str">
        <f>IF('ADJ-CLICK'!J110="","",AVERAGE('ADJ-CLICK'!J110,'ADJ-CLICK'!M110,'ADJ-CLICK'!P110,'ADJ-CLICK'!S110,'ADJ-CLICK'!V110,'ADJ-CLICK'!Y110))</f>
        <v/>
      </c>
      <c r="E110" s="186" t="str">
        <f>IF('ADJ-GIVEN'!C110="","",'ADJ-GIVEN'!C110)</f>
        <v/>
      </c>
      <c r="F110" s="186" t="str">
        <f>IF('ADJ-GIVEN'!D110="","",'ADJ-GIVEN'!D110)</f>
        <v/>
      </c>
      <c r="G110" s="186" t="str">
        <f>IF('ADJ-GIVEN'!E110="","",'ADJ-GIVEN'!E110)</f>
        <v/>
      </c>
      <c r="H110" s="186" t="str">
        <f>IF('ADJ-GIVEN'!F110="","",'ADJ-GIVEN'!F110)</f>
        <v/>
      </c>
      <c r="I110" s="187" t="str">
        <f t="shared" si="1"/>
        <v/>
      </c>
      <c r="J110" s="187" t="str">
        <f t="shared" si="2"/>
        <v/>
      </c>
      <c r="K110" s="188" t="str">
        <f>IF('ADJ-CLICK'!D110="","",'ADJ-CLICK'!D110*-1)</f>
        <v/>
      </c>
      <c r="L110" s="188" t="str">
        <f>IF('ADJ-CLICK'!E110="","",'ADJ-CLICK'!E110*-1)</f>
        <v/>
      </c>
      <c r="M110" s="188" t="str">
        <f>IF('ADJ-CLICK'!F110="","",'ADJ-CLICK'!F110*-1)</f>
        <v/>
      </c>
      <c r="N110" s="189" t="str">
        <f t="shared" si="3"/>
        <v/>
      </c>
      <c r="O110" s="190" t="str">
        <f t="shared" si="4"/>
        <v/>
      </c>
      <c r="P110" s="190" t="str">
        <f t="shared" si="5"/>
        <v/>
      </c>
      <c r="Q110" s="190" t="str">
        <f>IF(PLAYER!C110="","",PLAYER!C110)</f>
        <v/>
      </c>
      <c r="R110" s="191"/>
      <c r="S110" s="186"/>
      <c r="T110" s="165"/>
      <c r="U110" s="2" t="str">
        <f t="shared" si="6"/>
        <v/>
      </c>
      <c r="V110" s="77" t="str">
        <f t="shared" si="7"/>
        <v/>
      </c>
      <c r="W110" s="186" t="str">
        <f t="shared" si="8"/>
        <v/>
      </c>
      <c r="X110" s="186" t="str">
        <f t="shared" si="9"/>
        <v/>
      </c>
      <c r="Y110" s="186" t="str">
        <f t="shared" si="10"/>
        <v/>
      </c>
      <c r="Z110" s="186" t="str">
        <f t="shared" si="11"/>
        <v/>
      </c>
      <c r="AA110" s="186" t="str">
        <f t="shared" si="12"/>
        <v/>
      </c>
      <c r="AB110" s="186" t="str">
        <f t="shared" si="13"/>
        <v/>
      </c>
      <c r="AC110" s="187" t="str">
        <f t="shared" si="14"/>
        <v/>
      </c>
      <c r="AD110" s="187" t="str">
        <f t="shared" si="15"/>
        <v/>
      </c>
      <c r="AE110" s="188" t="str">
        <f t="shared" si="16"/>
        <v/>
      </c>
      <c r="AF110" s="188" t="str">
        <f t="shared" si="17"/>
        <v/>
      </c>
      <c r="AG110" s="188" t="str">
        <f t="shared" si="18"/>
        <v/>
      </c>
      <c r="AH110" s="189" t="str">
        <f t="shared" si="19"/>
        <v/>
      </c>
      <c r="AI110" s="190" t="str">
        <f t="shared" si="20"/>
        <v/>
      </c>
      <c r="AJ110" s="190" t="str">
        <f t="shared" si="21"/>
        <v/>
      </c>
      <c r="AK110" s="165"/>
    </row>
    <row r="111" spans="1:37" ht="15.75" customHeight="1" x14ac:dyDescent="0.3">
      <c r="A111" s="77">
        <v>108</v>
      </c>
      <c r="B111" s="77" t="str">
        <f>IF(PLAYER!B111="","",PLAYER!B111)</f>
        <v/>
      </c>
      <c r="C111" s="2" t="str">
        <f t="shared" si="0"/>
        <v/>
      </c>
      <c r="D111" s="186" t="str">
        <f>IF('ADJ-CLICK'!J111="","",AVERAGE('ADJ-CLICK'!J111,'ADJ-CLICK'!M111,'ADJ-CLICK'!P111,'ADJ-CLICK'!S111,'ADJ-CLICK'!V111,'ADJ-CLICK'!Y111))</f>
        <v/>
      </c>
      <c r="E111" s="186" t="str">
        <f>IF('ADJ-GIVEN'!C111="","",'ADJ-GIVEN'!C111)</f>
        <v/>
      </c>
      <c r="F111" s="186" t="str">
        <f>IF('ADJ-GIVEN'!D111="","",'ADJ-GIVEN'!D111)</f>
        <v/>
      </c>
      <c r="G111" s="186" t="str">
        <f>IF('ADJ-GIVEN'!E111="","",'ADJ-GIVEN'!E111)</f>
        <v/>
      </c>
      <c r="H111" s="186" t="str">
        <f>IF('ADJ-GIVEN'!F111="","",'ADJ-GIVEN'!F111)</f>
        <v/>
      </c>
      <c r="I111" s="187" t="str">
        <f t="shared" si="1"/>
        <v/>
      </c>
      <c r="J111" s="187" t="str">
        <f t="shared" si="2"/>
        <v/>
      </c>
      <c r="K111" s="188" t="str">
        <f>IF('ADJ-CLICK'!D111="","",'ADJ-CLICK'!D111*-1)</f>
        <v/>
      </c>
      <c r="L111" s="188" t="str">
        <f>IF('ADJ-CLICK'!E111="","",'ADJ-CLICK'!E111*-1)</f>
        <v/>
      </c>
      <c r="M111" s="188" t="str">
        <f>IF('ADJ-CLICK'!F111="","",'ADJ-CLICK'!F111*-1)</f>
        <v/>
      </c>
      <c r="N111" s="189" t="str">
        <f t="shared" si="3"/>
        <v/>
      </c>
      <c r="O111" s="190" t="str">
        <f t="shared" si="4"/>
        <v/>
      </c>
      <c r="P111" s="190" t="str">
        <f t="shared" si="5"/>
        <v/>
      </c>
      <c r="Q111" s="190" t="str">
        <f>IF(PLAYER!C111="","",PLAYER!C111)</f>
        <v/>
      </c>
      <c r="R111" s="191"/>
      <c r="S111" s="186"/>
      <c r="T111" s="165"/>
      <c r="U111" s="2" t="str">
        <f t="shared" si="6"/>
        <v/>
      </c>
      <c r="V111" s="77" t="str">
        <f t="shared" si="7"/>
        <v/>
      </c>
      <c r="W111" s="186" t="str">
        <f t="shared" si="8"/>
        <v/>
      </c>
      <c r="X111" s="186" t="str">
        <f t="shared" si="9"/>
        <v/>
      </c>
      <c r="Y111" s="186" t="str">
        <f t="shared" si="10"/>
        <v/>
      </c>
      <c r="Z111" s="186" t="str">
        <f t="shared" si="11"/>
        <v/>
      </c>
      <c r="AA111" s="186" t="str">
        <f t="shared" si="12"/>
        <v/>
      </c>
      <c r="AB111" s="186" t="str">
        <f t="shared" si="13"/>
        <v/>
      </c>
      <c r="AC111" s="187" t="str">
        <f t="shared" si="14"/>
        <v/>
      </c>
      <c r="AD111" s="187" t="str">
        <f t="shared" si="15"/>
        <v/>
      </c>
      <c r="AE111" s="188" t="str">
        <f t="shared" si="16"/>
        <v/>
      </c>
      <c r="AF111" s="188" t="str">
        <f t="shared" si="17"/>
        <v/>
      </c>
      <c r="AG111" s="188" t="str">
        <f t="shared" si="18"/>
        <v/>
      </c>
      <c r="AH111" s="189" t="str">
        <f t="shared" si="19"/>
        <v/>
      </c>
      <c r="AI111" s="190" t="str">
        <f t="shared" si="20"/>
        <v/>
      </c>
      <c r="AJ111" s="190" t="str">
        <f t="shared" si="21"/>
        <v/>
      </c>
      <c r="AK111" s="165"/>
    </row>
    <row r="112" spans="1:37" ht="15.75" customHeight="1" x14ac:dyDescent="0.3">
      <c r="A112" s="77">
        <v>109</v>
      </c>
      <c r="B112" s="77" t="str">
        <f>IF(PLAYER!B112="","",PLAYER!B112)</f>
        <v/>
      </c>
      <c r="C112" s="2" t="str">
        <f t="shared" si="0"/>
        <v/>
      </c>
      <c r="D112" s="186" t="str">
        <f>IF('ADJ-CLICK'!J112="","",AVERAGE('ADJ-CLICK'!J112,'ADJ-CLICK'!M112,'ADJ-CLICK'!P112,'ADJ-CLICK'!S112,'ADJ-CLICK'!V112,'ADJ-CLICK'!Y112))</f>
        <v/>
      </c>
      <c r="E112" s="186" t="str">
        <f>IF('ADJ-GIVEN'!C112="","",'ADJ-GIVEN'!C112)</f>
        <v/>
      </c>
      <c r="F112" s="186" t="str">
        <f>IF('ADJ-GIVEN'!D112="","",'ADJ-GIVEN'!D112)</f>
        <v/>
      </c>
      <c r="G112" s="186" t="str">
        <f>IF('ADJ-GIVEN'!E112="","",'ADJ-GIVEN'!E112)</f>
        <v/>
      </c>
      <c r="H112" s="186" t="str">
        <f>IF('ADJ-GIVEN'!F112="","",'ADJ-GIVEN'!F112)</f>
        <v/>
      </c>
      <c r="I112" s="187" t="str">
        <f t="shared" si="1"/>
        <v/>
      </c>
      <c r="J112" s="187" t="str">
        <f t="shared" si="2"/>
        <v/>
      </c>
      <c r="K112" s="188" t="str">
        <f>IF('ADJ-CLICK'!D112="","",'ADJ-CLICK'!D112*-1)</f>
        <v/>
      </c>
      <c r="L112" s="188" t="str">
        <f>IF('ADJ-CLICK'!E112="","",'ADJ-CLICK'!E112*-1)</f>
        <v/>
      </c>
      <c r="M112" s="188" t="str">
        <f>IF('ADJ-CLICK'!F112="","",'ADJ-CLICK'!F112*-1)</f>
        <v/>
      </c>
      <c r="N112" s="189" t="str">
        <f t="shared" si="3"/>
        <v/>
      </c>
      <c r="O112" s="190" t="str">
        <f t="shared" si="4"/>
        <v/>
      </c>
      <c r="P112" s="190" t="str">
        <f t="shared" si="5"/>
        <v/>
      </c>
      <c r="Q112" s="190" t="str">
        <f>IF(PLAYER!C112="","",PLAYER!C112)</f>
        <v/>
      </c>
      <c r="R112" s="191"/>
      <c r="S112" s="186"/>
      <c r="T112" s="165"/>
      <c r="U112" s="2" t="str">
        <f t="shared" si="6"/>
        <v/>
      </c>
      <c r="V112" s="77" t="str">
        <f t="shared" si="7"/>
        <v/>
      </c>
      <c r="W112" s="186" t="str">
        <f t="shared" si="8"/>
        <v/>
      </c>
      <c r="X112" s="186" t="str">
        <f t="shared" si="9"/>
        <v/>
      </c>
      <c r="Y112" s="186" t="str">
        <f t="shared" si="10"/>
        <v/>
      </c>
      <c r="Z112" s="186" t="str">
        <f t="shared" si="11"/>
        <v/>
      </c>
      <c r="AA112" s="186" t="str">
        <f t="shared" si="12"/>
        <v/>
      </c>
      <c r="AB112" s="186" t="str">
        <f t="shared" si="13"/>
        <v/>
      </c>
      <c r="AC112" s="187" t="str">
        <f t="shared" si="14"/>
        <v/>
      </c>
      <c r="AD112" s="187" t="str">
        <f t="shared" si="15"/>
        <v/>
      </c>
      <c r="AE112" s="188" t="str">
        <f t="shared" si="16"/>
        <v/>
      </c>
      <c r="AF112" s="188" t="str">
        <f t="shared" si="17"/>
        <v/>
      </c>
      <c r="AG112" s="188" t="str">
        <f t="shared" si="18"/>
        <v/>
      </c>
      <c r="AH112" s="189" t="str">
        <f t="shared" si="19"/>
        <v/>
      </c>
      <c r="AI112" s="190" t="str">
        <f t="shared" si="20"/>
        <v/>
      </c>
      <c r="AJ112" s="190" t="str">
        <f t="shared" si="21"/>
        <v/>
      </c>
      <c r="AK112" s="165"/>
    </row>
    <row r="113" spans="1:37" ht="15.75" customHeight="1" x14ac:dyDescent="0.3">
      <c r="A113" s="77">
        <v>110</v>
      </c>
      <c r="B113" s="77" t="str">
        <f>IF(PLAYER!B113="","",PLAYER!B113)</f>
        <v/>
      </c>
      <c r="C113" s="2" t="str">
        <f t="shared" si="0"/>
        <v/>
      </c>
      <c r="D113" s="186" t="str">
        <f>IF('ADJ-CLICK'!J113="","",AVERAGE('ADJ-CLICK'!J113,'ADJ-CLICK'!M113,'ADJ-CLICK'!P113,'ADJ-CLICK'!S113,'ADJ-CLICK'!V113,'ADJ-CLICK'!Y113))</f>
        <v/>
      </c>
      <c r="E113" s="186" t="str">
        <f>IF('ADJ-GIVEN'!C113="","",'ADJ-GIVEN'!C113)</f>
        <v/>
      </c>
      <c r="F113" s="186" t="str">
        <f>IF('ADJ-GIVEN'!D113="","",'ADJ-GIVEN'!D113)</f>
        <v/>
      </c>
      <c r="G113" s="186" t="str">
        <f>IF('ADJ-GIVEN'!E113="","",'ADJ-GIVEN'!E113)</f>
        <v/>
      </c>
      <c r="H113" s="186" t="str">
        <f>IF('ADJ-GIVEN'!F113="","",'ADJ-GIVEN'!F113)</f>
        <v/>
      </c>
      <c r="I113" s="187" t="str">
        <f t="shared" si="1"/>
        <v/>
      </c>
      <c r="J113" s="187" t="str">
        <f t="shared" si="2"/>
        <v/>
      </c>
      <c r="K113" s="188" t="str">
        <f>IF('ADJ-CLICK'!D113="","",'ADJ-CLICK'!D113*-1)</f>
        <v/>
      </c>
      <c r="L113" s="188" t="str">
        <f>IF('ADJ-CLICK'!E113="","",'ADJ-CLICK'!E113*-1)</f>
        <v/>
      </c>
      <c r="M113" s="188" t="str">
        <f>IF('ADJ-CLICK'!F113="","",'ADJ-CLICK'!F113*-1)</f>
        <v/>
      </c>
      <c r="N113" s="189" t="str">
        <f t="shared" si="3"/>
        <v/>
      </c>
      <c r="O113" s="190" t="str">
        <f t="shared" si="4"/>
        <v/>
      </c>
      <c r="P113" s="190" t="str">
        <f t="shared" si="5"/>
        <v/>
      </c>
      <c r="Q113" s="190" t="str">
        <f>IF(PLAYER!C113="","",PLAYER!C113)</f>
        <v/>
      </c>
      <c r="R113" s="191"/>
      <c r="S113" s="186"/>
      <c r="T113" s="165"/>
      <c r="U113" s="2" t="str">
        <f t="shared" si="6"/>
        <v/>
      </c>
      <c r="V113" s="77" t="str">
        <f t="shared" si="7"/>
        <v/>
      </c>
      <c r="W113" s="186" t="str">
        <f t="shared" si="8"/>
        <v/>
      </c>
      <c r="X113" s="186" t="str">
        <f t="shared" si="9"/>
        <v/>
      </c>
      <c r="Y113" s="186" t="str">
        <f t="shared" si="10"/>
        <v/>
      </c>
      <c r="Z113" s="186" t="str">
        <f t="shared" si="11"/>
        <v/>
      </c>
      <c r="AA113" s="186" t="str">
        <f t="shared" si="12"/>
        <v/>
      </c>
      <c r="AB113" s="186" t="str">
        <f t="shared" si="13"/>
        <v/>
      </c>
      <c r="AC113" s="187" t="str">
        <f t="shared" si="14"/>
        <v/>
      </c>
      <c r="AD113" s="187" t="str">
        <f t="shared" si="15"/>
        <v/>
      </c>
      <c r="AE113" s="188" t="str">
        <f t="shared" si="16"/>
        <v/>
      </c>
      <c r="AF113" s="188" t="str">
        <f t="shared" si="17"/>
        <v/>
      </c>
      <c r="AG113" s="188" t="str">
        <f t="shared" si="18"/>
        <v/>
      </c>
      <c r="AH113" s="189" t="str">
        <f t="shared" si="19"/>
        <v/>
      </c>
      <c r="AI113" s="190" t="str">
        <f t="shared" si="20"/>
        <v/>
      </c>
      <c r="AJ113" s="190" t="str">
        <f t="shared" si="21"/>
        <v/>
      </c>
      <c r="AK113" s="165"/>
    </row>
    <row r="114" spans="1:37" ht="15.75" customHeight="1" x14ac:dyDescent="0.3">
      <c r="A114" s="77">
        <v>111</v>
      </c>
      <c r="B114" s="77" t="str">
        <f>IF(PLAYER!B114="","",PLAYER!B114)</f>
        <v/>
      </c>
      <c r="C114" s="2" t="str">
        <f t="shared" si="0"/>
        <v/>
      </c>
      <c r="D114" s="186" t="str">
        <f>IF('ADJ-CLICK'!J114="","",AVERAGE('ADJ-CLICK'!J114,'ADJ-CLICK'!M114,'ADJ-CLICK'!P114,'ADJ-CLICK'!S114,'ADJ-CLICK'!V114,'ADJ-CLICK'!Y114))</f>
        <v/>
      </c>
      <c r="E114" s="186" t="str">
        <f>IF('ADJ-GIVEN'!C114="","",'ADJ-GIVEN'!C114)</f>
        <v/>
      </c>
      <c r="F114" s="186" t="str">
        <f>IF('ADJ-GIVEN'!D114="","",'ADJ-GIVEN'!D114)</f>
        <v/>
      </c>
      <c r="G114" s="186" t="str">
        <f>IF('ADJ-GIVEN'!E114="","",'ADJ-GIVEN'!E114)</f>
        <v/>
      </c>
      <c r="H114" s="186" t="str">
        <f>IF('ADJ-GIVEN'!F114="","",'ADJ-GIVEN'!F114)</f>
        <v/>
      </c>
      <c r="I114" s="187" t="str">
        <f t="shared" si="1"/>
        <v/>
      </c>
      <c r="J114" s="187" t="str">
        <f t="shared" si="2"/>
        <v/>
      </c>
      <c r="K114" s="188" t="str">
        <f>IF('ADJ-CLICK'!D114="","",'ADJ-CLICK'!D114*-1)</f>
        <v/>
      </c>
      <c r="L114" s="188" t="str">
        <f>IF('ADJ-CLICK'!E114="","",'ADJ-CLICK'!E114*-1)</f>
        <v/>
      </c>
      <c r="M114" s="188" t="str">
        <f>IF('ADJ-CLICK'!F114="","",'ADJ-CLICK'!F114*-1)</f>
        <v/>
      </c>
      <c r="N114" s="189" t="str">
        <f t="shared" si="3"/>
        <v/>
      </c>
      <c r="O114" s="190" t="str">
        <f t="shared" si="4"/>
        <v/>
      </c>
      <c r="P114" s="190" t="str">
        <f t="shared" si="5"/>
        <v/>
      </c>
      <c r="Q114" s="190" t="str">
        <f>IF(PLAYER!C114="","",PLAYER!C114)</f>
        <v/>
      </c>
      <c r="R114" s="191"/>
      <c r="S114" s="186"/>
      <c r="T114" s="165"/>
      <c r="U114" s="2" t="str">
        <f t="shared" si="6"/>
        <v/>
      </c>
      <c r="V114" s="77" t="str">
        <f t="shared" si="7"/>
        <v/>
      </c>
      <c r="W114" s="186" t="str">
        <f t="shared" si="8"/>
        <v/>
      </c>
      <c r="X114" s="186" t="str">
        <f t="shared" si="9"/>
        <v/>
      </c>
      <c r="Y114" s="186" t="str">
        <f t="shared" si="10"/>
        <v/>
      </c>
      <c r="Z114" s="186" t="str">
        <f t="shared" si="11"/>
        <v/>
      </c>
      <c r="AA114" s="186" t="str">
        <f t="shared" si="12"/>
        <v/>
      </c>
      <c r="AB114" s="186" t="str">
        <f t="shared" si="13"/>
        <v/>
      </c>
      <c r="AC114" s="187" t="str">
        <f t="shared" si="14"/>
        <v/>
      </c>
      <c r="AD114" s="187" t="str">
        <f t="shared" si="15"/>
        <v/>
      </c>
      <c r="AE114" s="188" t="str">
        <f t="shared" si="16"/>
        <v/>
      </c>
      <c r="AF114" s="188" t="str">
        <f t="shared" si="17"/>
        <v/>
      </c>
      <c r="AG114" s="188" t="str">
        <f t="shared" si="18"/>
        <v/>
      </c>
      <c r="AH114" s="189" t="str">
        <f t="shared" si="19"/>
        <v/>
      </c>
      <c r="AI114" s="190" t="str">
        <f t="shared" si="20"/>
        <v/>
      </c>
      <c r="AJ114" s="190" t="str">
        <f t="shared" si="21"/>
        <v/>
      </c>
      <c r="AK114" s="165"/>
    </row>
    <row r="115" spans="1:37" ht="15.75" customHeight="1" x14ac:dyDescent="0.3">
      <c r="A115" s="77">
        <v>112</v>
      </c>
      <c r="B115" s="77" t="str">
        <f>IF(PLAYER!B115="","",PLAYER!B115)</f>
        <v/>
      </c>
      <c r="C115" s="2" t="str">
        <f t="shared" si="0"/>
        <v/>
      </c>
      <c r="D115" s="186" t="str">
        <f>IF('ADJ-CLICK'!J115="","",AVERAGE('ADJ-CLICK'!J115,'ADJ-CLICK'!M115,'ADJ-CLICK'!P115,'ADJ-CLICK'!S115,'ADJ-CLICK'!V115,'ADJ-CLICK'!Y115))</f>
        <v/>
      </c>
      <c r="E115" s="186" t="str">
        <f>IF('ADJ-GIVEN'!C115="","",'ADJ-GIVEN'!C115)</f>
        <v/>
      </c>
      <c r="F115" s="186" t="str">
        <f>IF('ADJ-GIVEN'!D115="","",'ADJ-GIVEN'!D115)</f>
        <v/>
      </c>
      <c r="G115" s="186" t="str">
        <f>IF('ADJ-GIVEN'!E115="","",'ADJ-GIVEN'!E115)</f>
        <v/>
      </c>
      <c r="H115" s="186" t="str">
        <f>IF('ADJ-GIVEN'!F115="","",'ADJ-GIVEN'!F115)</f>
        <v/>
      </c>
      <c r="I115" s="187" t="str">
        <f t="shared" si="1"/>
        <v/>
      </c>
      <c r="J115" s="187" t="str">
        <f t="shared" si="2"/>
        <v/>
      </c>
      <c r="K115" s="188" t="str">
        <f>IF('ADJ-CLICK'!D115="","",'ADJ-CLICK'!D115*-1)</f>
        <v/>
      </c>
      <c r="L115" s="188" t="str">
        <f>IF('ADJ-CLICK'!E115="","",'ADJ-CLICK'!E115*-1)</f>
        <v/>
      </c>
      <c r="M115" s="188" t="str">
        <f>IF('ADJ-CLICK'!F115="","",'ADJ-CLICK'!F115*-1)</f>
        <v/>
      </c>
      <c r="N115" s="189" t="str">
        <f t="shared" si="3"/>
        <v/>
      </c>
      <c r="O115" s="190" t="str">
        <f t="shared" si="4"/>
        <v/>
      </c>
      <c r="P115" s="190" t="str">
        <f t="shared" si="5"/>
        <v/>
      </c>
      <c r="Q115" s="190" t="str">
        <f>IF(PLAYER!C115="","",PLAYER!C115)</f>
        <v/>
      </c>
      <c r="R115" s="191"/>
      <c r="S115" s="186"/>
      <c r="T115" s="165"/>
      <c r="U115" s="2" t="str">
        <f t="shared" si="6"/>
        <v/>
      </c>
      <c r="V115" s="77" t="str">
        <f t="shared" si="7"/>
        <v/>
      </c>
      <c r="W115" s="186" t="str">
        <f t="shared" si="8"/>
        <v/>
      </c>
      <c r="X115" s="186" t="str">
        <f t="shared" si="9"/>
        <v/>
      </c>
      <c r="Y115" s="186" t="str">
        <f t="shared" si="10"/>
        <v/>
      </c>
      <c r="Z115" s="186" t="str">
        <f t="shared" si="11"/>
        <v/>
      </c>
      <c r="AA115" s="186" t="str">
        <f t="shared" si="12"/>
        <v/>
      </c>
      <c r="AB115" s="186" t="str">
        <f t="shared" si="13"/>
        <v/>
      </c>
      <c r="AC115" s="187" t="str">
        <f t="shared" si="14"/>
        <v/>
      </c>
      <c r="AD115" s="187" t="str">
        <f t="shared" si="15"/>
        <v/>
      </c>
      <c r="AE115" s="188" t="str">
        <f t="shared" si="16"/>
        <v/>
      </c>
      <c r="AF115" s="188" t="str">
        <f t="shared" si="17"/>
        <v/>
      </c>
      <c r="AG115" s="188" t="str">
        <f t="shared" si="18"/>
        <v/>
      </c>
      <c r="AH115" s="189" t="str">
        <f t="shared" si="19"/>
        <v/>
      </c>
      <c r="AI115" s="190" t="str">
        <f t="shared" si="20"/>
        <v/>
      </c>
      <c r="AJ115" s="190" t="str">
        <f t="shared" si="21"/>
        <v/>
      </c>
      <c r="AK115" s="165"/>
    </row>
    <row r="116" spans="1:37" ht="15.75" customHeight="1" x14ac:dyDescent="0.3">
      <c r="A116" s="77">
        <v>113</v>
      </c>
      <c r="B116" s="77" t="str">
        <f>IF(PLAYER!B116="","",PLAYER!B116)</f>
        <v/>
      </c>
      <c r="C116" s="2" t="str">
        <f t="shared" si="0"/>
        <v/>
      </c>
      <c r="D116" s="186" t="str">
        <f>IF('ADJ-CLICK'!J116="","",AVERAGE('ADJ-CLICK'!J116,'ADJ-CLICK'!M116,'ADJ-CLICK'!P116,'ADJ-CLICK'!S116,'ADJ-CLICK'!V116,'ADJ-CLICK'!Y116))</f>
        <v/>
      </c>
      <c r="E116" s="186" t="str">
        <f>IF('ADJ-GIVEN'!C116="","",'ADJ-GIVEN'!C116)</f>
        <v/>
      </c>
      <c r="F116" s="186" t="str">
        <f>IF('ADJ-GIVEN'!D116="","",'ADJ-GIVEN'!D116)</f>
        <v/>
      </c>
      <c r="G116" s="186" t="str">
        <f>IF('ADJ-GIVEN'!E116="","",'ADJ-GIVEN'!E116)</f>
        <v/>
      </c>
      <c r="H116" s="186" t="str">
        <f>IF('ADJ-GIVEN'!F116="","",'ADJ-GIVEN'!F116)</f>
        <v/>
      </c>
      <c r="I116" s="187" t="str">
        <f t="shared" si="1"/>
        <v/>
      </c>
      <c r="J116" s="187" t="str">
        <f t="shared" si="2"/>
        <v/>
      </c>
      <c r="K116" s="188" t="str">
        <f>IF('ADJ-CLICK'!D116="","",'ADJ-CLICK'!D116*-1)</f>
        <v/>
      </c>
      <c r="L116" s="188" t="str">
        <f>IF('ADJ-CLICK'!E116="","",'ADJ-CLICK'!E116*-1)</f>
        <v/>
      </c>
      <c r="M116" s="188" t="str">
        <f>IF('ADJ-CLICK'!F116="","",'ADJ-CLICK'!F116*-1)</f>
        <v/>
      </c>
      <c r="N116" s="189" t="str">
        <f t="shared" si="3"/>
        <v/>
      </c>
      <c r="O116" s="190" t="str">
        <f t="shared" si="4"/>
        <v/>
      </c>
      <c r="P116" s="190" t="str">
        <f t="shared" si="5"/>
        <v/>
      </c>
      <c r="Q116" s="190" t="str">
        <f>IF(PLAYER!C116="","",PLAYER!C116)</f>
        <v/>
      </c>
      <c r="R116" s="191"/>
      <c r="S116" s="186"/>
      <c r="T116" s="165"/>
      <c r="U116" s="2" t="str">
        <f t="shared" si="6"/>
        <v/>
      </c>
      <c r="V116" s="77" t="str">
        <f t="shared" si="7"/>
        <v/>
      </c>
      <c r="W116" s="186" t="str">
        <f t="shared" si="8"/>
        <v/>
      </c>
      <c r="X116" s="186" t="str">
        <f t="shared" si="9"/>
        <v/>
      </c>
      <c r="Y116" s="186" t="str">
        <f t="shared" si="10"/>
        <v/>
      </c>
      <c r="Z116" s="186" t="str">
        <f t="shared" si="11"/>
        <v/>
      </c>
      <c r="AA116" s="186" t="str">
        <f t="shared" si="12"/>
        <v/>
      </c>
      <c r="AB116" s="186" t="str">
        <f t="shared" si="13"/>
        <v/>
      </c>
      <c r="AC116" s="187" t="str">
        <f t="shared" si="14"/>
        <v/>
      </c>
      <c r="AD116" s="187" t="str">
        <f t="shared" si="15"/>
        <v/>
      </c>
      <c r="AE116" s="188" t="str">
        <f t="shared" si="16"/>
        <v/>
      </c>
      <c r="AF116" s="188" t="str">
        <f t="shared" si="17"/>
        <v/>
      </c>
      <c r="AG116" s="188" t="str">
        <f t="shared" si="18"/>
        <v/>
      </c>
      <c r="AH116" s="189" t="str">
        <f t="shared" si="19"/>
        <v/>
      </c>
      <c r="AI116" s="190" t="str">
        <f t="shared" si="20"/>
        <v/>
      </c>
      <c r="AJ116" s="190" t="str">
        <f t="shared" si="21"/>
        <v/>
      </c>
      <c r="AK116" s="165"/>
    </row>
    <row r="117" spans="1:37" ht="15.75" customHeight="1" x14ac:dyDescent="0.3">
      <c r="A117" s="77">
        <v>114</v>
      </c>
      <c r="B117" s="77" t="str">
        <f>IF(PLAYER!B117="","",PLAYER!B117)</f>
        <v/>
      </c>
      <c r="C117" s="2" t="str">
        <f t="shared" si="0"/>
        <v/>
      </c>
      <c r="D117" s="186" t="str">
        <f>IF('ADJ-CLICK'!J117="","",AVERAGE('ADJ-CLICK'!J117,'ADJ-CLICK'!M117,'ADJ-CLICK'!P117,'ADJ-CLICK'!S117,'ADJ-CLICK'!V117,'ADJ-CLICK'!Y117))</f>
        <v/>
      </c>
      <c r="E117" s="186" t="str">
        <f>IF('ADJ-GIVEN'!C117="","",'ADJ-GIVEN'!C117)</f>
        <v/>
      </c>
      <c r="F117" s="186" t="str">
        <f>IF('ADJ-GIVEN'!D117="","",'ADJ-GIVEN'!D117)</f>
        <v/>
      </c>
      <c r="G117" s="186" t="str">
        <f>IF('ADJ-GIVEN'!E117="","",'ADJ-GIVEN'!E117)</f>
        <v/>
      </c>
      <c r="H117" s="186" t="str">
        <f>IF('ADJ-GIVEN'!F117="","",'ADJ-GIVEN'!F117)</f>
        <v/>
      </c>
      <c r="I117" s="187" t="str">
        <f t="shared" si="1"/>
        <v/>
      </c>
      <c r="J117" s="187" t="str">
        <f t="shared" si="2"/>
        <v/>
      </c>
      <c r="K117" s="188" t="str">
        <f>IF('ADJ-CLICK'!D117="","",'ADJ-CLICK'!D117*-1)</f>
        <v/>
      </c>
      <c r="L117" s="188" t="str">
        <f>IF('ADJ-CLICK'!E117="","",'ADJ-CLICK'!E117*-1)</f>
        <v/>
      </c>
      <c r="M117" s="188" t="str">
        <f>IF('ADJ-CLICK'!F117="","",'ADJ-CLICK'!F117*-1)</f>
        <v/>
      </c>
      <c r="N117" s="189" t="str">
        <f t="shared" si="3"/>
        <v/>
      </c>
      <c r="O117" s="190" t="str">
        <f t="shared" si="4"/>
        <v/>
      </c>
      <c r="P117" s="190" t="str">
        <f t="shared" si="5"/>
        <v/>
      </c>
      <c r="Q117" s="190" t="str">
        <f>IF(PLAYER!C117="","",PLAYER!C117)</f>
        <v/>
      </c>
      <c r="R117" s="191"/>
      <c r="S117" s="186"/>
      <c r="T117" s="165"/>
      <c r="U117" s="2" t="str">
        <f t="shared" si="6"/>
        <v/>
      </c>
      <c r="V117" s="77" t="str">
        <f t="shared" si="7"/>
        <v/>
      </c>
      <c r="W117" s="186" t="str">
        <f t="shared" si="8"/>
        <v/>
      </c>
      <c r="X117" s="186" t="str">
        <f t="shared" si="9"/>
        <v/>
      </c>
      <c r="Y117" s="186" t="str">
        <f t="shared" si="10"/>
        <v/>
      </c>
      <c r="Z117" s="186" t="str">
        <f t="shared" si="11"/>
        <v/>
      </c>
      <c r="AA117" s="186" t="str">
        <f t="shared" si="12"/>
        <v/>
      </c>
      <c r="AB117" s="186" t="str">
        <f t="shared" si="13"/>
        <v/>
      </c>
      <c r="AC117" s="187" t="str">
        <f t="shared" si="14"/>
        <v/>
      </c>
      <c r="AD117" s="187" t="str">
        <f t="shared" si="15"/>
        <v/>
      </c>
      <c r="AE117" s="188" t="str">
        <f t="shared" si="16"/>
        <v/>
      </c>
      <c r="AF117" s="188" t="str">
        <f t="shared" si="17"/>
        <v/>
      </c>
      <c r="AG117" s="188" t="str">
        <f t="shared" si="18"/>
        <v/>
      </c>
      <c r="AH117" s="189" t="str">
        <f t="shared" si="19"/>
        <v/>
      </c>
      <c r="AI117" s="190" t="str">
        <f t="shared" si="20"/>
        <v/>
      </c>
      <c r="AJ117" s="190" t="str">
        <f t="shared" si="21"/>
        <v/>
      </c>
      <c r="AK117" s="165"/>
    </row>
    <row r="118" spans="1:37" ht="15.75" customHeight="1" x14ac:dyDescent="0.3">
      <c r="A118" s="77">
        <v>115</v>
      </c>
      <c r="B118" s="77" t="str">
        <f>IF(PLAYER!B118="","",PLAYER!B118)</f>
        <v/>
      </c>
      <c r="C118" s="2" t="str">
        <f t="shared" si="0"/>
        <v/>
      </c>
      <c r="D118" s="186" t="str">
        <f>IF('ADJ-CLICK'!J118="","",AVERAGE('ADJ-CLICK'!J118,'ADJ-CLICK'!M118,'ADJ-CLICK'!P118,'ADJ-CLICK'!S118,'ADJ-CLICK'!V118,'ADJ-CLICK'!Y118))</f>
        <v/>
      </c>
      <c r="E118" s="186" t="str">
        <f>IF('ADJ-GIVEN'!C118="","",'ADJ-GIVEN'!C118)</f>
        <v/>
      </c>
      <c r="F118" s="186" t="str">
        <f>IF('ADJ-GIVEN'!D118="","",'ADJ-GIVEN'!D118)</f>
        <v/>
      </c>
      <c r="G118" s="186" t="str">
        <f>IF('ADJ-GIVEN'!E118="","",'ADJ-GIVEN'!E118)</f>
        <v/>
      </c>
      <c r="H118" s="186" t="str">
        <f>IF('ADJ-GIVEN'!F118="","",'ADJ-GIVEN'!F118)</f>
        <v/>
      </c>
      <c r="I118" s="187" t="str">
        <f t="shared" si="1"/>
        <v/>
      </c>
      <c r="J118" s="187" t="str">
        <f t="shared" si="2"/>
        <v/>
      </c>
      <c r="K118" s="188" t="str">
        <f>IF('ADJ-CLICK'!D118="","",'ADJ-CLICK'!D118*-1)</f>
        <v/>
      </c>
      <c r="L118" s="188" t="str">
        <f>IF('ADJ-CLICK'!E118="","",'ADJ-CLICK'!E118*-1)</f>
        <v/>
      </c>
      <c r="M118" s="188" t="str">
        <f>IF('ADJ-CLICK'!F118="","",'ADJ-CLICK'!F118*-1)</f>
        <v/>
      </c>
      <c r="N118" s="189" t="str">
        <f t="shared" si="3"/>
        <v/>
      </c>
      <c r="O118" s="190" t="str">
        <f t="shared" si="4"/>
        <v/>
      </c>
      <c r="P118" s="190" t="str">
        <f t="shared" si="5"/>
        <v/>
      </c>
      <c r="Q118" s="190" t="str">
        <f>IF(PLAYER!C118="","",PLAYER!C118)</f>
        <v/>
      </c>
      <c r="R118" s="191"/>
      <c r="S118" s="186"/>
      <c r="T118" s="165"/>
      <c r="U118" s="2" t="str">
        <f t="shared" si="6"/>
        <v/>
      </c>
      <c r="V118" s="77" t="str">
        <f t="shared" si="7"/>
        <v/>
      </c>
      <c r="W118" s="186" t="str">
        <f t="shared" si="8"/>
        <v/>
      </c>
      <c r="X118" s="186" t="str">
        <f t="shared" si="9"/>
        <v/>
      </c>
      <c r="Y118" s="186" t="str">
        <f t="shared" si="10"/>
        <v/>
      </c>
      <c r="Z118" s="186" t="str">
        <f t="shared" si="11"/>
        <v/>
      </c>
      <c r="AA118" s="186" t="str">
        <f t="shared" si="12"/>
        <v/>
      </c>
      <c r="AB118" s="186" t="str">
        <f t="shared" si="13"/>
        <v/>
      </c>
      <c r="AC118" s="187" t="str">
        <f t="shared" si="14"/>
        <v/>
      </c>
      <c r="AD118" s="187" t="str">
        <f t="shared" si="15"/>
        <v/>
      </c>
      <c r="AE118" s="188" t="str">
        <f t="shared" si="16"/>
        <v/>
      </c>
      <c r="AF118" s="188" t="str">
        <f t="shared" si="17"/>
        <v/>
      </c>
      <c r="AG118" s="188" t="str">
        <f t="shared" si="18"/>
        <v/>
      </c>
      <c r="AH118" s="189" t="str">
        <f t="shared" si="19"/>
        <v/>
      </c>
      <c r="AI118" s="190" t="str">
        <f t="shared" si="20"/>
        <v/>
      </c>
      <c r="AJ118" s="190" t="str">
        <f t="shared" si="21"/>
        <v/>
      </c>
      <c r="AK118" s="165"/>
    </row>
    <row r="119" spans="1:37" ht="15.75" customHeight="1" x14ac:dyDescent="0.3">
      <c r="A119" s="77">
        <v>116</v>
      </c>
      <c r="B119" s="77" t="str">
        <f>IF(PLAYER!B119="","",PLAYER!B119)</f>
        <v/>
      </c>
      <c r="C119" s="2" t="str">
        <f t="shared" si="0"/>
        <v/>
      </c>
      <c r="D119" s="186" t="str">
        <f>IF('ADJ-CLICK'!J119="","",AVERAGE('ADJ-CLICK'!J119,'ADJ-CLICK'!M119,'ADJ-CLICK'!P119,'ADJ-CLICK'!S119,'ADJ-CLICK'!V119,'ADJ-CLICK'!Y119))</f>
        <v/>
      </c>
      <c r="E119" s="186" t="str">
        <f>IF('ADJ-GIVEN'!C119="","",'ADJ-GIVEN'!C119)</f>
        <v/>
      </c>
      <c r="F119" s="186" t="str">
        <f>IF('ADJ-GIVEN'!D119="","",'ADJ-GIVEN'!D119)</f>
        <v/>
      </c>
      <c r="G119" s="186" t="str">
        <f>IF('ADJ-GIVEN'!E119="","",'ADJ-GIVEN'!E119)</f>
        <v/>
      </c>
      <c r="H119" s="186" t="str">
        <f>IF('ADJ-GIVEN'!F119="","",'ADJ-GIVEN'!F119)</f>
        <v/>
      </c>
      <c r="I119" s="187" t="str">
        <f t="shared" si="1"/>
        <v/>
      </c>
      <c r="J119" s="187" t="str">
        <f t="shared" si="2"/>
        <v/>
      </c>
      <c r="K119" s="188" t="str">
        <f>IF('ADJ-CLICK'!D119="","",'ADJ-CLICK'!D119*-1)</f>
        <v/>
      </c>
      <c r="L119" s="188" t="str">
        <f>IF('ADJ-CLICK'!E119="","",'ADJ-CLICK'!E119*-1)</f>
        <v/>
      </c>
      <c r="M119" s="188" t="str">
        <f>IF('ADJ-CLICK'!F119="","",'ADJ-CLICK'!F119*-1)</f>
        <v/>
      </c>
      <c r="N119" s="189" t="str">
        <f t="shared" si="3"/>
        <v/>
      </c>
      <c r="O119" s="190" t="str">
        <f t="shared" si="4"/>
        <v/>
      </c>
      <c r="P119" s="190" t="str">
        <f t="shared" si="5"/>
        <v/>
      </c>
      <c r="Q119" s="190" t="str">
        <f>IF(PLAYER!C119="","",PLAYER!C119)</f>
        <v/>
      </c>
      <c r="R119" s="191"/>
      <c r="S119" s="186"/>
      <c r="T119" s="165"/>
      <c r="U119" s="2" t="str">
        <f t="shared" si="6"/>
        <v/>
      </c>
      <c r="V119" s="77" t="str">
        <f t="shared" si="7"/>
        <v/>
      </c>
      <c r="W119" s="186" t="str">
        <f t="shared" si="8"/>
        <v/>
      </c>
      <c r="X119" s="186" t="str">
        <f t="shared" si="9"/>
        <v/>
      </c>
      <c r="Y119" s="186" t="str">
        <f t="shared" si="10"/>
        <v/>
      </c>
      <c r="Z119" s="186" t="str">
        <f t="shared" si="11"/>
        <v/>
      </c>
      <c r="AA119" s="186" t="str">
        <f t="shared" si="12"/>
        <v/>
      </c>
      <c r="AB119" s="186" t="str">
        <f t="shared" si="13"/>
        <v/>
      </c>
      <c r="AC119" s="187" t="str">
        <f t="shared" si="14"/>
        <v/>
      </c>
      <c r="AD119" s="187" t="str">
        <f t="shared" si="15"/>
        <v/>
      </c>
      <c r="AE119" s="188" t="str">
        <f t="shared" si="16"/>
        <v/>
      </c>
      <c r="AF119" s="188" t="str">
        <f t="shared" si="17"/>
        <v/>
      </c>
      <c r="AG119" s="188" t="str">
        <f t="shared" si="18"/>
        <v/>
      </c>
      <c r="AH119" s="189" t="str">
        <f t="shared" si="19"/>
        <v/>
      </c>
      <c r="AI119" s="190" t="str">
        <f t="shared" si="20"/>
        <v/>
      </c>
      <c r="AJ119" s="190" t="str">
        <f t="shared" si="21"/>
        <v/>
      </c>
      <c r="AK119" s="165"/>
    </row>
    <row r="120" spans="1:37" ht="15.75" customHeight="1" x14ac:dyDescent="0.3">
      <c r="A120" s="77">
        <v>117</v>
      </c>
      <c r="B120" s="77" t="str">
        <f>IF(PLAYER!B120="","",PLAYER!B120)</f>
        <v/>
      </c>
      <c r="C120" s="2" t="str">
        <f t="shared" si="0"/>
        <v/>
      </c>
      <c r="D120" s="186" t="str">
        <f>IF('ADJ-CLICK'!J120="","",AVERAGE('ADJ-CLICK'!J120,'ADJ-CLICK'!M120,'ADJ-CLICK'!P120,'ADJ-CLICK'!S120,'ADJ-CLICK'!V120,'ADJ-CLICK'!Y120))</f>
        <v/>
      </c>
      <c r="E120" s="186" t="str">
        <f>IF('ADJ-GIVEN'!C120="","",'ADJ-GIVEN'!C120)</f>
        <v/>
      </c>
      <c r="F120" s="186" t="str">
        <f>IF('ADJ-GIVEN'!D120="","",'ADJ-GIVEN'!D120)</f>
        <v/>
      </c>
      <c r="G120" s="186" t="str">
        <f>IF('ADJ-GIVEN'!E120="","",'ADJ-GIVEN'!E120)</f>
        <v/>
      </c>
      <c r="H120" s="186" t="str">
        <f>IF('ADJ-GIVEN'!F120="","",'ADJ-GIVEN'!F120)</f>
        <v/>
      </c>
      <c r="I120" s="187" t="str">
        <f t="shared" si="1"/>
        <v/>
      </c>
      <c r="J120" s="187" t="str">
        <f t="shared" si="2"/>
        <v/>
      </c>
      <c r="K120" s="188" t="str">
        <f>IF('ADJ-CLICK'!D120="","",'ADJ-CLICK'!D120*-1)</f>
        <v/>
      </c>
      <c r="L120" s="188" t="str">
        <f>IF('ADJ-CLICK'!E120="","",'ADJ-CLICK'!E120*-1)</f>
        <v/>
      </c>
      <c r="M120" s="188" t="str">
        <f>IF('ADJ-CLICK'!F120="","",'ADJ-CLICK'!F120*-1)</f>
        <v/>
      </c>
      <c r="N120" s="189" t="str">
        <f t="shared" si="3"/>
        <v/>
      </c>
      <c r="O120" s="190" t="str">
        <f t="shared" si="4"/>
        <v/>
      </c>
      <c r="P120" s="190" t="str">
        <f t="shared" si="5"/>
        <v/>
      </c>
      <c r="Q120" s="190" t="str">
        <f>IF(PLAYER!C120="","",PLAYER!C120)</f>
        <v/>
      </c>
      <c r="R120" s="191"/>
      <c r="S120" s="186"/>
      <c r="T120" s="165"/>
      <c r="U120" s="2" t="str">
        <f t="shared" si="6"/>
        <v/>
      </c>
      <c r="V120" s="77" t="str">
        <f t="shared" si="7"/>
        <v/>
      </c>
      <c r="W120" s="186" t="str">
        <f t="shared" si="8"/>
        <v/>
      </c>
      <c r="X120" s="186" t="str">
        <f t="shared" si="9"/>
        <v/>
      </c>
      <c r="Y120" s="186" t="str">
        <f t="shared" si="10"/>
        <v/>
      </c>
      <c r="Z120" s="186" t="str">
        <f t="shared" si="11"/>
        <v/>
      </c>
      <c r="AA120" s="186" t="str">
        <f t="shared" si="12"/>
        <v/>
      </c>
      <c r="AB120" s="186" t="str">
        <f t="shared" si="13"/>
        <v/>
      </c>
      <c r="AC120" s="187" t="str">
        <f t="shared" si="14"/>
        <v/>
      </c>
      <c r="AD120" s="187" t="str">
        <f t="shared" si="15"/>
        <v/>
      </c>
      <c r="AE120" s="188" t="str">
        <f t="shared" si="16"/>
        <v/>
      </c>
      <c r="AF120" s="188" t="str">
        <f t="shared" si="17"/>
        <v/>
      </c>
      <c r="AG120" s="188" t="str">
        <f t="shared" si="18"/>
        <v/>
      </c>
      <c r="AH120" s="189" t="str">
        <f t="shared" si="19"/>
        <v/>
      </c>
      <c r="AI120" s="190" t="str">
        <f t="shared" si="20"/>
        <v/>
      </c>
      <c r="AJ120" s="190" t="str">
        <f t="shared" si="21"/>
        <v/>
      </c>
      <c r="AK120" s="165"/>
    </row>
    <row r="121" spans="1:37" ht="15.75" customHeight="1" x14ac:dyDescent="0.3">
      <c r="A121" s="77">
        <v>118</v>
      </c>
      <c r="B121" s="77" t="str">
        <f>IF(PLAYER!B121="","",PLAYER!B121)</f>
        <v/>
      </c>
      <c r="C121" s="2" t="str">
        <f t="shared" si="0"/>
        <v/>
      </c>
      <c r="D121" s="186" t="str">
        <f>IF('ADJ-CLICK'!J121="","",AVERAGE('ADJ-CLICK'!J121,'ADJ-CLICK'!M121,'ADJ-CLICK'!P121,'ADJ-CLICK'!S121,'ADJ-CLICK'!V121,'ADJ-CLICK'!Y121))</f>
        <v/>
      </c>
      <c r="E121" s="186" t="str">
        <f>IF('ADJ-GIVEN'!C121="","",'ADJ-GIVEN'!C121)</f>
        <v/>
      </c>
      <c r="F121" s="186" t="str">
        <f>IF('ADJ-GIVEN'!D121="","",'ADJ-GIVEN'!D121)</f>
        <v/>
      </c>
      <c r="G121" s="186" t="str">
        <f>IF('ADJ-GIVEN'!E121="","",'ADJ-GIVEN'!E121)</f>
        <v/>
      </c>
      <c r="H121" s="186" t="str">
        <f>IF('ADJ-GIVEN'!F121="","",'ADJ-GIVEN'!F121)</f>
        <v/>
      </c>
      <c r="I121" s="187" t="str">
        <f t="shared" si="1"/>
        <v/>
      </c>
      <c r="J121" s="187" t="str">
        <f t="shared" si="2"/>
        <v/>
      </c>
      <c r="K121" s="188" t="str">
        <f>IF('ADJ-CLICK'!D121="","",'ADJ-CLICK'!D121*-1)</f>
        <v/>
      </c>
      <c r="L121" s="188" t="str">
        <f>IF('ADJ-CLICK'!E121="","",'ADJ-CLICK'!E121*-1)</f>
        <v/>
      </c>
      <c r="M121" s="188" t="str">
        <f>IF('ADJ-CLICK'!F121="","",'ADJ-CLICK'!F121*-1)</f>
        <v/>
      </c>
      <c r="N121" s="189" t="str">
        <f t="shared" si="3"/>
        <v/>
      </c>
      <c r="O121" s="190" t="str">
        <f t="shared" si="4"/>
        <v/>
      </c>
      <c r="P121" s="190" t="str">
        <f t="shared" si="5"/>
        <v/>
      </c>
      <c r="Q121" s="190" t="str">
        <f>IF(PLAYER!C121="","",PLAYER!C121)</f>
        <v/>
      </c>
      <c r="R121" s="191"/>
      <c r="S121" s="186"/>
      <c r="T121" s="165"/>
      <c r="U121" s="2" t="str">
        <f t="shared" si="6"/>
        <v/>
      </c>
      <c r="V121" s="77" t="str">
        <f t="shared" si="7"/>
        <v/>
      </c>
      <c r="W121" s="186" t="str">
        <f t="shared" si="8"/>
        <v/>
      </c>
      <c r="X121" s="186" t="str">
        <f t="shared" si="9"/>
        <v/>
      </c>
      <c r="Y121" s="186" t="str">
        <f t="shared" si="10"/>
        <v/>
      </c>
      <c r="Z121" s="186" t="str">
        <f t="shared" si="11"/>
        <v/>
      </c>
      <c r="AA121" s="186" t="str">
        <f t="shared" si="12"/>
        <v/>
      </c>
      <c r="AB121" s="186" t="str">
        <f t="shared" si="13"/>
        <v/>
      </c>
      <c r="AC121" s="187" t="str">
        <f t="shared" si="14"/>
        <v/>
      </c>
      <c r="AD121" s="187" t="str">
        <f t="shared" si="15"/>
        <v/>
      </c>
      <c r="AE121" s="188" t="str">
        <f t="shared" si="16"/>
        <v/>
      </c>
      <c r="AF121" s="188" t="str">
        <f t="shared" si="17"/>
        <v/>
      </c>
      <c r="AG121" s="188" t="str">
        <f t="shared" si="18"/>
        <v/>
      </c>
      <c r="AH121" s="189" t="str">
        <f t="shared" si="19"/>
        <v/>
      </c>
      <c r="AI121" s="190" t="str">
        <f t="shared" si="20"/>
        <v/>
      </c>
      <c r="AJ121" s="190" t="str">
        <f t="shared" si="21"/>
        <v/>
      </c>
      <c r="AK121" s="165"/>
    </row>
    <row r="122" spans="1:37" ht="15.75" customHeight="1" x14ac:dyDescent="0.3">
      <c r="A122" s="77">
        <v>119</v>
      </c>
      <c r="B122" s="77" t="str">
        <f>IF(PLAYER!B122="","",PLAYER!B122)</f>
        <v/>
      </c>
      <c r="C122" s="2" t="str">
        <f t="shared" si="0"/>
        <v/>
      </c>
      <c r="D122" s="186" t="str">
        <f>IF('ADJ-CLICK'!J122="","",AVERAGE('ADJ-CLICK'!J122,'ADJ-CLICK'!M122,'ADJ-CLICK'!P122,'ADJ-CLICK'!S122,'ADJ-CLICK'!V122,'ADJ-CLICK'!Y122))</f>
        <v/>
      </c>
      <c r="E122" s="186" t="str">
        <f>IF('ADJ-GIVEN'!C122="","",'ADJ-GIVEN'!C122)</f>
        <v/>
      </c>
      <c r="F122" s="186" t="str">
        <f>IF('ADJ-GIVEN'!D122="","",'ADJ-GIVEN'!D122)</f>
        <v/>
      </c>
      <c r="G122" s="186" t="str">
        <f>IF('ADJ-GIVEN'!E122="","",'ADJ-GIVEN'!E122)</f>
        <v/>
      </c>
      <c r="H122" s="186" t="str">
        <f>IF('ADJ-GIVEN'!F122="","",'ADJ-GIVEN'!F122)</f>
        <v/>
      </c>
      <c r="I122" s="187" t="str">
        <f t="shared" si="1"/>
        <v/>
      </c>
      <c r="J122" s="187" t="str">
        <f t="shared" si="2"/>
        <v/>
      </c>
      <c r="K122" s="188" t="str">
        <f>IF('ADJ-CLICK'!D122="","",'ADJ-CLICK'!D122*-1)</f>
        <v/>
      </c>
      <c r="L122" s="188" t="str">
        <f>IF('ADJ-CLICK'!E122="","",'ADJ-CLICK'!E122*-1)</f>
        <v/>
      </c>
      <c r="M122" s="188" t="str">
        <f>IF('ADJ-CLICK'!F122="","",'ADJ-CLICK'!F122*-1)</f>
        <v/>
      </c>
      <c r="N122" s="189" t="str">
        <f t="shared" si="3"/>
        <v/>
      </c>
      <c r="O122" s="190" t="str">
        <f t="shared" si="4"/>
        <v/>
      </c>
      <c r="P122" s="190" t="str">
        <f t="shared" si="5"/>
        <v/>
      </c>
      <c r="Q122" s="190" t="str">
        <f>IF(PLAYER!C122="","",PLAYER!C122)</f>
        <v/>
      </c>
      <c r="R122" s="191"/>
      <c r="S122" s="186"/>
      <c r="T122" s="165"/>
      <c r="U122" s="2" t="str">
        <f t="shared" si="6"/>
        <v/>
      </c>
      <c r="V122" s="77" t="str">
        <f t="shared" si="7"/>
        <v/>
      </c>
      <c r="W122" s="186" t="str">
        <f t="shared" si="8"/>
        <v/>
      </c>
      <c r="X122" s="186" t="str">
        <f t="shared" si="9"/>
        <v/>
      </c>
      <c r="Y122" s="186" t="str">
        <f t="shared" si="10"/>
        <v/>
      </c>
      <c r="Z122" s="186" t="str">
        <f t="shared" si="11"/>
        <v/>
      </c>
      <c r="AA122" s="186" t="str">
        <f t="shared" si="12"/>
        <v/>
      </c>
      <c r="AB122" s="186" t="str">
        <f t="shared" si="13"/>
        <v/>
      </c>
      <c r="AC122" s="187" t="str">
        <f t="shared" si="14"/>
        <v/>
      </c>
      <c r="AD122" s="187" t="str">
        <f t="shared" si="15"/>
        <v/>
      </c>
      <c r="AE122" s="188" t="str">
        <f t="shared" si="16"/>
        <v/>
      </c>
      <c r="AF122" s="188" t="str">
        <f t="shared" si="17"/>
        <v/>
      </c>
      <c r="AG122" s="188" t="str">
        <f t="shared" si="18"/>
        <v/>
      </c>
      <c r="AH122" s="189" t="str">
        <f t="shared" si="19"/>
        <v/>
      </c>
      <c r="AI122" s="190" t="str">
        <f t="shared" si="20"/>
        <v/>
      </c>
      <c r="AJ122" s="190" t="str">
        <f t="shared" si="21"/>
        <v/>
      </c>
      <c r="AK122" s="165"/>
    </row>
    <row r="123" spans="1:37" ht="15.75" customHeight="1" x14ac:dyDescent="0.3">
      <c r="A123" s="77">
        <v>120</v>
      </c>
      <c r="B123" s="77" t="str">
        <f>IF(PLAYER!B123="","",PLAYER!B123)</f>
        <v/>
      </c>
      <c r="C123" s="2" t="str">
        <f t="shared" si="0"/>
        <v/>
      </c>
      <c r="D123" s="186" t="str">
        <f>IF('ADJ-CLICK'!J123="","",AVERAGE('ADJ-CLICK'!J123,'ADJ-CLICK'!M123,'ADJ-CLICK'!P123,'ADJ-CLICK'!S123,'ADJ-CLICK'!V123,'ADJ-CLICK'!Y123))</f>
        <v/>
      </c>
      <c r="E123" s="186" t="str">
        <f>IF('ADJ-GIVEN'!C123="","",'ADJ-GIVEN'!C123)</f>
        <v/>
      </c>
      <c r="F123" s="186" t="str">
        <f>IF('ADJ-GIVEN'!D123="","",'ADJ-GIVEN'!D123)</f>
        <v/>
      </c>
      <c r="G123" s="186" t="str">
        <f>IF('ADJ-GIVEN'!E123="","",'ADJ-GIVEN'!E123)</f>
        <v/>
      </c>
      <c r="H123" s="186" t="str">
        <f>IF('ADJ-GIVEN'!F123="","",'ADJ-GIVEN'!F123)</f>
        <v/>
      </c>
      <c r="I123" s="187" t="str">
        <f t="shared" si="1"/>
        <v/>
      </c>
      <c r="J123" s="187" t="str">
        <f t="shared" si="2"/>
        <v/>
      </c>
      <c r="K123" s="188" t="str">
        <f>IF('ADJ-CLICK'!D123="","",'ADJ-CLICK'!D123*-1)</f>
        <v/>
      </c>
      <c r="L123" s="188" t="str">
        <f>IF('ADJ-CLICK'!E123="","",'ADJ-CLICK'!E123*-1)</f>
        <v/>
      </c>
      <c r="M123" s="188" t="str">
        <f>IF('ADJ-CLICK'!F123="","",'ADJ-CLICK'!F123*-1)</f>
        <v/>
      </c>
      <c r="N123" s="189" t="str">
        <f t="shared" si="3"/>
        <v/>
      </c>
      <c r="O123" s="190" t="str">
        <f t="shared" si="4"/>
        <v/>
      </c>
      <c r="P123" s="190" t="str">
        <f t="shared" si="5"/>
        <v/>
      </c>
      <c r="Q123" s="190" t="str">
        <f>IF(PLAYER!C123="","",PLAYER!C123)</f>
        <v/>
      </c>
      <c r="R123" s="191"/>
      <c r="S123" s="186"/>
      <c r="T123" s="165"/>
      <c r="U123" s="2" t="str">
        <f t="shared" si="6"/>
        <v/>
      </c>
      <c r="V123" s="77" t="str">
        <f t="shared" si="7"/>
        <v/>
      </c>
      <c r="W123" s="186" t="str">
        <f t="shared" si="8"/>
        <v/>
      </c>
      <c r="X123" s="186" t="str">
        <f t="shared" si="9"/>
        <v/>
      </c>
      <c r="Y123" s="186" t="str">
        <f t="shared" si="10"/>
        <v/>
      </c>
      <c r="Z123" s="186" t="str">
        <f t="shared" si="11"/>
        <v/>
      </c>
      <c r="AA123" s="186" t="str">
        <f t="shared" si="12"/>
        <v/>
      </c>
      <c r="AB123" s="186" t="str">
        <f t="shared" si="13"/>
        <v/>
      </c>
      <c r="AC123" s="187" t="str">
        <f t="shared" si="14"/>
        <v/>
      </c>
      <c r="AD123" s="187" t="str">
        <f t="shared" si="15"/>
        <v/>
      </c>
      <c r="AE123" s="188" t="str">
        <f t="shared" si="16"/>
        <v/>
      </c>
      <c r="AF123" s="188" t="str">
        <f t="shared" si="17"/>
        <v/>
      </c>
      <c r="AG123" s="188" t="str">
        <f t="shared" si="18"/>
        <v/>
      </c>
      <c r="AH123" s="189" t="str">
        <f t="shared" si="19"/>
        <v/>
      </c>
      <c r="AI123" s="190" t="str">
        <f t="shared" si="20"/>
        <v/>
      </c>
      <c r="AJ123" s="190" t="str">
        <f t="shared" si="21"/>
        <v/>
      </c>
      <c r="AK123" s="165"/>
    </row>
    <row r="124" spans="1:37" ht="15.75" customHeight="1" x14ac:dyDescent="0.3">
      <c r="A124" s="77">
        <v>121</v>
      </c>
      <c r="B124" s="77" t="str">
        <f>IF(PLAYER!B124="","",PLAYER!B124)</f>
        <v/>
      </c>
      <c r="C124" s="2" t="str">
        <f t="shared" si="0"/>
        <v/>
      </c>
      <c r="D124" s="186" t="str">
        <f>IF('ADJ-CLICK'!J124="","",AVERAGE('ADJ-CLICK'!J124,'ADJ-CLICK'!M124,'ADJ-CLICK'!P124,'ADJ-CLICK'!S124,'ADJ-CLICK'!V124,'ADJ-CLICK'!Y124))</f>
        <v/>
      </c>
      <c r="E124" s="186" t="str">
        <f>IF('ADJ-GIVEN'!C124="","",'ADJ-GIVEN'!C124)</f>
        <v/>
      </c>
      <c r="F124" s="186" t="str">
        <f>IF('ADJ-GIVEN'!D124="","",'ADJ-GIVEN'!D124)</f>
        <v/>
      </c>
      <c r="G124" s="186" t="str">
        <f>IF('ADJ-GIVEN'!E124="","",'ADJ-GIVEN'!E124)</f>
        <v/>
      </c>
      <c r="H124" s="186" t="str">
        <f>IF('ADJ-GIVEN'!F124="","",'ADJ-GIVEN'!F124)</f>
        <v/>
      </c>
      <c r="I124" s="187" t="str">
        <f t="shared" si="1"/>
        <v/>
      </c>
      <c r="J124" s="187" t="str">
        <f t="shared" si="2"/>
        <v/>
      </c>
      <c r="K124" s="188" t="str">
        <f>IF('ADJ-CLICK'!D124="","",'ADJ-CLICK'!D124*-1)</f>
        <v/>
      </c>
      <c r="L124" s="188" t="str">
        <f>IF('ADJ-CLICK'!E124="","",'ADJ-CLICK'!E124*-1)</f>
        <v/>
      </c>
      <c r="M124" s="188" t="str">
        <f>IF('ADJ-CLICK'!F124="","",'ADJ-CLICK'!F124*-1)</f>
        <v/>
      </c>
      <c r="N124" s="189" t="str">
        <f t="shared" si="3"/>
        <v/>
      </c>
      <c r="O124" s="190" t="str">
        <f t="shared" si="4"/>
        <v/>
      </c>
      <c r="P124" s="190" t="str">
        <f t="shared" si="5"/>
        <v/>
      </c>
      <c r="Q124" s="190" t="str">
        <f>IF(PLAYER!C124="","",PLAYER!C124)</f>
        <v/>
      </c>
      <c r="R124" s="191"/>
      <c r="S124" s="186"/>
      <c r="T124" s="165"/>
      <c r="U124" s="2" t="str">
        <f t="shared" si="6"/>
        <v/>
      </c>
      <c r="V124" s="77" t="str">
        <f t="shared" si="7"/>
        <v/>
      </c>
      <c r="W124" s="186" t="str">
        <f t="shared" si="8"/>
        <v/>
      </c>
      <c r="X124" s="186" t="str">
        <f t="shared" si="9"/>
        <v/>
      </c>
      <c r="Y124" s="186" t="str">
        <f t="shared" si="10"/>
        <v/>
      </c>
      <c r="Z124" s="186" t="str">
        <f t="shared" si="11"/>
        <v/>
      </c>
      <c r="AA124" s="186" t="str">
        <f t="shared" si="12"/>
        <v/>
      </c>
      <c r="AB124" s="186" t="str">
        <f t="shared" si="13"/>
        <v/>
      </c>
      <c r="AC124" s="187" t="str">
        <f t="shared" si="14"/>
        <v/>
      </c>
      <c r="AD124" s="187" t="str">
        <f t="shared" si="15"/>
        <v/>
      </c>
      <c r="AE124" s="188" t="str">
        <f t="shared" si="16"/>
        <v/>
      </c>
      <c r="AF124" s="188" t="str">
        <f t="shared" si="17"/>
        <v/>
      </c>
      <c r="AG124" s="188" t="str">
        <f t="shared" si="18"/>
        <v/>
      </c>
      <c r="AH124" s="189" t="str">
        <f t="shared" si="19"/>
        <v/>
      </c>
      <c r="AI124" s="190" t="str">
        <f t="shared" si="20"/>
        <v/>
      </c>
      <c r="AJ124" s="190" t="str">
        <f t="shared" si="21"/>
        <v/>
      </c>
      <c r="AK124" s="165"/>
    </row>
    <row r="125" spans="1:37" ht="15.75" customHeight="1" x14ac:dyDescent="0.3">
      <c r="A125" s="77">
        <v>122</v>
      </c>
      <c r="B125" s="77" t="str">
        <f>IF(PLAYER!B125="","",PLAYER!B125)</f>
        <v/>
      </c>
      <c r="C125" s="2" t="str">
        <f t="shared" si="0"/>
        <v/>
      </c>
      <c r="D125" s="186" t="str">
        <f>IF('ADJ-CLICK'!J125="","",AVERAGE('ADJ-CLICK'!J125,'ADJ-CLICK'!M125,'ADJ-CLICK'!P125,'ADJ-CLICK'!S125,'ADJ-CLICK'!V125,'ADJ-CLICK'!Y125))</f>
        <v/>
      </c>
      <c r="E125" s="186" t="str">
        <f>IF('ADJ-GIVEN'!C125="","",'ADJ-GIVEN'!C125)</f>
        <v/>
      </c>
      <c r="F125" s="186" t="str">
        <f>IF('ADJ-GIVEN'!D125="","",'ADJ-GIVEN'!D125)</f>
        <v/>
      </c>
      <c r="G125" s="186" t="str">
        <f>IF('ADJ-GIVEN'!E125="","",'ADJ-GIVEN'!E125)</f>
        <v/>
      </c>
      <c r="H125" s="186" t="str">
        <f>IF('ADJ-GIVEN'!F125="","",'ADJ-GIVEN'!F125)</f>
        <v/>
      </c>
      <c r="I125" s="187" t="str">
        <f t="shared" si="1"/>
        <v/>
      </c>
      <c r="J125" s="187" t="str">
        <f t="shared" si="2"/>
        <v/>
      </c>
      <c r="K125" s="188" t="str">
        <f>IF('ADJ-CLICK'!D125="","",'ADJ-CLICK'!D125*-1)</f>
        <v/>
      </c>
      <c r="L125" s="188" t="str">
        <f>IF('ADJ-CLICK'!E125="","",'ADJ-CLICK'!E125*-1)</f>
        <v/>
      </c>
      <c r="M125" s="188" t="str">
        <f>IF('ADJ-CLICK'!F125="","",'ADJ-CLICK'!F125*-1)</f>
        <v/>
      </c>
      <c r="N125" s="189" t="str">
        <f t="shared" si="3"/>
        <v/>
      </c>
      <c r="O125" s="190" t="str">
        <f t="shared" si="4"/>
        <v/>
      </c>
      <c r="P125" s="190" t="str">
        <f t="shared" si="5"/>
        <v/>
      </c>
      <c r="Q125" s="190" t="str">
        <f>IF(PLAYER!C125="","",PLAYER!C125)</f>
        <v/>
      </c>
      <c r="R125" s="191"/>
      <c r="S125" s="186"/>
      <c r="T125" s="165"/>
      <c r="U125" s="2" t="str">
        <f t="shared" si="6"/>
        <v/>
      </c>
      <c r="V125" s="77" t="str">
        <f t="shared" si="7"/>
        <v/>
      </c>
      <c r="W125" s="186" t="str">
        <f t="shared" si="8"/>
        <v/>
      </c>
      <c r="X125" s="186" t="str">
        <f t="shared" si="9"/>
        <v/>
      </c>
      <c r="Y125" s="186" t="str">
        <f t="shared" si="10"/>
        <v/>
      </c>
      <c r="Z125" s="186" t="str">
        <f t="shared" si="11"/>
        <v/>
      </c>
      <c r="AA125" s="186" t="str">
        <f t="shared" si="12"/>
        <v/>
      </c>
      <c r="AB125" s="186" t="str">
        <f t="shared" si="13"/>
        <v/>
      </c>
      <c r="AC125" s="187" t="str">
        <f t="shared" si="14"/>
        <v/>
      </c>
      <c r="AD125" s="187" t="str">
        <f t="shared" si="15"/>
        <v/>
      </c>
      <c r="AE125" s="188" t="str">
        <f t="shared" si="16"/>
        <v/>
      </c>
      <c r="AF125" s="188" t="str">
        <f t="shared" si="17"/>
        <v/>
      </c>
      <c r="AG125" s="188" t="str">
        <f t="shared" si="18"/>
        <v/>
      </c>
      <c r="AH125" s="189" t="str">
        <f t="shared" si="19"/>
        <v/>
      </c>
      <c r="AI125" s="190" t="str">
        <f t="shared" si="20"/>
        <v/>
      </c>
      <c r="AJ125" s="190" t="str">
        <f t="shared" si="21"/>
        <v/>
      </c>
      <c r="AK125" s="165"/>
    </row>
    <row r="126" spans="1:37" ht="15.75" customHeight="1" x14ac:dyDescent="0.3">
      <c r="A126" s="77">
        <v>123</v>
      </c>
      <c r="B126" s="77" t="str">
        <f>IF(PLAYER!B126="","",PLAYER!B126)</f>
        <v/>
      </c>
      <c r="C126" s="2" t="str">
        <f t="shared" si="0"/>
        <v/>
      </c>
      <c r="D126" s="186" t="str">
        <f>IF('ADJ-CLICK'!J126="","",AVERAGE('ADJ-CLICK'!J126,'ADJ-CLICK'!M126,'ADJ-CLICK'!P126,'ADJ-CLICK'!S126,'ADJ-CLICK'!V126,'ADJ-CLICK'!Y126))</f>
        <v/>
      </c>
      <c r="E126" s="186" t="str">
        <f>IF('ADJ-GIVEN'!C126="","",'ADJ-GIVEN'!C126)</f>
        <v/>
      </c>
      <c r="F126" s="186" t="str">
        <f>IF('ADJ-GIVEN'!D126="","",'ADJ-GIVEN'!D126)</f>
        <v/>
      </c>
      <c r="G126" s="186" t="str">
        <f>IF('ADJ-GIVEN'!E126="","",'ADJ-GIVEN'!E126)</f>
        <v/>
      </c>
      <c r="H126" s="186" t="str">
        <f>IF('ADJ-GIVEN'!F126="","",'ADJ-GIVEN'!F126)</f>
        <v/>
      </c>
      <c r="I126" s="187" t="str">
        <f t="shared" si="1"/>
        <v/>
      </c>
      <c r="J126" s="187" t="str">
        <f t="shared" si="2"/>
        <v/>
      </c>
      <c r="K126" s="188" t="str">
        <f>IF('ADJ-CLICK'!D126="","",'ADJ-CLICK'!D126*-1)</f>
        <v/>
      </c>
      <c r="L126" s="188" t="str">
        <f>IF('ADJ-CLICK'!E126="","",'ADJ-CLICK'!E126*-1)</f>
        <v/>
      </c>
      <c r="M126" s="188" t="str">
        <f>IF('ADJ-CLICK'!F126="","",'ADJ-CLICK'!F126*-1)</f>
        <v/>
      </c>
      <c r="N126" s="189" t="str">
        <f t="shared" si="3"/>
        <v/>
      </c>
      <c r="O126" s="190" t="str">
        <f t="shared" si="4"/>
        <v/>
      </c>
      <c r="P126" s="190" t="str">
        <f t="shared" si="5"/>
        <v/>
      </c>
      <c r="Q126" s="190" t="str">
        <f>IF(PLAYER!C126="","",PLAYER!C126)</f>
        <v/>
      </c>
      <c r="R126" s="191"/>
      <c r="S126" s="186"/>
      <c r="T126" s="165"/>
      <c r="U126" s="2" t="str">
        <f t="shared" si="6"/>
        <v/>
      </c>
      <c r="V126" s="77" t="str">
        <f t="shared" si="7"/>
        <v/>
      </c>
      <c r="W126" s="186" t="str">
        <f t="shared" si="8"/>
        <v/>
      </c>
      <c r="X126" s="186" t="str">
        <f t="shared" si="9"/>
        <v/>
      </c>
      <c r="Y126" s="186" t="str">
        <f t="shared" si="10"/>
        <v/>
      </c>
      <c r="Z126" s="186" t="str">
        <f t="shared" si="11"/>
        <v/>
      </c>
      <c r="AA126" s="186" t="str">
        <f t="shared" si="12"/>
        <v/>
      </c>
      <c r="AB126" s="186" t="str">
        <f t="shared" si="13"/>
        <v/>
      </c>
      <c r="AC126" s="187" t="str">
        <f t="shared" si="14"/>
        <v/>
      </c>
      <c r="AD126" s="187" t="str">
        <f t="shared" si="15"/>
        <v/>
      </c>
      <c r="AE126" s="188" t="str">
        <f t="shared" si="16"/>
        <v/>
      </c>
      <c r="AF126" s="188" t="str">
        <f t="shared" si="17"/>
        <v/>
      </c>
      <c r="AG126" s="188" t="str">
        <f t="shared" si="18"/>
        <v/>
      </c>
      <c r="AH126" s="189" t="str">
        <f t="shared" si="19"/>
        <v/>
      </c>
      <c r="AI126" s="190" t="str">
        <f t="shared" si="20"/>
        <v/>
      </c>
      <c r="AJ126" s="190" t="str">
        <f t="shared" si="21"/>
        <v/>
      </c>
      <c r="AK126" s="165"/>
    </row>
    <row r="127" spans="1:37" ht="15.75" customHeight="1" x14ac:dyDescent="0.3">
      <c r="A127" s="77">
        <v>124</v>
      </c>
      <c r="B127" s="77" t="str">
        <f>IF(PLAYER!B127="","",PLAYER!B127)</f>
        <v/>
      </c>
      <c r="C127" s="2" t="str">
        <f t="shared" si="0"/>
        <v/>
      </c>
      <c r="D127" s="186" t="str">
        <f>IF('ADJ-CLICK'!J127="","",AVERAGE('ADJ-CLICK'!J127,'ADJ-CLICK'!M127,'ADJ-CLICK'!P127,'ADJ-CLICK'!S127,'ADJ-CLICK'!V127,'ADJ-CLICK'!Y127))</f>
        <v/>
      </c>
      <c r="E127" s="186" t="str">
        <f>IF('ADJ-GIVEN'!C127="","",'ADJ-GIVEN'!C127)</f>
        <v/>
      </c>
      <c r="F127" s="186" t="str">
        <f>IF('ADJ-GIVEN'!D127="","",'ADJ-GIVEN'!D127)</f>
        <v/>
      </c>
      <c r="G127" s="186" t="str">
        <f>IF('ADJ-GIVEN'!E127="","",'ADJ-GIVEN'!E127)</f>
        <v/>
      </c>
      <c r="H127" s="186" t="str">
        <f>IF('ADJ-GIVEN'!F127="","",'ADJ-GIVEN'!F127)</f>
        <v/>
      </c>
      <c r="I127" s="187" t="str">
        <f t="shared" si="1"/>
        <v/>
      </c>
      <c r="J127" s="187" t="str">
        <f t="shared" si="2"/>
        <v/>
      </c>
      <c r="K127" s="188" t="str">
        <f>IF('ADJ-CLICK'!D127="","",'ADJ-CLICK'!D127*-1)</f>
        <v/>
      </c>
      <c r="L127" s="188" t="str">
        <f>IF('ADJ-CLICK'!E127="","",'ADJ-CLICK'!E127*-1)</f>
        <v/>
      </c>
      <c r="M127" s="188" t="str">
        <f>IF('ADJ-CLICK'!F127="","",'ADJ-CLICK'!F127*-1)</f>
        <v/>
      </c>
      <c r="N127" s="189" t="str">
        <f t="shared" si="3"/>
        <v/>
      </c>
      <c r="O127" s="190" t="str">
        <f t="shared" si="4"/>
        <v/>
      </c>
      <c r="P127" s="190" t="str">
        <f t="shared" si="5"/>
        <v/>
      </c>
      <c r="Q127" s="190" t="str">
        <f>IF(PLAYER!C127="","",PLAYER!C127)</f>
        <v/>
      </c>
      <c r="R127" s="191"/>
      <c r="S127" s="186"/>
      <c r="T127" s="165"/>
      <c r="U127" s="2" t="str">
        <f t="shared" si="6"/>
        <v/>
      </c>
      <c r="V127" s="77" t="str">
        <f t="shared" si="7"/>
        <v/>
      </c>
      <c r="W127" s="186" t="str">
        <f t="shared" si="8"/>
        <v/>
      </c>
      <c r="X127" s="186" t="str">
        <f t="shared" si="9"/>
        <v/>
      </c>
      <c r="Y127" s="186" t="str">
        <f t="shared" si="10"/>
        <v/>
      </c>
      <c r="Z127" s="186" t="str">
        <f t="shared" si="11"/>
        <v/>
      </c>
      <c r="AA127" s="186" t="str">
        <f t="shared" si="12"/>
        <v/>
      </c>
      <c r="AB127" s="186" t="str">
        <f t="shared" si="13"/>
        <v/>
      </c>
      <c r="AC127" s="187" t="str">
        <f t="shared" si="14"/>
        <v/>
      </c>
      <c r="AD127" s="187" t="str">
        <f t="shared" si="15"/>
        <v/>
      </c>
      <c r="AE127" s="188" t="str">
        <f t="shared" si="16"/>
        <v/>
      </c>
      <c r="AF127" s="188" t="str">
        <f t="shared" si="17"/>
        <v/>
      </c>
      <c r="AG127" s="188" t="str">
        <f t="shared" si="18"/>
        <v/>
      </c>
      <c r="AH127" s="189" t="str">
        <f t="shared" si="19"/>
        <v/>
      </c>
      <c r="AI127" s="190" t="str">
        <f t="shared" si="20"/>
        <v/>
      </c>
      <c r="AJ127" s="190" t="str">
        <f t="shared" si="21"/>
        <v/>
      </c>
      <c r="AK127" s="165"/>
    </row>
    <row r="128" spans="1:37" ht="15.75" customHeight="1" x14ac:dyDescent="0.3">
      <c r="A128" s="77">
        <v>125</v>
      </c>
      <c r="B128" s="77" t="str">
        <f>IF(PLAYER!B128="","",PLAYER!B128)</f>
        <v/>
      </c>
      <c r="C128" s="2" t="str">
        <f t="shared" si="0"/>
        <v/>
      </c>
      <c r="D128" s="186" t="str">
        <f>IF('ADJ-CLICK'!J128="","",AVERAGE('ADJ-CLICK'!J128,'ADJ-CLICK'!M128,'ADJ-CLICK'!P128,'ADJ-CLICK'!S128,'ADJ-CLICK'!V128,'ADJ-CLICK'!Y128))</f>
        <v/>
      </c>
      <c r="E128" s="186" t="str">
        <f>IF('ADJ-GIVEN'!C128="","",'ADJ-GIVEN'!C128)</f>
        <v/>
      </c>
      <c r="F128" s="186" t="str">
        <f>IF('ADJ-GIVEN'!D128="","",'ADJ-GIVEN'!D128)</f>
        <v/>
      </c>
      <c r="G128" s="186" t="str">
        <f>IF('ADJ-GIVEN'!E128="","",'ADJ-GIVEN'!E128)</f>
        <v/>
      </c>
      <c r="H128" s="186" t="str">
        <f>IF('ADJ-GIVEN'!F128="","",'ADJ-GIVEN'!F128)</f>
        <v/>
      </c>
      <c r="I128" s="187" t="str">
        <f t="shared" si="1"/>
        <v/>
      </c>
      <c r="J128" s="187" t="str">
        <f t="shared" si="2"/>
        <v/>
      </c>
      <c r="K128" s="188" t="str">
        <f>IF('ADJ-CLICK'!D128="","",'ADJ-CLICK'!D128*-1)</f>
        <v/>
      </c>
      <c r="L128" s="188" t="str">
        <f>IF('ADJ-CLICK'!E128="","",'ADJ-CLICK'!E128*-1)</f>
        <v/>
      </c>
      <c r="M128" s="188" t="str">
        <f>IF('ADJ-CLICK'!F128="","",'ADJ-CLICK'!F128*-1)</f>
        <v/>
      </c>
      <c r="N128" s="189" t="str">
        <f t="shared" si="3"/>
        <v/>
      </c>
      <c r="O128" s="190" t="str">
        <f t="shared" si="4"/>
        <v/>
      </c>
      <c r="P128" s="190" t="str">
        <f t="shared" si="5"/>
        <v/>
      </c>
      <c r="Q128" s="190" t="str">
        <f>IF(PLAYER!C128="","",PLAYER!C128)</f>
        <v/>
      </c>
      <c r="R128" s="191"/>
      <c r="S128" s="186"/>
      <c r="T128" s="165"/>
      <c r="U128" s="2" t="str">
        <f t="shared" si="6"/>
        <v/>
      </c>
      <c r="V128" s="77" t="str">
        <f t="shared" si="7"/>
        <v/>
      </c>
      <c r="W128" s="186" t="str">
        <f t="shared" si="8"/>
        <v/>
      </c>
      <c r="X128" s="186" t="str">
        <f t="shared" si="9"/>
        <v/>
      </c>
      <c r="Y128" s="186" t="str">
        <f t="shared" si="10"/>
        <v/>
      </c>
      <c r="Z128" s="186" t="str">
        <f t="shared" si="11"/>
        <v/>
      </c>
      <c r="AA128" s="186" t="str">
        <f t="shared" si="12"/>
        <v/>
      </c>
      <c r="AB128" s="186" t="str">
        <f t="shared" si="13"/>
        <v/>
      </c>
      <c r="AC128" s="187" t="str">
        <f t="shared" si="14"/>
        <v/>
      </c>
      <c r="AD128" s="187" t="str">
        <f t="shared" si="15"/>
        <v/>
      </c>
      <c r="AE128" s="188" t="str">
        <f t="shared" si="16"/>
        <v/>
      </c>
      <c r="AF128" s="188" t="str">
        <f t="shared" si="17"/>
        <v/>
      </c>
      <c r="AG128" s="188" t="str">
        <f t="shared" si="18"/>
        <v/>
      </c>
      <c r="AH128" s="189" t="str">
        <f t="shared" si="19"/>
        <v/>
      </c>
      <c r="AI128" s="190" t="str">
        <f t="shared" si="20"/>
        <v/>
      </c>
      <c r="AJ128" s="190" t="str">
        <f t="shared" si="21"/>
        <v/>
      </c>
      <c r="AK128" s="165"/>
    </row>
    <row r="129" spans="1:37" ht="15.75" customHeight="1" x14ac:dyDescent="0.3">
      <c r="A129" s="77">
        <v>126</v>
      </c>
      <c r="B129" s="77" t="str">
        <f>IF(PLAYER!B129="","",PLAYER!B129)</f>
        <v/>
      </c>
      <c r="C129" s="2" t="str">
        <f t="shared" si="0"/>
        <v/>
      </c>
      <c r="D129" s="186" t="str">
        <f>IF('ADJ-CLICK'!J129="","",AVERAGE('ADJ-CLICK'!J129,'ADJ-CLICK'!M129,'ADJ-CLICK'!P129,'ADJ-CLICK'!S129,'ADJ-CLICK'!V129,'ADJ-CLICK'!Y129))</f>
        <v/>
      </c>
      <c r="E129" s="186" t="str">
        <f>IF('ADJ-GIVEN'!C129="","",'ADJ-GIVEN'!C129)</f>
        <v/>
      </c>
      <c r="F129" s="186" t="str">
        <f>IF('ADJ-GIVEN'!D129="","",'ADJ-GIVEN'!D129)</f>
        <v/>
      </c>
      <c r="G129" s="186" t="str">
        <f>IF('ADJ-GIVEN'!E129="","",'ADJ-GIVEN'!E129)</f>
        <v/>
      </c>
      <c r="H129" s="186" t="str">
        <f>IF('ADJ-GIVEN'!F129="","",'ADJ-GIVEN'!F129)</f>
        <v/>
      </c>
      <c r="I129" s="187" t="str">
        <f t="shared" si="1"/>
        <v/>
      </c>
      <c r="J129" s="187" t="str">
        <f t="shared" si="2"/>
        <v/>
      </c>
      <c r="K129" s="188" t="str">
        <f>IF('ADJ-CLICK'!D129="","",'ADJ-CLICK'!D129*-1)</f>
        <v/>
      </c>
      <c r="L129" s="188" t="str">
        <f>IF('ADJ-CLICK'!E129="","",'ADJ-CLICK'!E129*-1)</f>
        <v/>
      </c>
      <c r="M129" s="188" t="str">
        <f>IF('ADJ-CLICK'!F129="","",'ADJ-CLICK'!F129*-1)</f>
        <v/>
      </c>
      <c r="N129" s="189" t="str">
        <f t="shared" si="3"/>
        <v/>
      </c>
      <c r="O129" s="190" t="str">
        <f t="shared" si="4"/>
        <v/>
      </c>
      <c r="P129" s="190" t="str">
        <f t="shared" si="5"/>
        <v/>
      </c>
      <c r="Q129" s="190" t="str">
        <f>IF(PLAYER!C129="","",PLAYER!C129)</f>
        <v/>
      </c>
      <c r="R129" s="191"/>
      <c r="S129" s="186"/>
      <c r="T129" s="165"/>
      <c r="U129" s="2" t="str">
        <f t="shared" si="6"/>
        <v/>
      </c>
      <c r="V129" s="77" t="str">
        <f t="shared" si="7"/>
        <v/>
      </c>
      <c r="W129" s="186" t="str">
        <f t="shared" si="8"/>
        <v/>
      </c>
      <c r="X129" s="186" t="str">
        <f t="shared" si="9"/>
        <v/>
      </c>
      <c r="Y129" s="186" t="str">
        <f t="shared" si="10"/>
        <v/>
      </c>
      <c r="Z129" s="186" t="str">
        <f t="shared" si="11"/>
        <v/>
      </c>
      <c r="AA129" s="186" t="str">
        <f t="shared" si="12"/>
        <v/>
      </c>
      <c r="AB129" s="186" t="str">
        <f t="shared" si="13"/>
        <v/>
      </c>
      <c r="AC129" s="187" t="str">
        <f t="shared" si="14"/>
        <v/>
      </c>
      <c r="AD129" s="187" t="str">
        <f t="shared" si="15"/>
        <v/>
      </c>
      <c r="AE129" s="188" t="str">
        <f t="shared" si="16"/>
        <v/>
      </c>
      <c r="AF129" s="188" t="str">
        <f t="shared" si="17"/>
        <v/>
      </c>
      <c r="AG129" s="188" t="str">
        <f t="shared" si="18"/>
        <v/>
      </c>
      <c r="AH129" s="189" t="str">
        <f t="shared" si="19"/>
        <v/>
      </c>
      <c r="AI129" s="190" t="str">
        <f t="shared" si="20"/>
        <v/>
      </c>
      <c r="AJ129" s="190" t="str">
        <f t="shared" si="21"/>
        <v/>
      </c>
      <c r="AK129" s="165"/>
    </row>
    <row r="130" spans="1:37" ht="15.75" customHeight="1" x14ac:dyDescent="0.3">
      <c r="A130" s="77">
        <v>127</v>
      </c>
      <c r="B130" s="77" t="str">
        <f>IF(PLAYER!B130="","",PLAYER!B130)</f>
        <v/>
      </c>
      <c r="C130" s="2" t="str">
        <f t="shared" si="0"/>
        <v/>
      </c>
      <c r="D130" s="186" t="str">
        <f>IF('ADJ-CLICK'!J130="","",AVERAGE('ADJ-CLICK'!J130,'ADJ-CLICK'!M130,'ADJ-CLICK'!P130,'ADJ-CLICK'!S130,'ADJ-CLICK'!V130,'ADJ-CLICK'!Y130))</f>
        <v/>
      </c>
      <c r="E130" s="186" t="str">
        <f>IF('ADJ-GIVEN'!C130="","",'ADJ-GIVEN'!C130)</f>
        <v/>
      </c>
      <c r="F130" s="186" t="str">
        <f>IF('ADJ-GIVEN'!D130="","",'ADJ-GIVEN'!D130)</f>
        <v/>
      </c>
      <c r="G130" s="186" t="str">
        <f>IF('ADJ-GIVEN'!E130="","",'ADJ-GIVEN'!E130)</f>
        <v/>
      </c>
      <c r="H130" s="186" t="str">
        <f>IF('ADJ-GIVEN'!F130="","",'ADJ-GIVEN'!F130)</f>
        <v/>
      </c>
      <c r="I130" s="187" t="str">
        <f t="shared" si="1"/>
        <v/>
      </c>
      <c r="J130" s="187" t="str">
        <f t="shared" si="2"/>
        <v/>
      </c>
      <c r="K130" s="188" t="str">
        <f>IF('ADJ-CLICK'!D130="","",'ADJ-CLICK'!D130*-1)</f>
        <v/>
      </c>
      <c r="L130" s="188" t="str">
        <f>IF('ADJ-CLICK'!E130="","",'ADJ-CLICK'!E130*-1)</f>
        <v/>
      </c>
      <c r="M130" s="188" t="str">
        <f>IF('ADJ-CLICK'!F130="","",'ADJ-CLICK'!F130*-1)</f>
        <v/>
      </c>
      <c r="N130" s="189" t="str">
        <f t="shared" si="3"/>
        <v/>
      </c>
      <c r="O130" s="190" t="str">
        <f t="shared" si="4"/>
        <v/>
      </c>
      <c r="P130" s="190" t="str">
        <f t="shared" si="5"/>
        <v/>
      </c>
      <c r="Q130" s="190" t="str">
        <f>IF(PLAYER!C130="","",PLAYER!C130)</f>
        <v/>
      </c>
      <c r="R130" s="191"/>
      <c r="S130" s="186"/>
      <c r="T130" s="165"/>
      <c r="U130" s="2" t="str">
        <f t="shared" si="6"/>
        <v/>
      </c>
      <c r="V130" s="77" t="str">
        <f t="shared" si="7"/>
        <v/>
      </c>
      <c r="W130" s="186" t="str">
        <f t="shared" si="8"/>
        <v/>
      </c>
      <c r="X130" s="186" t="str">
        <f t="shared" si="9"/>
        <v/>
      </c>
      <c r="Y130" s="186" t="str">
        <f t="shared" si="10"/>
        <v/>
      </c>
      <c r="Z130" s="186" t="str">
        <f t="shared" si="11"/>
        <v/>
      </c>
      <c r="AA130" s="186" t="str">
        <f t="shared" si="12"/>
        <v/>
      </c>
      <c r="AB130" s="186" t="str">
        <f t="shared" si="13"/>
        <v/>
      </c>
      <c r="AC130" s="187" t="str">
        <f t="shared" si="14"/>
        <v/>
      </c>
      <c r="AD130" s="187" t="str">
        <f t="shared" si="15"/>
        <v/>
      </c>
      <c r="AE130" s="188" t="str">
        <f t="shared" si="16"/>
        <v/>
      </c>
      <c r="AF130" s="188" t="str">
        <f t="shared" si="17"/>
        <v/>
      </c>
      <c r="AG130" s="188" t="str">
        <f t="shared" si="18"/>
        <v/>
      </c>
      <c r="AH130" s="189" t="str">
        <f t="shared" si="19"/>
        <v/>
      </c>
      <c r="AI130" s="190" t="str">
        <f t="shared" si="20"/>
        <v/>
      </c>
      <c r="AJ130" s="190" t="str">
        <f t="shared" si="21"/>
        <v/>
      </c>
      <c r="AK130" s="165"/>
    </row>
    <row r="131" spans="1:37" ht="15.75" customHeight="1" x14ac:dyDescent="0.3">
      <c r="A131" s="77">
        <v>128</v>
      </c>
      <c r="B131" s="77" t="str">
        <f>IF(PLAYER!B131="","",PLAYER!B131)</f>
        <v/>
      </c>
      <c r="C131" s="2" t="str">
        <f t="shared" si="0"/>
        <v/>
      </c>
      <c r="D131" s="186" t="str">
        <f>IF('ADJ-CLICK'!J131="","",AVERAGE('ADJ-CLICK'!J131,'ADJ-CLICK'!M131,'ADJ-CLICK'!P131,'ADJ-CLICK'!S131,'ADJ-CLICK'!V131,'ADJ-CLICK'!Y131))</f>
        <v/>
      </c>
      <c r="E131" s="186" t="str">
        <f>IF('ADJ-GIVEN'!C131="","",'ADJ-GIVEN'!C131)</f>
        <v/>
      </c>
      <c r="F131" s="186" t="str">
        <f>IF('ADJ-GIVEN'!D131="","",'ADJ-GIVEN'!D131)</f>
        <v/>
      </c>
      <c r="G131" s="186" t="str">
        <f>IF('ADJ-GIVEN'!E131="","",'ADJ-GIVEN'!E131)</f>
        <v/>
      </c>
      <c r="H131" s="186" t="str">
        <f>IF('ADJ-GIVEN'!F131="","",'ADJ-GIVEN'!F131)</f>
        <v/>
      </c>
      <c r="I131" s="187" t="str">
        <f t="shared" si="1"/>
        <v/>
      </c>
      <c r="J131" s="187" t="str">
        <f t="shared" si="2"/>
        <v/>
      </c>
      <c r="K131" s="188" t="str">
        <f>IF('ADJ-CLICK'!D131="","",'ADJ-CLICK'!D131*-1)</f>
        <v/>
      </c>
      <c r="L131" s="188" t="str">
        <f>IF('ADJ-CLICK'!E131="","",'ADJ-CLICK'!E131*-1)</f>
        <v/>
      </c>
      <c r="M131" s="188" t="str">
        <f>IF('ADJ-CLICK'!F131="","",'ADJ-CLICK'!F131*-1)</f>
        <v/>
      </c>
      <c r="N131" s="189" t="str">
        <f t="shared" si="3"/>
        <v/>
      </c>
      <c r="O131" s="190" t="str">
        <f t="shared" si="4"/>
        <v/>
      </c>
      <c r="P131" s="190" t="str">
        <f t="shared" si="5"/>
        <v/>
      </c>
      <c r="Q131" s="190" t="str">
        <f>IF(PLAYER!C131="","",PLAYER!C131)</f>
        <v/>
      </c>
      <c r="R131" s="191"/>
      <c r="S131" s="186"/>
      <c r="T131" s="165"/>
      <c r="U131" s="2" t="str">
        <f t="shared" si="6"/>
        <v/>
      </c>
      <c r="V131" s="77" t="str">
        <f t="shared" si="7"/>
        <v/>
      </c>
      <c r="W131" s="186" t="str">
        <f t="shared" si="8"/>
        <v/>
      </c>
      <c r="X131" s="186" t="str">
        <f t="shared" si="9"/>
        <v/>
      </c>
      <c r="Y131" s="186" t="str">
        <f t="shared" si="10"/>
        <v/>
      </c>
      <c r="Z131" s="186" t="str">
        <f t="shared" si="11"/>
        <v/>
      </c>
      <c r="AA131" s="186" t="str">
        <f t="shared" si="12"/>
        <v/>
      </c>
      <c r="AB131" s="186" t="str">
        <f t="shared" si="13"/>
        <v/>
      </c>
      <c r="AC131" s="187" t="str">
        <f t="shared" si="14"/>
        <v/>
      </c>
      <c r="AD131" s="187" t="str">
        <f t="shared" si="15"/>
        <v/>
      </c>
      <c r="AE131" s="188" t="str">
        <f t="shared" si="16"/>
        <v/>
      </c>
      <c r="AF131" s="188" t="str">
        <f t="shared" si="17"/>
        <v/>
      </c>
      <c r="AG131" s="188" t="str">
        <f t="shared" si="18"/>
        <v/>
      </c>
      <c r="AH131" s="189" t="str">
        <f t="shared" si="19"/>
        <v/>
      </c>
      <c r="AI131" s="190" t="str">
        <f t="shared" si="20"/>
        <v/>
      </c>
      <c r="AJ131" s="190" t="str">
        <f t="shared" si="21"/>
        <v/>
      </c>
      <c r="AK131" s="165"/>
    </row>
    <row r="132" spans="1:37" ht="15.75" customHeight="1" x14ac:dyDescent="0.3">
      <c r="A132" s="77">
        <v>129</v>
      </c>
      <c r="B132" s="77" t="str">
        <f>IF(PLAYER!B132="","",PLAYER!B132)</f>
        <v/>
      </c>
      <c r="C132" s="2" t="str">
        <f t="shared" si="0"/>
        <v/>
      </c>
      <c r="D132" s="186" t="str">
        <f>IF('ADJ-CLICK'!J132="","",AVERAGE('ADJ-CLICK'!J132,'ADJ-CLICK'!M132,'ADJ-CLICK'!P132,'ADJ-CLICK'!S132,'ADJ-CLICK'!V132,'ADJ-CLICK'!Y132))</f>
        <v/>
      </c>
      <c r="E132" s="186" t="str">
        <f>IF('ADJ-GIVEN'!C132="","",'ADJ-GIVEN'!C132)</f>
        <v/>
      </c>
      <c r="F132" s="186" t="str">
        <f>IF('ADJ-GIVEN'!D132="","",'ADJ-GIVEN'!D132)</f>
        <v/>
      </c>
      <c r="G132" s="186" t="str">
        <f>IF('ADJ-GIVEN'!E132="","",'ADJ-GIVEN'!E132)</f>
        <v/>
      </c>
      <c r="H132" s="186" t="str">
        <f>IF('ADJ-GIVEN'!F132="","",'ADJ-GIVEN'!F132)</f>
        <v/>
      </c>
      <c r="I132" s="187" t="str">
        <f t="shared" si="1"/>
        <v/>
      </c>
      <c r="J132" s="187" t="str">
        <f t="shared" si="2"/>
        <v/>
      </c>
      <c r="K132" s="188" t="str">
        <f>IF('ADJ-CLICK'!D132="","",'ADJ-CLICK'!D132*-1)</f>
        <v/>
      </c>
      <c r="L132" s="188" t="str">
        <f>IF('ADJ-CLICK'!E132="","",'ADJ-CLICK'!E132*-1)</f>
        <v/>
      </c>
      <c r="M132" s="188" t="str">
        <f>IF('ADJ-CLICK'!F132="","",'ADJ-CLICK'!F132*-1)</f>
        <v/>
      </c>
      <c r="N132" s="189" t="str">
        <f t="shared" si="3"/>
        <v/>
      </c>
      <c r="O132" s="190" t="str">
        <f t="shared" si="4"/>
        <v/>
      </c>
      <c r="P132" s="190" t="str">
        <f t="shared" si="5"/>
        <v/>
      </c>
      <c r="Q132" s="190" t="str">
        <f>IF(PLAYER!C132="","",PLAYER!C132)</f>
        <v/>
      </c>
      <c r="R132" s="191"/>
      <c r="S132" s="186"/>
      <c r="T132" s="165"/>
      <c r="U132" s="2" t="str">
        <f t="shared" si="6"/>
        <v/>
      </c>
      <c r="V132" s="77" t="str">
        <f t="shared" si="7"/>
        <v/>
      </c>
      <c r="W132" s="186" t="str">
        <f t="shared" si="8"/>
        <v/>
      </c>
      <c r="X132" s="186" t="str">
        <f t="shared" si="9"/>
        <v/>
      </c>
      <c r="Y132" s="186" t="str">
        <f t="shared" si="10"/>
        <v/>
      </c>
      <c r="Z132" s="186" t="str">
        <f t="shared" si="11"/>
        <v/>
      </c>
      <c r="AA132" s="186" t="str">
        <f t="shared" si="12"/>
        <v/>
      </c>
      <c r="AB132" s="186" t="str">
        <f t="shared" si="13"/>
        <v/>
      </c>
      <c r="AC132" s="187" t="str">
        <f t="shared" si="14"/>
        <v/>
      </c>
      <c r="AD132" s="187" t="str">
        <f t="shared" si="15"/>
        <v/>
      </c>
      <c r="AE132" s="188" t="str">
        <f t="shared" si="16"/>
        <v/>
      </c>
      <c r="AF132" s="188" t="str">
        <f t="shared" si="17"/>
        <v/>
      </c>
      <c r="AG132" s="188" t="str">
        <f t="shared" si="18"/>
        <v/>
      </c>
      <c r="AH132" s="189" t="str">
        <f t="shared" si="19"/>
        <v/>
      </c>
      <c r="AI132" s="190" t="str">
        <f t="shared" si="20"/>
        <v/>
      </c>
      <c r="AJ132" s="190" t="str">
        <f t="shared" si="21"/>
        <v/>
      </c>
      <c r="AK132" s="165"/>
    </row>
    <row r="133" spans="1:37" ht="15.75" customHeight="1" x14ac:dyDescent="0.3">
      <c r="A133" s="77">
        <v>130</v>
      </c>
      <c r="B133" s="77" t="str">
        <f>IF(PLAYER!B133="","",PLAYER!B133)</f>
        <v/>
      </c>
      <c r="C133" s="2" t="str">
        <f t="shared" si="0"/>
        <v/>
      </c>
      <c r="D133" s="186" t="str">
        <f>IF('ADJ-CLICK'!J133="","",AVERAGE('ADJ-CLICK'!J133,'ADJ-CLICK'!M133,'ADJ-CLICK'!P133,'ADJ-CLICK'!S133,'ADJ-CLICK'!V133,'ADJ-CLICK'!Y133))</f>
        <v/>
      </c>
      <c r="E133" s="186" t="str">
        <f>IF('ADJ-GIVEN'!C133="","",'ADJ-GIVEN'!C133)</f>
        <v/>
      </c>
      <c r="F133" s="186" t="str">
        <f>IF('ADJ-GIVEN'!D133="","",'ADJ-GIVEN'!D133)</f>
        <v/>
      </c>
      <c r="G133" s="186" t="str">
        <f>IF('ADJ-GIVEN'!E133="","",'ADJ-GIVEN'!E133)</f>
        <v/>
      </c>
      <c r="H133" s="186" t="str">
        <f>IF('ADJ-GIVEN'!F133="","",'ADJ-GIVEN'!F133)</f>
        <v/>
      </c>
      <c r="I133" s="187" t="str">
        <f t="shared" si="1"/>
        <v/>
      </c>
      <c r="J133" s="187" t="str">
        <f t="shared" si="2"/>
        <v/>
      </c>
      <c r="K133" s="188" t="str">
        <f>IF('ADJ-CLICK'!D133="","",'ADJ-CLICK'!D133*-1)</f>
        <v/>
      </c>
      <c r="L133" s="188" t="str">
        <f>IF('ADJ-CLICK'!E133="","",'ADJ-CLICK'!E133*-1)</f>
        <v/>
      </c>
      <c r="M133" s="188" t="str">
        <f>IF('ADJ-CLICK'!F133="","",'ADJ-CLICK'!F133*-1)</f>
        <v/>
      </c>
      <c r="N133" s="189" t="str">
        <f t="shared" si="3"/>
        <v/>
      </c>
      <c r="O133" s="190" t="str">
        <f t="shared" si="4"/>
        <v/>
      </c>
      <c r="P133" s="190" t="str">
        <f t="shared" si="5"/>
        <v/>
      </c>
      <c r="Q133" s="190" t="str">
        <f>IF(PLAYER!C133="","",PLAYER!C133)</f>
        <v/>
      </c>
      <c r="R133" s="191"/>
      <c r="S133" s="186"/>
      <c r="T133" s="165"/>
      <c r="U133" s="2" t="str">
        <f t="shared" si="6"/>
        <v/>
      </c>
      <c r="V133" s="77" t="str">
        <f t="shared" si="7"/>
        <v/>
      </c>
      <c r="W133" s="186" t="str">
        <f t="shared" si="8"/>
        <v/>
      </c>
      <c r="X133" s="186" t="str">
        <f t="shared" si="9"/>
        <v/>
      </c>
      <c r="Y133" s="186" t="str">
        <f t="shared" si="10"/>
        <v/>
      </c>
      <c r="Z133" s="186" t="str">
        <f t="shared" si="11"/>
        <v/>
      </c>
      <c r="AA133" s="186" t="str">
        <f t="shared" si="12"/>
        <v/>
      </c>
      <c r="AB133" s="186" t="str">
        <f t="shared" si="13"/>
        <v/>
      </c>
      <c r="AC133" s="187" t="str">
        <f t="shared" si="14"/>
        <v/>
      </c>
      <c r="AD133" s="187" t="str">
        <f t="shared" si="15"/>
        <v/>
      </c>
      <c r="AE133" s="188" t="str">
        <f t="shared" si="16"/>
        <v/>
      </c>
      <c r="AF133" s="188" t="str">
        <f t="shared" si="17"/>
        <v/>
      </c>
      <c r="AG133" s="188" t="str">
        <f t="shared" si="18"/>
        <v/>
      </c>
      <c r="AH133" s="189" t="str">
        <f t="shared" si="19"/>
        <v/>
      </c>
      <c r="AI133" s="190" t="str">
        <f t="shared" si="20"/>
        <v/>
      </c>
      <c r="AJ133" s="190" t="str">
        <f t="shared" si="21"/>
        <v/>
      </c>
      <c r="AK133" s="165"/>
    </row>
    <row r="134" spans="1:37" ht="15.75" customHeight="1" x14ac:dyDescent="0.3">
      <c r="A134" s="77">
        <v>131</v>
      </c>
      <c r="B134" s="77" t="str">
        <f>IF(PLAYER!B134="","",PLAYER!B134)</f>
        <v/>
      </c>
      <c r="C134" s="2" t="str">
        <f t="shared" si="0"/>
        <v/>
      </c>
      <c r="D134" s="186" t="str">
        <f>IF('ADJ-CLICK'!J134="","",AVERAGE('ADJ-CLICK'!J134,'ADJ-CLICK'!M134,'ADJ-CLICK'!P134,'ADJ-CLICK'!S134,'ADJ-CLICK'!V134,'ADJ-CLICK'!Y134))</f>
        <v/>
      </c>
      <c r="E134" s="186" t="str">
        <f>IF('ADJ-GIVEN'!C134="","",'ADJ-GIVEN'!C134)</f>
        <v/>
      </c>
      <c r="F134" s="186" t="str">
        <f>IF('ADJ-GIVEN'!D134="","",'ADJ-GIVEN'!D134)</f>
        <v/>
      </c>
      <c r="G134" s="186" t="str">
        <f>IF('ADJ-GIVEN'!E134="","",'ADJ-GIVEN'!E134)</f>
        <v/>
      </c>
      <c r="H134" s="186" t="str">
        <f>IF('ADJ-GIVEN'!F134="","",'ADJ-GIVEN'!F134)</f>
        <v/>
      </c>
      <c r="I134" s="187" t="str">
        <f t="shared" si="1"/>
        <v/>
      </c>
      <c r="J134" s="187" t="str">
        <f t="shared" si="2"/>
        <v/>
      </c>
      <c r="K134" s="188" t="str">
        <f>IF('ADJ-CLICK'!D134="","",'ADJ-CLICK'!D134*-1)</f>
        <v/>
      </c>
      <c r="L134" s="188" t="str">
        <f>IF('ADJ-CLICK'!E134="","",'ADJ-CLICK'!E134*-1)</f>
        <v/>
      </c>
      <c r="M134" s="188" t="str">
        <f>IF('ADJ-CLICK'!F134="","",'ADJ-CLICK'!F134*-1)</f>
        <v/>
      </c>
      <c r="N134" s="189" t="str">
        <f t="shared" si="3"/>
        <v/>
      </c>
      <c r="O134" s="190" t="str">
        <f t="shared" si="4"/>
        <v/>
      </c>
      <c r="P134" s="190" t="str">
        <f t="shared" si="5"/>
        <v/>
      </c>
      <c r="Q134" s="190" t="str">
        <f>IF(PLAYER!C134="","",PLAYER!C134)</f>
        <v/>
      </c>
      <c r="R134" s="191"/>
      <c r="S134" s="186"/>
      <c r="T134" s="165"/>
      <c r="U134" s="2" t="str">
        <f t="shared" si="6"/>
        <v/>
      </c>
      <c r="V134" s="77" t="str">
        <f t="shared" si="7"/>
        <v/>
      </c>
      <c r="W134" s="186" t="str">
        <f t="shared" si="8"/>
        <v/>
      </c>
      <c r="X134" s="186" t="str">
        <f t="shared" si="9"/>
        <v/>
      </c>
      <c r="Y134" s="186" t="str">
        <f t="shared" si="10"/>
        <v/>
      </c>
      <c r="Z134" s="186" t="str">
        <f t="shared" si="11"/>
        <v/>
      </c>
      <c r="AA134" s="186" t="str">
        <f t="shared" si="12"/>
        <v/>
      </c>
      <c r="AB134" s="186" t="str">
        <f t="shared" si="13"/>
        <v/>
      </c>
      <c r="AC134" s="187" t="str">
        <f t="shared" si="14"/>
        <v/>
      </c>
      <c r="AD134" s="187" t="str">
        <f t="shared" si="15"/>
        <v/>
      </c>
      <c r="AE134" s="188" t="str">
        <f t="shared" si="16"/>
        <v/>
      </c>
      <c r="AF134" s="188" t="str">
        <f t="shared" si="17"/>
        <v/>
      </c>
      <c r="AG134" s="188" t="str">
        <f t="shared" si="18"/>
        <v/>
      </c>
      <c r="AH134" s="189" t="str">
        <f t="shared" si="19"/>
        <v/>
      </c>
      <c r="AI134" s="190" t="str">
        <f t="shared" si="20"/>
        <v/>
      </c>
      <c r="AJ134" s="190" t="str">
        <f t="shared" si="21"/>
        <v/>
      </c>
      <c r="AK134" s="165"/>
    </row>
    <row r="135" spans="1:37" ht="15.75" customHeight="1" x14ac:dyDescent="0.3">
      <c r="A135" s="77">
        <v>132</v>
      </c>
      <c r="B135" s="77" t="str">
        <f>IF(PLAYER!B135="","",PLAYER!B135)</f>
        <v/>
      </c>
      <c r="C135" s="2" t="str">
        <f t="shared" si="0"/>
        <v/>
      </c>
      <c r="D135" s="186" t="str">
        <f>IF('ADJ-CLICK'!J135="","",AVERAGE('ADJ-CLICK'!J135,'ADJ-CLICK'!M135,'ADJ-CLICK'!P135,'ADJ-CLICK'!S135,'ADJ-CLICK'!V135,'ADJ-CLICK'!Y135))</f>
        <v/>
      </c>
      <c r="E135" s="186" t="str">
        <f>IF('ADJ-GIVEN'!C135="","",'ADJ-GIVEN'!C135)</f>
        <v/>
      </c>
      <c r="F135" s="186" t="str">
        <f>IF('ADJ-GIVEN'!D135="","",'ADJ-GIVEN'!D135)</f>
        <v/>
      </c>
      <c r="G135" s="186" t="str">
        <f>IF('ADJ-GIVEN'!E135="","",'ADJ-GIVEN'!E135)</f>
        <v/>
      </c>
      <c r="H135" s="186" t="str">
        <f>IF('ADJ-GIVEN'!F135="","",'ADJ-GIVEN'!F135)</f>
        <v/>
      </c>
      <c r="I135" s="187" t="str">
        <f t="shared" si="1"/>
        <v/>
      </c>
      <c r="J135" s="187" t="str">
        <f t="shared" si="2"/>
        <v/>
      </c>
      <c r="K135" s="188" t="str">
        <f>IF('ADJ-CLICK'!D135="","",'ADJ-CLICK'!D135*-1)</f>
        <v/>
      </c>
      <c r="L135" s="188" t="str">
        <f>IF('ADJ-CLICK'!E135="","",'ADJ-CLICK'!E135*-1)</f>
        <v/>
      </c>
      <c r="M135" s="188" t="str">
        <f>IF('ADJ-CLICK'!F135="","",'ADJ-CLICK'!F135*-1)</f>
        <v/>
      </c>
      <c r="N135" s="189" t="str">
        <f t="shared" si="3"/>
        <v/>
      </c>
      <c r="O135" s="190" t="str">
        <f t="shared" si="4"/>
        <v/>
      </c>
      <c r="P135" s="190" t="str">
        <f t="shared" si="5"/>
        <v/>
      </c>
      <c r="Q135" s="190" t="str">
        <f>IF(PLAYER!C135="","",PLAYER!C135)</f>
        <v/>
      </c>
      <c r="R135" s="191"/>
      <c r="S135" s="186"/>
      <c r="T135" s="165"/>
      <c r="U135" s="2" t="str">
        <f t="shared" si="6"/>
        <v/>
      </c>
      <c r="V135" s="77" t="str">
        <f t="shared" si="7"/>
        <v/>
      </c>
      <c r="W135" s="186" t="str">
        <f t="shared" si="8"/>
        <v/>
      </c>
      <c r="X135" s="186" t="str">
        <f t="shared" si="9"/>
        <v/>
      </c>
      <c r="Y135" s="186" t="str">
        <f t="shared" si="10"/>
        <v/>
      </c>
      <c r="Z135" s="186" t="str">
        <f t="shared" si="11"/>
        <v/>
      </c>
      <c r="AA135" s="186" t="str">
        <f t="shared" si="12"/>
        <v/>
      </c>
      <c r="AB135" s="186" t="str">
        <f t="shared" si="13"/>
        <v/>
      </c>
      <c r="AC135" s="187" t="str">
        <f t="shared" si="14"/>
        <v/>
      </c>
      <c r="AD135" s="187" t="str">
        <f t="shared" si="15"/>
        <v/>
      </c>
      <c r="AE135" s="188" t="str">
        <f t="shared" si="16"/>
        <v/>
      </c>
      <c r="AF135" s="188" t="str">
        <f t="shared" si="17"/>
        <v/>
      </c>
      <c r="AG135" s="188" t="str">
        <f t="shared" si="18"/>
        <v/>
      </c>
      <c r="AH135" s="189" t="str">
        <f t="shared" si="19"/>
        <v/>
      </c>
      <c r="AI135" s="190" t="str">
        <f t="shared" si="20"/>
        <v/>
      </c>
      <c r="AJ135" s="190" t="str">
        <f t="shared" si="21"/>
        <v/>
      </c>
      <c r="AK135" s="165"/>
    </row>
    <row r="136" spans="1:37" ht="15.75" customHeight="1" x14ac:dyDescent="0.3">
      <c r="A136" s="77">
        <v>133</v>
      </c>
      <c r="B136" s="77" t="str">
        <f>IF(PLAYER!B136="","",PLAYER!B136)</f>
        <v/>
      </c>
      <c r="C136" s="2" t="str">
        <f t="shared" si="0"/>
        <v/>
      </c>
      <c r="D136" s="186" t="str">
        <f>IF('ADJ-CLICK'!J136="","",AVERAGE('ADJ-CLICK'!J136,'ADJ-CLICK'!M136,'ADJ-CLICK'!P136,'ADJ-CLICK'!S136,'ADJ-CLICK'!V136,'ADJ-CLICK'!Y136))</f>
        <v/>
      </c>
      <c r="E136" s="186" t="str">
        <f>IF('ADJ-GIVEN'!C136="","",'ADJ-GIVEN'!C136)</f>
        <v/>
      </c>
      <c r="F136" s="186" t="str">
        <f>IF('ADJ-GIVEN'!D136="","",'ADJ-GIVEN'!D136)</f>
        <v/>
      </c>
      <c r="G136" s="186" t="str">
        <f>IF('ADJ-GIVEN'!E136="","",'ADJ-GIVEN'!E136)</f>
        <v/>
      </c>
      <c r="H136" s="186" t="str">
        <f>IF('ADJ-GIVEN'!F136="","",'ADJ-GIVEN'!F136)</f>
        <v/>
      </c>
      <c r="I136" s="187" t="str">
        <f t="shared" si="1"/>
        <v/>
      </c>
      <c r="J136" s="187" t="str">
        <f t="shared" si="2"/>
        <v/>
      </c>
      <c r="K136" s="188" t="str">
        <f>IF('ADJ-CLICK'!D136="","",'ADJ-CLICK'!D136*-1)</f>
        <v/>
      </c>
      <c r="L136" s="188" t="str">
        <f>IF('ADJ-CLICK'!E136="","",'ADJ-CLICK'!E136*-1)</f>
        <v/>
      </c>
      <c r="M136" s="188" t="str">
        <f>IF('ADJ-CLICK'!F136="","",'ADJ-CLICK'!F136*-1)</f>
        <v/>
      </c>
      <c r="N136" s="189" t="str">
        <f t="shared" si="3"/>
        <v/>
      </c>
      <c r="O136" s="190" t="str">
        <f t="shared" si="4"/>
        <v/>
      </c>
      <c r="P136" s="190" t="str">
        <f t="shared" si="5"/>
        <v/>
      </c>
      <c r="Q136" s="190" t="str">
        <f>IF(PLAYER!C136="","",PLAYER!C136)</f>
        <v/>
      </c>
      <c r="R136" s="191"/>
      <c r="S136" s="186"/>
      <c r="T136" s="165"/>
      <c r="U136" s="2" t="str">
        <f t="shared" si="6"/>
        <v/>
      </c>
      <c r="V136" s="77" t="str">
        <f t="shared" si="7"/>
        <v/>
      </c>
      <c r="W136" s="186" t="str">
        <f t="shared" si="8"/>
        <v/>
      </c>
      <c r="X136" s="186" t="str">
        <f t="shared" si="9"/>
        <v/>
      </c>
      <c r="Y136" s="186" t="str">
        <f t="shared" si="10"/>
        <v/>
      </c>
      <c r="Z136" s="186" t="str">
        <f t="shared" si="11"/>
        <v/>
      </c>
      <c r="AA136" s="186" t="str">
        <f t="shared" si="12"/>
        <v/>
      </c>
      <c r="AB136" s="186" t="str">
        <f t="shared" si="13"/>
        <v/>
      </c>
      <c r="AC136" s="187" t="str">
        <f t="shared" si="14"/>
        <v/>
      </c>
      <c r="AD136" s="187" t="str">
        <f t="shared" si="15"/>
        <v/>
      </c>
      <c r="AE136" s="188" t="str">
        <f t="shared" si="16"/>
        <v/>
      </c>
      <c r="AF136" s="188" t="str">
        <f t="shared" si="17"/>
        <v/>
      </c>
      <c r="AG136" s="188" t="str">
        <f t="shared" si="18"/>
        <v/>
      </c>
      <c r="AH136" s="189" t="str">
        <f t="shared" si="19"/>
        <v/>
      </c>
      <c r="AI136" s="190" t="str">
        <f t="shared" si="20"/>
        <v/>
      </c>
      <c r="AJ136" s="190" t="str">
        <f t="shared" si="21"/>
        <v/>
      </c>
      <c r="AK136" s="165"/>
    </row>
    <row r="137" spans="1:37" ht="15.75" customHeight="1" x14ac:dyDescent="0.3">
      <c r="A137" s="77">
        <v>134</v>
      </c>
      <c r="B137" s="77" t="str">
        <f>IF(PLAYER!B137="","",PLAYER!B137)</f>
        <v/>
      </c>
      <c r="C137" s="2" t="str">
        <f t="shared" si="0"/>
        <v/>
      </c>
      <c r="D137" s="186" t="str">
        <f>IF('ADJ-CLICK'!J137="","",AVERAGE('ADJ-CLICK'!J137,'ADJ-CLICK'!M137,'ADJ-CLICK'!P137,'ADJ-CLICK'!S137,'ADJ-CLICK'!V137,'ADJ-CLICK'!Y137))</f>
        <v/>
      </c>
      <c r="E137" s="186" t="str">
        <f>IF('ADJ-GIVEN'!C137="","",'ADJ-GIVEN'!C137)</f>
        <v/>
      </c>
      <c r="F137" s="186" t="str">
        <f>IF('ADJ-GIVEN'!D137="","",'ADJ-GIVEN'!D137)</f>
        <v/>
      </c>
      <c r="G137" s="186" t="str">
        <f>IF('ADJ-GIVEN'!E137="","",'ADJ-GIVEN'!E137)</f>
        <v/>
      </c>
      <c r="H137" s="186" t="str">
        <f>IF('ADJ-GIVEN'!F137="","",'ADJ-GIVEN'!F137)</f>
        <v/>
      </c>
      <c r="I137" s="187" t="str">
        <f t="shared" si="1"/>
        <v/>
      </c>
      <c r="J137" s="187" t="str">
        <f t="shared" si="2"/>
        <v/>
      </c>
      <c r="K137" s="188" t="str">
        <f>IF('ADJ-CLICK'!D137="","",'ADJ-CLICK'!D137*-1)</f>
        <v/>
      </c>
      <c r="L137" s="188" t="str">
        <f>IF('ADJ-CLICK'!E137="","",'ADJ-CLICK'!E137*-1)</f>
        <v/>
      </c>
      <c r="M137" s="188" t="str">
        <f>IF('ADJ-CLICK'!F137="","",'ADJ-CLICK'!F137*-1)</f>
        <v/>
      </c>
      <c r="N137" s="189" t="str">
        <f t="shared" si="3"/>
        <v/>
      </c>
      <c r="O137" s="190" t="str">
        <f t="shared" si="4"/>
        <v/>
      </c>
      <c r="P137" s="190" t="str">
        <f t="shared" si="5"/>
        <v/>
      </c>
      <c r="Q137" s="190" t="str">
        <f>IF(PLAYER!C137="","",PLAYER!C137)</f>
        <v/>
      </c>
      <c r="R137" s="191"/>
      <c r="S137" s="186"/>
      <c r="T137" s="165"/>
      <c r="U137" s="2" t="str">
        <f t="shared" si="6"/>
        <v/>
      </c>
      <c r="V137" s="77" t="str">
        <f t="shared" si="7"/>
        <v/>
      </c>
      <c r="W137" s="186" t="str">
        <f t="shared" si="8"/>
        <v/>
      </c>
      <c r="X137" s="186" t="str">
        <f t="shared" si="9"/>
        <v/>
      </c>
      <c r="Y137" s="186" t="str">
        <f t="shared" si="10"/>
        <v/>
      </c>
      <c r="Z137" s="186" t="str">
        <f t="shared" si="11"/>
        <v/>
      </c>
      <c r="AA137" s="186" t="str">
        <f t="shared" si="12"/>
        <v/>
      </c>
      <c r="AB137" s="186" t="str">
        <f t="shared" si="13"/>
        <v/>
      </c>
      <c r="AC137" s="187" t="str">
        <f t="shared" si="14"/>
        <v/>
      </c>
      <c r="AD137" s="187" t="str">
        <f t="shared" si="15"/>
        <v/>
      </c>
      <c r="AE137" s="188" t="str">
        <f t="shared" si="16"/>
        <v/>
      </c>
      <c r="AF137" s="188" t="str">
        <f t="shared" si="17"/>
        <v/>
      </c>
      <c r="AG137" s="188" t="str">
        <f t="shared" si="18"/>
        <v/>
      </c>
      <c r="AH137" s="189" t="str">
        <f t="shared" si="19"/>
        <v/>
      </c>
      <c r="AI137" s="190" t="str">
        <f t="shared" si="20"/>
        <v/>
      </c>
      <c r="AJ137" s="190" t="str">
        <f t="shared" si="21"/>
        <v/>
      </c>
      <c r="AK137" s="165"/>
    </row>
    <row r="138" spans="1:37" ht="15.75" customHeight="1" x14ac:dyDescent="0.3">
      <c r="A138" s="77">
        <v>135</v>
      </c>
      <c r="B138" s="77" t="str">
        <f>IF(PLAYER!B138="","",PLAYER!B138)</f>
        <v/>
      </c>
      <c r="C138" s="2" t="str">
        <f t="shared" si="0"/>
        <v/>
      </c>
      <c r="D138" s="186" t="str">
        <f>IF('ADJ-CLICK'!J138="","",AVERAGE('ADJ-CLICK'!J138,'ADJ-CLICK'!M138,'ADJ-CLICK'!P138,'ADJ-CLICK'!S138,'ADJ-CLICK'!V138,'ADJ-CLICK'!Y138))</f>
        <v/>
      </c>
      <c r="E138" s="186" t="str">
        <f>IF('ADJ-GIVEN'!C138="","",'ADJ-GIVEN'!C138)</f>
        <v/>
      </c>
      <c r="F138" s="186" t="str">
        <f>IF('ADJ-GIVEN'!D138="","",'ADJ-GIVEN'!D138)</f>
        <v/>
      </c>
      <c r="G138" s="186" t="str">
        <f>IF('ADJ-GIVEN'!E138="","",'ADJ-GIVEN'!E138)</f>
        <v/>
      </c>
      <c r="H138" s="186" t="str">
        <f>IF('ADJ-GIVEN'!F138="","",'ADJ-GIVEN'!F138)</f>
        <v/>
      </c>
      <c r="I138" s="187" t="str">
        <f t="shared" si="1"/>
        <v/>
      </c>
      <c r="J138" s="187" t="str">
        <f t="shared" si="2"/>
        <v/>
      </c>
      <c r="K138" s="188" t="str">
        <f>IF('ADJ-CLICK'!D138="","",'ADJ-CLICK'!D138*-1)</f>
        <v/>
      </c>
      <c r="L138" s="188" t="str">
        <f>IF('ADJ-CLICK'!E138="","",'ADJ-CLICK'!E138*-1)</f>
        <v/>
      </c>
      <c r="M138" s="188" t="str">
        <f>IF('ADJ-CLICK'!F138="","",'ADJ-CLICK'!F138*-1)</f>
        <v/>
      </c>
      <c r="N138" s="189" t="str">
        <f t="shared" si="3"/>
        <v/>
      </c>
      <c r="O138" s="190" t="str">
        <f t="shared" si="4"/>
        <v/>
      </c>
      <c r="P138" s="190" t="str">
        <f t="shared" si="5"/>
        <v/>
      </c>
      <c r="Q138" s="190" t="str">
        <f>IF(PLAYER!C138="","",PLAYER!C138)</f>
        <v/>
      </c>
      <c r="R138" s="191"/>
      <c r="S138" s="186"/>
      <c r="T138" s="165"/>
      <c r="U138" s="2" t="str">
        <f t="shared" si="6"/>
        <v/>
      </c>
      <c r="V138" s="77" t="str">
        <f t="shared" si="7"/>
        <v/>
      </c>
      <c r="W138" s="186" t="str">
        <f t="shared" si="8"/>
        <v/>
      </c>
      <c r="X138" s="186" t="str">
        <f t="shared" si="9"/>
        <v/>
      </c>
      <c r="Y138" s="186" t="str">
        <f t="shared" si="10"/>
        <v/>
      </c>
      <c r="Z138" s="186" t="str">
        <f t="shared" si="11"/>
        <v/>
      </c>
      <c r="AA138" s="186" t="str">
        <f t="shared" si="12"/>
        <v/>
      </c>
      <c r="AB138" s="186" t="str">
        <f t="shared" si="13"/>
        <v/>
      </c>
      <c r="AC138" s="187" t="str">
        <f t="shared" si="14"/>
        <v/>
      </c>
      <c r="AD138" s="187" t="str">
        <f t="shared" si="15"/>
        <v/>
      </c>
      <c r="AE138" s="188" t="str">
        <f t="shared" si="16"/>
        <v/>
      </c>
      <c r="AF138" s="188" t="str">
        <f t="shared" si="17"/>
        <v/>
      </c>
      <c r="AG138" s="188" t="str">
        <f t="shared" si="18"/>
        <v/>
      </c>
      <c r="AH138" s="189" t="str">
        <f t="shared" si="19"/>
        <v/>
      </c>
      <c r="AI138" s="190" t="str">
        <f t="shared" si="20"/>
        <v/>
      </c>
      <c r="AJ138" s="190" t="str">
        <f t="shared" si="21"/>
        <v/>
      </c>
      <c r="AK138" s="165"/>
    </row>
    <row r="139" spans="1:37" ht="15.75" customHeight="1" x14ac:dyDescent="0.3">
      <c r="A139" s="77">
        <v>136</v>
      </c>
      <c r="B139" s="77" t="str">
        <f>IF(PLAYER!B139="","",PLAYER!B139)</f>
        <v/>
      </c>
      <c r="C139" s="2" t="str">
        <f t="shared" si="0"/>
        <v/>
      </c>
      <c r="D139" s="186" t="str">
        <f>IF('ADJ-CLICK'!J139="","",AVERAGE('ADJ-CLICK'!J139,'ADJ-CLICK'!M139,'ADJ-CLICK'!P139,'ADJ-CLICK'!S139,'ADJ-CLICK'!V139,'ADJ-CLICK'!Y139))</f>
        <v/>
      </c>
      <c r="E139" s="186" t="str">
        <f>IF('ADJ-GIVEN'!C139="","",'ADJ-GIVEN'!C139)</f>
        <v/>
      </c>
      <c r="F139" s="186" t="str">
        <f>IF('ADJ-GIVEN'!D139="","",'ADJ-GIVEN'!D139)</f>
        <v/>
      </c>
      <c r="G139" s="186" t="str">
        <f>IF('ADJ-GIVEN'!E139="","",'ADJ-GIVEN'!E139)</f>
        <v/>
      </c>
      <c r="H139" s="186" t="str">
        <f>IF('ADJ-GIVEN'!F139="","",'ADJ-GIVEN'!F139)</f>
        <v/>
      </c>
      <c r="I139" s="187" t="str">
        <f t="shared" si="1"/>
        <v/>
      </c>
      <c r="J139" s="187" t="str">
        <f t="shared" si="2"/>
        <v/>
      </c>
      <c r="K139" s="188" t="str">
        <f>IF('ADJ-CLICK'!D139="","",'ADJ-CLICK'!D139*-1)</f>
        <v/>
      </c>
      <c r="L139" s="188" t="str">
        <f>IF('ADJ-CLICK'!E139="","",'ADJ-CLICK'!E139*-1)</f>
        <v/>
      </c>
      <c r="M139" s="188" t="str">
        <f>IF('ADJ-CLICK'!F139="","",'ADJ-CLICK'!F139*-1)</f>
        <v/>
      </c>
      <c r="N139" s="189" t="str">
        <f t="shared" si="3"/>
        <v/>
      </c>
      <c r="O139" s="190" t="str">
        <f t="shared" si="4"/>
        <v/>
      </c>
      <c r="P139" s="190" t="str">
        <f t="shared" si="5"/>
        <v/>
      </c>
      <c r="Q139" s="190" t="str">
        <f>IF(PLAYER!C139="","",PLAYER!C139)</f>
        <v/>
      </c>
      <c r="R139" s="191"/>
      <c r="S139" s="186"/>
      <c r="T139" s="165"/>
      <c r="U139" s="2" t="str">
        <f t="shared" si="6"/>
        <v/>
      </c>
      <c r="V139" s="77" t="str">
        <f t="shared" si="7"/>
        <v/>
      </c>
      <c r="W139" s="186" t="str">
        <f t="shared" si="8"/>
        <v/>
      </c>
      <c r="X139" s="186" t="str">
        <f t="shared" si="9"/>
        <v/>
      </c>
      <c r="Y139" s="186" t="str">
        <f t="shared" si="10"/>
        <v/>
      </c>
      <c r="Z139" s="186" t="str">
        <f t="shared" si="11"/>
        <v/>
      </c>
      <c r="AA139" s="186" t="str">
        <f t="shared" si="12"/>
        <v/>
      </c>
      <c r="AB139" s="186" t="str">
        <f t="shared" si="13"/>
        <v/>
      </c>
      <c r="AC139" s="187" t="str">
        <f t="shared" si="14"/>
        <v/>
      </c>
      <c r="AD139" s="187" t="str">
        <f t="shared" si="15"/>
        <v/>
      </c>
      <c r="AE139" s="188" t="str">
        <f t="shared" si="16"/>
        <v/>
      </c>
      <c r="AF139" s="188" t="str">
        <f t="shared" si="17"/>
        <v/>
      </c>
      <c r="AG139" s="188" t="str">
        <f t="shared" si="18"/>
        <v/>
      </c>
      <c r="AH139" s="189" t="str">
        <f t="shared" si="19"/>
        <v/>
      </c>
      <c r="AI139" s="190" t="str">
        <f t="shared" si="20"/>
        <v/>
      </c>
      <c r="AJ139" s="190" t="str">
        <f t="shared" si="21"/>
        <v/>
      </c>
      <c r="AK139" s="165"/>
    </row>
    <row r="140" spans="1:37" ht="15.75" customHeight="1" x14ac:dyDescent="0.3">
      <c r="A140" s="77">
        <v>137</v>
      </c>
      <c r="B140" s="77" t="str">
        <f>IF(PLAYER!B140="","",PLAYER!B140)</f>
        <v/>
      </c>
      <c r="C140" s="2" t="str">
        <f t="shared" si="0"/>
        <v/>
      </c>
      <c r="D140" s="186" t="str">
        <f>IF('ADJ-CLICK'!J140="","",AVERAGE('ADJ-CLICK'!J140,'ADJ-CLICK'!M140,'ADJ-CLICK'!P140,'ADJ-CLICK'!S140,'ADJ-CLICK'!V140,'ADJ-CLICK'!Y140))</f>
        <v/>
      </c>
      <c r="E140" s="186" t="str">
        <f>IF('ADJ-GIVEN'!C140="","",'ADJ-GIVEN'!C140)</f>
        <v/>
      </c>
      <c r="F140" s="186" t="str">
        <f>IF('ADJ-GIVEN'!D140="","",'ADJ-GIVEN'!D140)</f>
        <v/>
      </c>
      <c r="G140" s="186" t="str">
        <f>IF('ADJ-GIVEN'!E140="","",'ADJ-GIVEN'!E140)</f>
        <v/>
      </c>
      <c r="H140" s="186" t="str">
        <f>IF('ADJ-GIVEN'!F140="","",'ADJ-GIVEN'!F140)</f>
        <v/>
      </c>
      <c r="I140" s="187" t="str">
        <f t="shared" si="1"/>
        <v/>
      </c>
      <c r="J140" s="187" t="str">
        <f t="shared" si="2"/>
        <v/>
      </c>
      <c r="K140" s="188" t="str">
        <f>IF('ADJ-CLICK'!D140="","",'ADJ-CLICK'!D140*-1)</f>
        <v/>
      </c>
      <c r="L140" s="188" t="str">
        <f>IF('ADJ-CLICK'!E140="","",'ADJ-CLICK'!E140*-1)</f>
        <v/>
      </c>
      <c r="M140" s="188" t="str">
        <f>IF('ADJ-CLICK'!F140="","",'ADJ-CLICK'!F140*-1)</f>
        <v/>
      </c>
      <c r="N140" s="189" t="str">
        <f t="shared" si="3"/>
        <v/>
      </c>
      <c r="O140" s="190" t="str">
        <f t="shared" si="4"/>
        <v/>
      </c>
      <c r="P140" s="190" t="str">
        <f t="shared" si="5"/>
        <v/>
      </c>
      <c r="Q140" s="190" t="str">
        <f>IF(PLAYER!C140="","",PLAYER!C140)</f>
        <v/>
      </c>
      <c r="R140" s="191"/>
      <c r="S140" s="186"/>
      <c r="T140" s="165"/>
      <c r="U140" s="2" t="str">
        <f t="shared" si="6"/>
        <v/>
      </c>
      <c r="V140" s="77" t="str">
        <f t="shared" si="7"/>
        <v/>
      </c>
      <c r="W140" s="186" t="str">
        <f t="shared" si="8"/>
        <v/>
      </c>
      <c r="X140" s="186" t="str">
        <f t="shared" si="9"/>
        <v/>
      </c>
      <c r="Y140" s="186" t="str">
        <f t="shared" si="10"/>
        <v/>
      </c>
      <c r="Z140" s="186" t="str">
        <f t="shared" si="11"/>
        <v/>
      </c>
      <c r="AA140" s="186" t="str">
        <f t="shared" si="12"/>
        <v/>
      </c>
      <c r="AB140" s="186" t="str">
        <f t="shared" si="13"/>
        <v/>
      </c>
      <c r="AC140" s="187" t="str">
        <f t="shared" si="14"/>
        <v/>
      </c>
      <c r="AD140" s="187" t="str">
        <f t="shared" si="15"/>
        <v/>
      </c>
      <c r="AE140" s="188" t="str">
        <f t="shared" si="16"/>
        <v/>
      </c>
      <c r="AF140" s="188" t="str">
        <f t="shared" si="17"/>
        <v/>
      </c>
      <c r="AG140" s="188" t="str">
        <f t="shared" si="18"/>
        <v/>
      </c>
      <c r="AH140" s="189" t="str">
        <f t="shared" si="19"/>
        <v/>
      </c>
      <c r="AI140" s="190" t="str">
        <f t="shared" si="20"/>
        <v/>
      </c>
      <c r="AJ140" s="190" t="str">
        <f t="shared" si="21"/>
        <v/>
      </c>
      <c r="AK140" s="165"/>
    </row>
    <row r="141" spans="1:37" ht="15.75" customHeight="1" x14ac:dyDescent="0.3">
      <c r="A141" s="77">
        <v>138</v>
      </c>
      <c r="B141" s="77" t="str">
        <f>IF(PLAYER!B141="","",PLAYER!B141)</f>
        <v/>
      </c>
      <c r="C141" s="2" t="str">
        <f t="shared" si="0"/>
        <v/>
      </c>
      <c r="D141" s="186" t="str">
        <f>IF('ADJ-CLICK'!J141="","",AVERAGE('ADJ-CLICK'!J141,'ADJ-CLICK'!M141,'ADJ-CLICK'!P141,'ADJ-CLICK'!S141,'ADJ-CLICK'!V141,'ADJ-CLICK'!Y141))</f>
        <v/>
      </c>
      <c r="E141" s="186" t="str">
        <f>IF('ADJ-GIVEN'!C141="","",'ADJ-GIVEN'!C141)</f>
        <v/>
      </c>
      <c r="F141" s="186" t="str">
        <f>IF('ADJ-GIVEN'!D141="","",'ADJ-GIVEN'!D141)</f>
        <v/>
      </c>
      <c r="G141" s="186" t="str">
        <f>IF('ADJ-GIVEN'!E141="","",'ADJ-GIVEN'!E141)</f>
        <v/>
      </c>
      <c r="H141" s="186" t="str">
        <f>IF('ADJ-GIVEN'!F141="","",'ADJ-GIVEN'!F141)</f>
        <v/>
      </c>
      <c r="I141" s="187" t="str">
        <f t="shared" si="1"/>
        <v/>
      </c>
      <c r="J141" s="187" t="str">
        <f t="shared" si="2"/>
        <v/>
      </c>
      <c r="K141" s="188" t="str">
        <f>IF('ADJ-CLICK'!D141="","",'ADJ-CLICK'!D141*-1)</f>
        <v/>
      </c>
      <c r="L141" s="188" t="str">
        <f>IF('ADJ-CLICK'!E141="","",'ADJ-CLICK'!E141*-1)</f>
        <v/>
      </c>
      <c r="M141" s="188" t="str">
        <f>IF('ADJ-CLICK'!F141="","",'ADJ-CLICK'!F141*-1)</f>
        <v/>
      </c>
      <c r="N141" s="189" t="str">
        <f t="shared" si="3"/>
        <v/>
      </c>
      <c r="O141" s="190" t="str">
        <f t="shared" si="4"/>
        <v/>
      </c>
      <c r="P141" s="190" t="str">
        <f t="shared" si="5"/>
        <v/>
      </c>
      <c r="Q141" s="190" t="str">
        <f>IF(PLAYER!C141="","",PLAYER!C141)</f>
        <v/>
      </c>
      <c r="R141" s="191"/>
      <c r="S141" s="186"/>
      <c r="T141" s="165"/>
      <c r="U141" s="2" t="str">
        <f t="shared" si="6"/>
        <v/>
      </c>
      <c r="V141" s="77" t="str">
        <f t="shared" si="7"/>
        <v/>
      </c>
      <c r="W141" s="186" t="str">
        <f t="shared" si="8"/>
        <v/>
      </c>
      <c r="X141" s="186" t="str">
        <f t="shared" si="9"/>
        <v/>
      </c>
      <c r="Y141" s="186" t="str">
        <f t="shared" si="10"/>
        <v/>
      </c>
      <c r="Z141" s="186" t="str">
        <f t="shared" si="11"/>
        <v/>
      </c>
      <c r="AA141" s="186" t="str">
        <f t="shared" si="12"/>
        <v/>
      </c>
      <c r="AB141" s="186" t="str">
        <f t="shared" si="13"/>
        <v/>
      </c>
      <c r="AC141" s="187" t="str">
        <f t="shared" si="14"/>
        <v/>
      </c>
      <c r="AD141" s="187" t="str">
        <f t="shared" si="15"/>
        <v/>
      </c>
      <c r="AE141" s="188" t="str">
        <f t="shared" si="16"/>
        <v/>
      </c>
      <c r="AF141" s="188" t="str">
        <f t="shared" si="17"/>
        <v/>
      </c>
      <c r="AG141" s="188" t="str">
        <f t="shared" si="18"/>
        <v/>
      </c>
      <c r="AH141" s="189" t="str">
        <f t="shared" si="19"/>
        <v/>
      </c>
      <c r="AI141" s="190" t="str">
        <f t="shared" si="20"/>
        <v/>
      </c>
      <c r="AJ141" s="190" t="str">
        <f t="shared" si="21"/>
        <v/>
      </c>
      <c r="AK141" s="165"/>
    </row>
    <row r="142" spans="1:37" ht="15.75" customHeight="1" x14ac:dyDescent="0.3">
      <c r="A142" s="77">
        <v>139</v>
      </c>
      <c r="B142" s="77" t="str">
        <f>IF(PLAYER!B142="","",PLAYER!B142)</f>
        <v/>
      </c>
      <c r="C142" s="2" t="str">
        <f t="shared" si="0"/>
        <v/>
      </c>
      <c r="D142" s="186" t="str">
        <f>IF('ADJ-CLICK'!J142="","",AVERAGE('ADJ-CLICK'!J142,'ADJ-CLICK'!M142,'ADJ-CLICK'!P142,'ADJ-CLICK'!S142,'ADJ-CLICK'!V142,'ADJ-CLICK'!Y142))</f>
        <v/>
      </c>
      <c r="E142" s="186" t="str">
        <f>IF('ADJ-GIVEN'!C142="","",'ADJ-GIVEN'!C142)</f>
        <v/>
      </c>
      <c r="F142" s="186" t="str">
        <f>IF('ADJ-GIVEN'!D142="","",'ADJ-GIVEN'!D142)</f>
        <v/>
      </c>
      <c r="G142" s="186" t="str">
        <f>IF('ADJ-GIVEN'!E142="","",'ADJ-GIVEN'!E142)</f>
        <v/>
      </c>
      <c r="H142" s="186" t="str">
        <f>IF('ADJ-GIVEN'!F142="","",'ADJ-GIVEN'!F142)</f>
        <v/>
      </c>
      <c r="I142" s="187" t="str">
        <f t="shared" si="1"/>
        <v/>
      </c>
      <c r="J142" s="187" t="str">
        <f t="shared" si="2"/>
        <v/>
      </c>
      <c r="K142" s="188" t="str">
        <f>IF('ADJ-CLICK'!D142="","",'ADJ-CLICK'!D142*-1)</f>
        <v/>
      </c>
      <c r="L142" s="188" t="str">
        <f>IF('ADJ-CLICK'!E142="","",'ADJ-CLICK'!E142*-1)</f>
        <v/>
      </c>
      <c r="M142" s="188" t="str">
        <f>IF('ADJ-CLICK'!F142="","",'ADJ-CLICK'!F142*-1)</f>
        <v/>
      </c>
      <c r="N142" s="189" t="str">
        <f t="shared" si="3"/>
        <v/>
      </c>
      <c r="O142" s="190" t="str">
        <f t="shared" si="4"/>
        <v/>
      </c>
      <c r="P142" s="190" t="str">
        <f t="shared" si="5"/>
        <v/>
      </c>
      <c r="Q142" s="190" t="str">
        <f>IF(PLAYER!C142="","",PLAYER!C142)</f>
        <v/>
      </c>
      <c r="R142" s="191"/>
      <c r="S142" s="186"/>
      <c r="T142" s="165"/>
      <c r="U142" s="2" t="str">
        <f t="shared" si="6"/>
        <v/>
      </c>
      <c r="V142" s="77" t="str">
        <f t="shared" si="7"/>
        <v/>
      </c>
      <c r="W142" s="186" t="str">
        <f t="shared" si="8"/>
        <v/>
      </c>
      <c r="X142" s="186" t="str">
        <f t="shared" si="9"/>
        <v/>
      </c>
      <c r="Y142" s="186" t="str">
        <f t="shared" si="10"/>
        <v/>
      </c>
      <c r="Z142" s="186" t="str">
        <f t="shared" si="11"/>
        <v/>
      </c>
      <c r="AA142" s="186" t="str">
        <f t="shared" si="12"/>
        <v/>
      </c>
      <c r="AB142" s="186" t="str">
        <f t="shared" si="13"/>
        <v/>
      </c>
      <c r="AC142" s="187" t="str">
        <f t="shared" si="14"/>
        <v/>
      </c>
      <c r="AD142" s="187" t="str">
        <f t="shared" si="15"/>
        <v/>
      </c>
      <c r="AE142" s="188" t="str">
        <f t="shared" si="16"/>
        <v/>
      </c>
      <c r="AF142" s="188" t="str">
        <f t="shared" si="17"/>
        <v/>
      </c>
      <c r="AG142" s="188" t="str">
        <f t="shared" si="18"/>
        <v/>
      </c>
      <c r="AH142" s="189" t="str">
        <f t="shared" si="19"/>
        <v/>
      </c>
      <c r="AI142" s="190" t="str">
        <f t="shared" si="20"/>
        <v/>
      </c>
      <c r="AJ142" s="190" t="str">
        <f t="shared" si="21"/>
        <v/>
      </c>
      <c r="AK142" s="165"/>
    </row>
    <row r="143" spans="1:37" ht="15.75" customHeight="1" x14ac:dyDescent="0.3">
      <c r="A143" s="77">
        <v>140</v>
      </c>
      <c r="B143" s="77" t="str">
        <f>IF(PLAYER!B143="","",PLAYER!B143)</f>
        <v/>
      </c>
      <c r="C143" s="2" t="str">
        <f t="shared" si="0"/>
        <v/>
      </c>
      <c r="D143" s="186" t="str">
        <f>IF('ADJ-CLICK'!J143="","",AVERAGE('ADJ-CLICK'!J143,'ADJ-CLICK'!M143,'ADJ-CLICK'!P143,'ADJ-CLICK'!S143,'ADJ-CLICK'!V143,'ADJ-CLICK'!Y143))</f>
        <v/>
      </c>
      <c r="E143" s="186" t="str">
        <f>IF('ADJ-GIVEN'!C143="","",'ADJ-GIVEN'!C143)</f>
        <v/>
      </c>
      <c r="F143" s="186" t="str">
        <f>IF('ADJ-GIVEN'!D143="","",'ADJ-GIVEN'!D143)</f>
        <v/>
      </c>
      <c r="G143" s="186" t="str">
        <f>IF('ADJ-GIVEN'!E143="","",'ADJ-GIVEN'!E143)</f>
        <v/>
      </c>
      <c r="H143" s="186" t="str">
        <f>IF('ADJ-GIVEN'!F143="","",'ADJ-GIVEN'!F143)</f>
        <v/>
      </c>
      <c r="I143" s="187" t="str">
        <f t="shared" si="1"/>
        <v/>
      </c>
      <c r="J143" s="187" t="str">
        <f t="shared" si="2"/>
        <v/>
      </c>
      <c r="K143" s="188" t="str">
        <f>IF('ADJ-CLICK'!D143="","",'ADJ-CLICK'!D143*-1)</f>
        <v/>
      </c>
      <c r="L143" s="188" t="str">
        <f>IF('ADJ-CLICK'!E143="","",'ADJ-CLICK'!E143*-1)</f>
        <v/>
      </c>
      <c r="M143" s="188" t="str">
        <f>IF('ADJ-CLICK'!F143="","",'ADJ-CLICK'!F143*-1)</f>
        <v/>
      </c>
      <c r="N143" s="189" t="str">
        <f t="shared" si="3"/>
        <v/>
      </c>
      <c r="O143" s="190" t="str">
        <f t="shared" si="4"/>
        <v/>
      </c>
      <c r="P143" s="190" t="str">
        <f t="shared" si="5"/>
        <v/>
      </c>
      <c r="Q143" s="190" t="str">
        <f>IF(PLAYER!C143="","",PLAYER!C143)</f>
        <v/>
      </c>
      <c r="R143" s="191"/>
      <c r="S143" s="186"/>
      <c r="T143" s="165"/>
      <c r="U143" s="2" t="str">
        <f t="shared" si="6"/>
        <v/>
      </c>
      <c r="V143" s="77" t="str">
        <f t="shared" si="7"/>
        <v/>
      </c>
      <c r="W143" s="186" t="str">
        <f t="shared" si="8"/>
        <v/>
      </c>
      <c r="X143" s="186" t="str">
        <f t="shared" si="9"/>
        <v/>
      </c>
      <c r="Y143" s="186" t="str">
        <f t="shared" si="10"/>
        <v/>
      </c>
      <c r="Z143" s="186" t="str">
        <f t="shared" si="11"/>
        <v/>
      </c>
      <c r="AA143" s="186" t="str">
        <f t="shared" si="12"/>
        <v/>
      </c>
      <c r="AB143" s="186" t="str">
        <f t="shared" si="13"/>
        <v/>
      </c>
      <c r="AC143" s="187" t="str">
        <f t="shared" si="14"/>
        <v/>
      </c>
      <c r="AD143" s="187" t="str">
        <f t="shared" si="15"/>
        <v/>
      </c>
      <c r="AE143" s="188" t="str">
        <f t="shared" si="16"/>
        <v/>
      </c>
      <c r="AF143" s="188" t="str">
        <f t="shared" si="17"/>
        <v/>
      </c>
      <c r="AG143" s="188" t="str">
        <f t="shared" si="18"/>
        <v/>
      </c>
      <c r="AH143" s="189" t="str">
        <f t="shared" si="19"/>
        <v/>
      </c>
      <c r="AI143" s="190" t="str">
        <f t="shared" si="20"/>
        <v/>
      </c>
      <c r="AJ143" s="190" t="str">
        <f t="shared" si="21"/>
        <v/>
      </c>
      <c r="AK143" s="165"/>
    </row>
    <row r="144" spans="1:37" ht="15.75" customHeight="1" x14ac:dyDescent="0.3">
      <c r="A144" s="77">
        <v>141</v>
      </c>
      <c r="B144" s="77" t="str">
        <f>IF(PLAYER!B144="","",PLAYER!B144)</f>
        <v/>
      </c>
      <c r="C144" s="2" t="str">
        <f t="shared" si="0"/>
        <v/>
      </c>
      <c r="D144" s="186" t="str">
        <f>IF('ADJ-CLICK'!J144="","",AVERAGE('ADJ-CLICK'!J144,'ADJ-CLICK'!M144,'ADJ-CLICK'!P144,'ADJ-CLICK'!S144,'ADJ-CLICK'!V144,'ADJ-CLICK'!Y144))</f>
        <v/>
      </c>
      <c r="E144" s="186" t="str">
        <f>IF('ADJ-GIVEN'!C144="","",'ADJ-GIVEN'!C144)</f>
        <v/>
      </c>
      <c r="F144" s="186" t="str">
        <f>IF('ADJ-GIVEN'!D144="","",'ADJ-GIVEN'!D144)</f>
        <v/>
      </c>
      <c r="G144" s="186" t="str">
        <f>IF('ADJ-GIVEN'!E144="","",'ADJ-GIVEN'!E144)</f>
        <v/>
      </c>
      <c r="H144" s="186" t="str">
        <f>IF('ADJ-GIVEN'!F144="","",'ADJ-GIVEN'!F144)</f>
        <v/>
      </c>
      <c r="I144" s="187" t="str">
        <f t="shared" si="1"/>
        <v/>
      </c>
      <c r="J144" s="187" t="str">
        <f t="shared" si="2"/>
        <v/>
      </c>
      <c r="K144" s="188" t="str">
        <f>IF('ADJ-CLICK'!D144="","",'ADJ-CLICK'!D144*-1)</f>
        <v/>
      </c>
      <c r="L144" s="188" t="str">
        <f>IF('ADJ-CLICK'!E144="","",'ADJ-CLICK'!E144*-1)</f>
        <v/>
      </c>
      <c r="M144" s="188" t="str">
        <f>IF('ADJ-CLICK'!F144="","",'ADJ-CLICK'!F144*-1)</f>
        <v/>
      </c>
      <c r="N144" s="189" t="str">
        <f t="shared" si="3"/>
        <v/>
      </c>
      <c r="O144" s="190" t="str">
        <f t="shared" si="4"/>
        <v/>
      </c>
      <c r="P144" s="190" t="str">
        <f t="shared" si="5"/>
        <v/>
      </c>
      <c r="Q144" s="190" t="str">
        <f>IF(PLAYER!C144="","",PLAYER!C144)</f>
        <v/>
      </c>
      <c r="R144" s="191"/>
      <c r="S144" s="186"/>
      <c r="T144" s="165"/>
      <c r="U144" s="2" t="str">
        <f t="shared" si="6"/>
        <v/>
      </c>
      <c r="V144" s="77" t="str">
        <f t="shared" si="7"/>
        <v/>
      </c>
      <c r="W144" s="186" t="str">
        <f t="shared" si="8"/>
        <v/>
      </c>
      <c r="X144" s="186" t="str">
        <f t="shared" si="9"/>
        <v/>
      </c>
      <c r="Y144" s="186" t="str">
        <f t="shared" si="10"/>
        <v/>
      </c>
      <c r="Z144" s="186" t="str">
        <f t="shared" si="11"/>
        <v/>
      </c>
      <c r="AA144" s="186" t="str">
        <f t="shared" si="12"/>
        <v/>
      </c>
      <c r="AB144" s="186" t="str">
        <f t="shared" si="13"/>
        <v/>
      </c>
      <c r="AC144" s="187" t="str">
        <f t="shared" si="14"/>
        <v/>
      </c>
      <c r="AD144" s="187" t="str">
        <f t="shared" si="15"/>
        <v/>
      </c>
      <c r="AE144" s="188" t="str">
        <f t="shared" si="16"/>
        <v/>
      </c>
      <c r="AF144" s="188" t="str">
        <f t="shared" si="17"/>
        <v/>
      </c>
      <c r="AG144" s="188" t="str">
        <f t="shared" si="18"/>
        <v/>
      </c>
      <c r="AH144" s="189" t="str">
        <f t="shared" si="19"/>
        <v/>
      </c>
      <c r="AI144" s="190" t="str">
        <f t="shared" si="20"/>
        <v/>
      </c>
      <c r="AJ144" s="190" t="str">
        <f t="shared" si="21"/>
        <v/>
      </c>
      <c r="AK144" s="165"/>
    </row>
    <row r="145" spans="1:37" ht="15.75" customHeight="1" x14ac:dyDescent="0.3">
      <c r="A145" s="77">
        <v>142</v>
      </c>
      <c r="B145" s="77" t="str">
        <f>IF(PLAYER!B145="","",PLAYER!B145)</f>
        <v/>
      </c>
      <c r="C145" s="2" t="str">
        <f t="shared" si="0"/>
        <v/>
      </c>
      <c r="D145" s="186" t="str">
        <f>IF('ADJ-CLICK'!J145="","",AVERAGE('ADJ-CLICK'!J145,'ADJ-CLICK'!M145,'ADJ-CLICK'!P145,'ADJ-CLICK'!S145,'ADJ-CLICK'!V145,'ADJ-CLICK'!Y145))</f>
        <v/>
      </c>
      <c r="E145" s="186" t="str">
        <f>IF('ADJ-GIVEN'!C145="","",'ADJ-GIVEN'!C145)</f>
        <v/>
      </c>
      <c r="F145" s="186" t="str">
        <f>IF('ADJ-GIVEN'!D145="","",'ADJ-GIVEN'!D145)</f>
        <v/>
      </c>
      <c r="G145" s="186" t="str">
        <f>IF('ADJ-GIVEN'!E145="","",'ADJ-GIVEN'!E145)</f>
        <v/>
      </c>
      <c r="H145" s="186" t="str">
        <f>IF('ADJ-GIVEN'!F145="","",'ADJ-GIVEN'!F145)</f>
        <v/>
      </c>
      <c r="I145" s="187" t="str">
        <f t="shared" si="1"/>
        <v/>
      </c>
      <c r="J145" s="187" t="str">
        <f t="shared" si="2"/>
        <v/>
      </c>
      <c r="K145" s="188" t="str">
        <f>IF('ADJ-CLICK'!D145="","",'ADJ-CLICK'!D145*-1)</f>
        <v/>
      </c>
      <c r="L145" s="188" t="str">
        <f>IF('ADJ-CLICK'!E145="","",'ADJ-CLICK'!E145*-1)</f>
        <v/>
      </c>
      <c r="M145" s="188" t="str">
        <f>IF('ADJ-CLICK'!F145="","",'ADJ-CLICK'!F145*-1)</f>
        <v/>
      </c>
      <c r="N145" s="189" t="str">
        <f t="shared" si="3"/>
        <v/>
      </c>
      <c r="O145" s="190" t="str">
        <f t="shared" si="4"/>
        <v/>
      </c>
      <c r="P145" s="190" t="str">
        <f t="shared" si="5"/>
        <v/>
      </c>
      <c r="Q145" s="190" t="str">
        <f>IF(PLAYER!C145="","",PLAYER!C145)</f>
        <v/>
      </c>
      <c r="R145" s="191"/>
      <c r="S145" s="186"/>
      <c r="T145" s="165"/>
      <c r="U145" s="2" t="str">
        <f t="shared" si="6"/>
        <v/>
      </c>
      <c r="V145" s="77" t="str">
        <f t="shared" si="7"/>
        <v/>
      </c>
      <c r="W145" s="186" t="str">
        <f t="shared" si="8"/>
        <v/>
      </c>
      <c r="X145" s="186" t="str">
        <f t="shared" si="9"/>
        <v/>
      </c>
      <c r="Y145" s="186" t="str">
        <f t="shared" si="10"/>
        <v/>
      </c>
      <c r="Z145" s="186" t="str">
        <f t="shared" si="11"/>
        <v/>
      </c>
      <c r="AA145" s="186" t="str">
        <f t="shared" si="12"/>
        <v/>
      </c>
      <c r="AB145" s="186" t="str">
        <f t="shared" si="13"/>
        <v/>
      </c>
      <c r="AC145" s="187" t="str">
        <f t="shared" si="14"/>
        <v/>
      </c>
      <c r="AD145" s="187" t="str">
        <f t="shared" si="15"/>
        <v/>
      </c>
      <c r="AE145" s="188" t="str">
        <f t="shared" si="16"/>
        <v/>
      </c>
      <c r="AF145" s="188" t="str">
        <f t="shared" si="17"/>
        <v/>
      </c>
      <c r="AG145" s="188" t="str">
        <f t="shared" si="18"/>
        <v/>
      </c>
      <c r="AH145" s="189" t="str">
        <f t="shared" si="19"/>
        <v/>
      </c>
      <c r="AI145" s="190" t="str">
        <f t="shared" si="20"/>
        <v/>
      </c>
      <c r="AJ145" s="190" t="str">
        <f t="shared" si="21"/>
        <v/>
      </c>
      <c r="AK145" s="165"/>
    </row>
    <row r="146" spans="1:37" ht="15.75" customHeight="1" x14ac:dyDescent="0.3">
      <c r="A146" s="77">
        <v>143</v>
      </c>
      <c r="B146" s="77" t="str">
        <f>IF(PLAYER!B146="","",PLAYER!B146)</f>
        <v/>
      </c>
      <c r="C146" s="2" t="str">
        <f t="shared" si="0"/>
        <v/>
      </c>
      <c r="D146" s="186" t="str">
        <f>IF('ADJ-CLICK'!J146="","",AVERAGE('ADJ-CLICK'!J146,'ADJ-CLICK'!M146,'ADJ-CLICK'!P146,'ADJ-CLICK'!S146,'ADJ-CLICK'!V146,'ADJ-CLICK'!Y146))</f>
        <v/>
      </c>
      <c r="E146" s="186" t="str">
        <f>IF('ADJ-GIVEN'!C146="","",'ADJ-GIVEN'!C146)</f>
        <v/>
      </c>
      <c r="F146" s="186" t="str">
        <f>IF('ADJ-GIVEN'!D146="","",'ADJ-GIVEN'!D146)</f>
        <v/>
      </c>
      <c r="G146" s="186" t="str">
        <f>IF('ADJ-GIVEN'!E146="","",'ADJ-GIVEN'!E146)</f>
        <v/>
      </c>
      <c r="H146" s="186" t="str">
        <f>IF('ADJ-GIVEN'!F146="","",'ADJ-GIVEN'!F146)</f>
        <v/>
      </c>
      <c r="I146" s="187" t="str">
        <f t="shared" si="1"/>
        <v/>
      </c>
      <c r="J146" s="187" t="str">
        <f t="shared" si="2"/>
        <v/>
      </c>
      <c r="K146" s="188" t="str">
        <f>IF('ADJ-CLICK'!D146="","",'ADJ-CLICK'!D146*-1)</f>
        <v/>
      </c>
      <c r="L146" s="188" t="str">
        <f>IF('ADJ-CLICK'!E146="","",'ADJ-CLICK'!E146*-1)</f>
        <v/>
      </c>
      <c r="M146" s="188" t="str">
        <f>IF('ADJ-CLICK'!F146="","",'ADJ-CLICK'!F146*-1)</f>
        <v/>
      </c>
      <c r="N146" s="189" t="str">
        <f t="shared" si="3"/>
        <v/>
      </c>
      <c r="O146" s="190" t="str">
        <f t="shared" si="4"/>
        <v/>
      </c>
      <c r="P146" s="190" t="str">
        <f t="shared" si="5"/>
        <v/>
      </c>
      <c r="Q146" s="190" t="str">
        <f>IF(PLAYER!C146="","",PLAYER!C146)</f>
        <v/>
      </c>
      <c r="R146" s="191"/>
      <c r="S146" s="186"/>
      <c r="T146" s="165"/>
      <c r="U146" s="2" t="str">
        <f t="shared" si="6"/>
        <v/>
      </c>
      <c r="V146" s="77" t="str">
        <f t="shared" si="7"/>
        <v/>
      </c>
      <c r="W146" s="186" t="str">
        <f t="shared" si="8"/>
        <v/>
      </c>
      <c r="X146" s="186" t="str">
        <f t="shared" si="9"/>
        <v/>
      </c>
      <c r="Y146" s="186" t="str">
        <f t="shared" si="10"/>
        <v/>
      </c>
      <c r="Z146" s="186" t="str">
        <f t="shared" si="11"/>
        <v/>
      </c>
      <c r="AA146" s="186" t="str">
        <f t="shared" si="12"/>
        <v/>
      </c>
      <c r="AB146" s="186" t="str">
        <f t="shared" si="13"/>
        <v/>
      </c>
      <c r="AC146" s="187" t="str">
        <f t="shared" si="14"/>
        <v/>
      </c>
      <c r="AD146" s="187" t="str">
        <f t="shared" si="15"/>
        <v/>
      </c>
      <c r="AE146" s="188" t="str">
        <f t="shared" si="16"/>
        <v/>
      </c>
      <c r="AF146" s="188" t="str">
        <f t="shared" si="17"/>
        <v/>
      </c>
      <c r="AG146" s="188" t="str">
        <f t="shared" si="18"/>
        <v/>
      </c>
      <c r="AH146" s="189" t="str">
        <f t="shared" si="19"/>
        <v/>
      </c>
      <c r="AI146" s="190" t="str">
        <f t="shared" si="20"/>
        <v/>
      </c>
      <c r="AJ146" s="190" t="str">
        <f t="shared" si="21"/>
        <v/>
      </c>
      <c r="AK146" s="165"/>
    </row>
    <row r="147" spans="1:37" ht="15.75" customHeight="1" x14ac:dyDescent="0.3">
      <c r="A147" s="77">
        <v>144</v>
      </c>
      <c r="B147" s="77" t="str">
        <f>IF(PLAYER!B147="","",PLAYER!B147)</f>
        <v/>
      </c>
      <c r="C147" s="2" t="str">
        <f t="shared" si="0"/>
        <v/>
      </c>
      <c r="D147" s="186" t="str">
        <f>IF('ADJ-CLICK'!J147="","",AVERAGE('ADJ-CLICK'!J147,'ADJ-CLICK'!M147,'ADJ-CLICK'!P147,'ADJ-CLICK'!S147,'ADJ-CLICK'!V147,'ADJ-CLICK'!Y147))</f>
        <v/>
      </c>
      <c r="E147" s="186" t="str">
        <f>IF('ADJ-GIVEN'!C147="","",'ADJ-GIVEN'!C147)</f>
        <v/>
      </c>
      <c r="F147" s="186" t="str">
        <f>IF('ADJ-GIVEN'!D147="","",'ADJ-GIVEN'!D147)</f>
        <v/>
      </c>
      <c r="G147" s="186" t="str">
        <f>IF('ADJ-GIVEN'!E147="","",'ADJ-GIVEN'!E147)</f>
        <v/>
      </c>
      <c r="H147" s="186" t="str">
        <f>IF('ADJ-GIVEN'!F147="","",'ADJ-GIVEN'!F147)</f>
        <v/>
      </c>
      <c r="I147" s="187" t="str">
        <f t="shared" si="1"/>
        <v/>
      </c>
      <c r="J147" s="187" t="str">
        <f t="shared" si="2"/>
        <v/>
      </c>
      <c r="K147" s="188" t="str">
        <f>IF('ADJ-CLICK'!D147="","",'ADJ-CLICK'!D147*-1)</f>
        <v/>
      </c>
      <c r="L147" s="188" t="str">
        <f>IF('ADJ-CLICK'!E147="","",'ADJ-CLICK'!E147*-1)</f>
        <v/>
      </c>
      <c r="M147" s="188" t="str">
        <f>IF('ADJ-CLICK'!F147="","",'ADJ-CLICK'!F147*-1)</f>
        <v/>
      </c>
      <c r="N147" s="189" t="str">
        <f t="shared" si="3"/>
        <v/>
      </c>
      <c r="O147" s="190" t="str">
        <f t="shared" si="4"/>
        <v/>
      </c>
      <c r="P147" s="190" t="str">
        <f t="shared" si="5"/>
        <v/>
      </c>
      <c r="Q147" s="190" t="str">
        <f>IF(PLAYER!C147="","",PLAYER!C147)</f>
        <v/>
      </c>
      <c r="R147" s="191"/>
      <c r="S147" s="186"/>
      <c r="T147" s="165"/>
      <c r="U147" s="2" t="str">
        <f t="shared" si="6"/>
        <v/>
      </c>
      <c r="V147" s="77" t="str">
        <f t="shared" si="7"/>
        <v/>
      </c>
      <c r="W147" s="186" t="str">
        <f t="shared" si="8"/>
        <v/>
      </c>
      <c r="X147" s="186" t="str">
        <f t="shared" si="9"/>
        <v/>
      </c>
      <c r="Y147" s="186" t="str">
        <f t="shared" si="10"/>
        <v/>
      </c>
      <c r="Z147" s="186" t="str">
        <f t="shared" si="11"/>
        <v/>
      </c>
      <c r="AA147" s="186" t="str">
        <f t="shared" si="12"/>
        <v/>
      </c>
      <c r="AB147" s="186" t="str">
        <f t="shared" si="13"/>
        <v/>
      </c>
      <c r="AC147" s="187" t="str">
        <f t="shared" si="14"/>
        <v/>
      </c>
      <c r="AD147" s="187" t="str">
        <f t="shared" si="15"/>
        <v/>
      </c>
      <c r="AE147" s="188" t="str">
        <f t="shared" si="16"/>
        <v/>
      </c>
      <c r="AF147" s="188" t="str">
        <f t="shared" si="17"/>
        <v/>
      </c>
      <c r="AG147" s="188" t="str">
        <f t="shared" si="18"/>
        <v/>
      </c>
      <c r="AH147" s="189" t="str">
        <f t="shared" si="19"/>
        <v/>
      </c>
      <c r="AI147" s="190" t="str">
        <f t="shared" si="20"/>
        <v/>
      </c>
      <c r="AJ147" s="190" t="str">
        <f t="shared" si="21"/>
        <v/>
      </c>
      <c r="AK147" s="165"/>
    </row>
    <row r="148" spans="1:37" ht="15.75" customHeight="1" x14ac:dyDescent="0.3">
      <c r="A148" s="77">
        <v>145</v>
      </c>
      <c r="B148" s="77" t="str">
        <f>IF(PLAYER!B148="","",PLAYER!B148)</f>
        <v/>
      </c>
      <c r="C148" s="2" t="str">
        <f t="shared" si="0"/>
        <v/>
      </c>
      <c r="D148" s="186" t="str">
        <f>IF('ADJ-CLICK'!J148="","",AVERAGE('ADJ-CLICK'!J148,'ADJ-CLICK'!M148,'ADJ-CLICK'!P148,'ADJ-CLICK'!S148,'ADJ-CLICK'!V148,'ADJ-CLICK'!Y148))</f>
        <v/>
      </c>
      <c r="E148" s="186" t="str">
        <f>IF('ADJ-GIVEN'!C148="","",'ADJ-GIVEN'!C148)</f>
        <v/>
      </c>
      <c r="F148" s="186" t="str">
        <f>IF('ADJ-GIVEN'!D148="","",'ADJ-GIVEN'!D148)</f>
        <v/>
      </c>
      <c r="G148" s="186" t="str">
        <f>IF('ADJ-GIVEN'!E148="","",'ADJ-GIVEN'!E148)</f>
        <v/>
      </c>
      <c r="H148" s="186" t="str">
        <f>IF('ADJ-GIVEN'!F148="","",'ADJ-GIVEN'!F148)</f>
        <v/>
      </c>
      <c r="I148" s="187" t="str">
        <f t="shared" si="1"/>
        <v/>
      </c>
      <c r="J148" s="187" t="str">
        <f t="shared" si="2"/>
        <v/>
      </c>
      <c r="K148" s="188" t="str">
        <f>IF('ADJ-CLICK'!D148="","",'ADJ-CLICK'!D148*-1)</f>
        <v/>
      </c>
      <c r="L148" s="188" t="str">
        <f>IF('ADJ-CLICK'!E148="","",'ADJ-CLICK'!E148*-1)</f>
        <v/>
      </c>
      <c r="M148" s="188" t="str">
        <f>IF('ADJ-CLICK'!F148="","",'ADJ-CLICK'!F148*-1)</f>
        <v/>
      </c>
      <c r="N148" s="189" t="str">
        <f t="shared" si="3"/>
        <v/>
      </c>
      <c r="O148" s="190" t="str">
        <f t="shared" si="4"/>
        <v/>
      </c>
      <c r="P148" s="190" t="str">
        <f t="shared" si="5"/>
        <v/>
      </c>
      <c r="Q148" s="190" t="str">
        <f>IF(PLAYER!C148="","",PLAYER!C148)</f>
        <v/>
      </c>
      <c r="R148" s="191"/>
      <c r="S148" s="186"/>
      <c r="T148" s="165"/>
      <c r="U148" s="2" t="str">
        <f t="shared" si="6"/>
        <v/>
      </c>
      <c r="V148" s="77" t="str">
        <f t="shared" si="7"/>
        <v/>
      </c>
      <c r="W148" s="186" t="str">
        <f t="shared" si="8"/>
        <v/>
      </c>
      <c r="X148" s="186" t="str">
        <f t="shared" si="9"/>
        <v/>
      </c>
      <c r="Y148" s="186" t="str">
        <f t="shared" si="10"/>
        <v/>
      </c>
      <c r="Z148" s="186" t="str">
        <f t="shared" si="11"/>
        <v/>
      </c>
      <c r="AA148" s="186" t="str">
        <f t="shared" si="12"/>
        <v/>
      </c>
      <c r="AB148" s="186" t="str">
        <f t="shared" si="13"/>
        <v/>
      </c>
      <c r="AC148" s="187" t="str">
        <f t="shared" si="14"/>
        <v/>
      </c>
      <c r="AD148" s="187" t="str">
        <f t="shared" si="15"/>
        <v/>
      </c>
      <c r="AE148" s="188" t="str">
        <f t="shared" si="16"/>
        <v/>
      </c>
      <c r="AF148" s="188" t="str">
        <f t="shared" si="17"/>
        <v/>
      </c>
      <c r="AG148" s="188" t="str">
        <f t="shared" si="18"/>
        <v/>
      </c>
      <c r="AH148" s="189" t="str">
        <f t="shared" si="19"/>
        <v/>
      </c>
      <c r="AI148" s="190" t="str">
        <f t="shared" si="20"/>
        <v/>
      </c>
      <c r="AJ148" s="190" t="str">
        <f t="shared" si="21"/>
        <v/>
      </c>
      <c r="AK148" s="165"/>
    </row>
    <row r="149" spans="1:37" ht="15.75" customHeight="1" x14ac:dyDescent="0.3">
      <c r="A149" s="77">
        <v>146</v>
      </c>
      <c r="B149" s="77" t="str">
        <f>IF(PLAYER!B149="","",PLAYER!B149)</f>
        <v/>
      </c>
      <c r="C149" s="2" t="str">
        <f t="shared" si="0"/>
        <v/>
      </c>
      <c r="D149" s="186" t="str">
        <f>IF('ADJ-CLICK'!J149="","",AVERAGE('ADJ-CLICK'!J149,'ADJ-CLICK'!M149,'ADJ-CLICK'!P149,'ADJ-CLICK'!S149,'ADJ-CLICK'!V149,'ADJ-CLICK'!Y149))</f>
        <v/>
      </c>
      <c r="E149" s="186" t="str">
        <f>IF('ADJ-GIVEN'!C149="","",'ADJ-GIVEN'!C149)</f>
        <v/>
      </c>
      <c r="F149" s="186" t="str">
        <f>IF('ADJ-GIVEN'!D149="","",'ADJ-GIVEN'!D149)</f>
        <v/>
      </c>
      <c r="G149" s="186" t="str">
        <f>IF('ADJ-GIVEN'!E149="","",'ADJ-GIVEN'!E149)</f>
        <v/>
      </c>
      <c r="H149" s="186" t="str">
        <f>IF('ADJ-GIVEN'!F149="","",'ADJ-GIVEN'!F149)</f>
        <v/>
      </c>
      <c r="I149" s="187" t="str">
        <f t="shared" si="1"/>
        <v/>
      </c>
      <c r="J149" s="187" t="str">
        <f t="shared" si="2"/>
        <v/>
      </c>
      <c r="K149" s="188" t="str">
        <f>IF('ADJ-CLICK'!D149="","",'ADJ-CLICK'!D149*-1)</f>
        <v/>
      </c>
      <c r="L149" s="188" t="str">
        <f>IF('ADJ-CLICK'!E149="","",'ADJ-CLICK'!E149*-1)</f>
        <v/>
      </c>
      <c r="M149" s="188" t="str">
        <f>IF('ADJ-CLICK'!F149="","",'ADJ-CLICK'!F149*-1)</f>
        <v/>
      </c>
      <c r="N149" s="189" t="str">
        <f t="shared" si="3"/>
        <v/>
      </c>
      <c r="O149" s="190" t="str">
        <f t="shared" si="4"/>
        <v/>
      </c>
      <c r="P149" s="190" t="str">
        <f t="shared" si="5"/>
        <v/>
      </c>
      <c r="Q149" s="190" t="str">
        <f>IF(PLAYER!C149="","",PLAYER!C149)</f>
        <v/>
      </c>
      <c r="R149" s="191"/>
      <c r="S149" s="186"/>
      <c r="T149" s="165"/>
      <c r="U149" s="2" t="str">
        <f t="shared" si="6"/>
        <v/>
      </c>
      <c r="V149" s="77" t="str">
        <f t="shared" si="7"/>
        <v/>
      </c>
      <c r="W149" s="186" t="str">
        <f t="shared" si="8"/>
        <v/>
      </c>
      <c r="X149" s="186" t="str">
        <f t="shared" si="9"/>
        <v/>
      </c>
      <c r="Y149" s="186" t="str">
        <f t="shared" si="10"/>
        <v/>
      </c>
      <c r="Z149" s="186" t="str">
        <f t="shared" si="11"/>
        <v/>
      </c>
      <c r="AA149" s="186" t="str">
        <f t="shared" si="12"/>
        <v/>
      </c>
      <c r="AB149" s="186" t="str">
        <f t="shared" si="13"/>
        <v/>
      </c>
      <c r="AC149" s="187" t="str">
        <f t="shared" si="14"/>
        <v/>
      </c>
      <c r="AD149" s="187" t="str">
        <f t="shared" si="15"/>
        <v/>
      </c>
      <c r="AE149" s="188" t="str">
        <f t="shared" si="16"/>
        <v/>
      </c>
      <c r="AF149" s="188" t="str">
        <f t="shared" si="17"/>
        <v/>
      </c>
      <c r="AG149" s="188" t="str">
        <f t="shared" si="18"/>
        <v/>
      </c>
      <c r="AH149" s="189" t="str">
        <f t="shared" si="19"/>
        <v/>
      </c>
      <c r="AI149" s="190" t="str">
        <f t="shared" si="20"/>
        <v/>
      </c>
      <c r="AJ149" s="190" t="str">
        <f t="shared" si="21"/>
        <v/>
      </c>
      <c r="AK149" s="165"/>
    </row>
    <row r="150" spans="1:37" ht="15.75" customHeight="1" x14ac:dyDescent="0.3">
      <c r="A150" s="77">
        <v>147</v>
      </c>
      <c r="B150" s="77" t="str">
        <f>IF(PLAYER!B150="","",PLAYER!B150)</f>
        <v/>
      </c>
      <c r="C150" s="2" t="str">
        <f t="shared" si="0"/>
        <v/>
      </c>
      <c r="D150" s="186" t="str">
        <f>IF('ADJ-CLICK'!J150="","",AVERAGE('ADJ-CLICK'!J150,'ADJ-CLICK'!M150,'ADJ-CLICK'!P150,'ADJ-CLICK'!S150,'ADJ-CLICK'!V150,'ADJ-CLICK'!Y150))</f>
        <v/>
      </c>
      <c r="E150" s="186" t="str">
        <f>IF('ADJ-GIVEN'!C150="","",'ADJ-GIVEN'!C150)</f>
        <v/>
      </c>
      <c r="F150" s="186" t="str">
        <f>IF('ADJ-GIVEN'!D150="","",'ADJ-GIVEN'!D150)</f>
        <v/>
      </c>
      <c r="G150" s="186" t="str">
        <f>IF('ADJ-GIVEN'!E150="","",'ADJ-GIVEN'!E150)</f>
        <v/>
      </c>
      <c r="H150" s="186" t="str">
        <f>IF('ADJ-GIVEN'!F150="","",'ADJ-GIVEN'!F150)</f>
        <v/>
      </c>
      <c r="I150" s="187" t="str">
        <f t="shared" si="1"/>
        <v/>
      </c>
      <c r="J150" s="187" t="str">
        <f t="shared" si="2"/>
        <v/>
      </c>
      <c r="K150" s="188" t="str">
        <f>IF('ADJ-CLICK'!D150="","",'ADJ-CLICK'!D150*-1)</f>
        <v/>
      </c>
      <c r="L150" s="188" t="str">
        <f>IF('ADJ-CLICK'!E150="","",'ADJ-CLICK'!E150*-1)</f>
        <v/>
      </c>
      <c r="M150" s="188" t="str">
        <f>IF('ADJ-CLICK'!F150="","",'ADJ-CLICK'!F150*-1)</f>
        <v/>
      </c>
      <c r="N150" s="189" t="str">
        <f t="shared" si="3"/>
        <v/>
      </c>
      <c r="O150" s="190" t="str">
        <f t="shared" si="4"/>
        <v/>
      </c>
      <c r="P150" s="190" t="str">
        <f t="shared" si="5"/>
        <v/>
      </c>
      <c r="Q150" s="190" t="str">
        <f>IF(PLAYER!C150="","",PLAYER!C150)</f>
        <v/>
      </c>
      <c r="R150" s="191"/>
      <c r="S150" s="186"/>
      <c r="T150" s="165"/>
      <c r="U150" s="2" t="str">
        <f t="shared" si="6"/>
        <v/>
      </c>
      <c r="V150" s="77" t="str">
        <f t="shared" si="7"/>
        <v/>
      </c>
      <c r="W150" s="186" t="str">
        <f t="shared" si="8"/>
        <v/>
      </c>
      <c r="X150" s="186" t="str">
        <f t="shared" si="9"/>
        <v/>
      </c>
      <c r="Y150" s="186" t="str">
        <f t="shared" si="10"/>
        <v/>
      </c>
      <c r="Z150" s="186" t="str">
        <f t="shared" si="11"/>
        <v/>
      </c>
      <c r="AA150" s="186" t="str">
        <f t="shared" si="12"/>
        <v/>
      </c>
      <c r="AB150" s="186" t="str">
        <f t="shared" si="13"/>
        <v/>
      </c>
      <c r="AC150" s="187" t="str">
        <f t="shared" si="14"/>
        <v/>
      </c>
      <c r="AD150" s="187" t="str">
        <f t="shared" si="15"/>
        <v/>
      </c>
      <c r="AE150" s="188" t="str">
        <f t="shared" si="16"/>
        <v/>
      </c>
      <c r="AF150" s="188" t="str">
        <f t="shared" si="17"/>
        <v/>
      </c>
      <c r="AG150" s="188" t="str">
        <f t="shared" si="18"/>
        <v/>
      </c>
      <c r="AH150" s="189" t="str">
        <f t="shared" si="19"/>
        <v/>
      </c>
      <c r="AI150" s="190" t="str">
        <f t="shared" si="20"/>
        <v/>
      </c>
      <c r="AJ150" s="190" t="str">
        <f t="shared" si="21"/>
        <v/>
      </c>
      <c r="AK150" s="165"/>
    </row>
    <row r="151" spans="1:37" ht="15.75" customHeight="1" x14ac:dyDescent="0.3">
      <c r="A151" s="77">
        <v>148</v>
      </c>
      <c r="B151" s="77" t="str">
        <f>IF(PLAYER!B151="","",PLAYER!B151)</f>
        <v/>
      </c>
      <c r="C151" s="2" t="str">
        <f t="shared" si="0"/>
        <v/>
      </c>
      <c r="D151" s="186" t="str">
        <f>IF('ADJ-CLICK'!J151="","",AVERAGE('ADJ-CLICK'!J151,'ADJ-CLICK'!M151,'ADJ-CLICK'!P151,'ADJ-CLICK'!S151,'ADJ-CLICK'!V151,'ADJ-CLICK'!Y151))</f>
        <v/>
      </c>
      <c r="E151" s="186" t="str">
        <f>IF('ADJ-GIVEN'!C151="","",'ADJ-GIVEN'!C151)</f>
        <v/>
      </c>
      <c r="F151" s="186" t="str">
        <f>IF('ADJ-GIVEN'!D151="","",'ADJ-GIVEN'!D151)</f>
        <v/>
      </c>
      <c r="G151" s="186" t="str">
        <f>IF('ADJ-GIVEN'!E151="","",'ADJ-GIVEN'!E151)</f>
        <v/>
      </c>
      <c r="H151" s="186" t="str">
        <f>IF('ADJ-GIVEN'!F151="","",'ADJ-GIVEN'!F151)</f>
        <v/>
      </c>
      <c r="I151" s="187" t="str">
        <f t="shared" si="1"/>
        <v/>
      </c>
      <c r="J151" s="187" t="str">
        <f t="shared" si="2"/>
        <v/>
      </c>
      <c r="K151" s="188" t="str">
        <f>IF('ADJ-CLICK'!D151="","",'ADJ-CLICK'!D151*-1)</f>
        <v/>
      </c>
      <c r="L151" s="188" t="str">
        <f>IF('ADJ-CLICK'!E151="","",'ADJ-CLICK'!E151*-1)</f>
        <v/>
      </c>
      <c r="M151" s="188" t="str">
        <f>IF('ADJ-CLICK'!F151="","",'ADJ-CLICK'!F151*-1)</f>
        <v/>
      </c>
      <c r="N151" s="189" t="str">
        <f t="shared" si="3"/>
        <v/>
      </c>
      <c r="O151" s="190" t="str">
        <f t="shared" si="4"/>
        <v/>
      </c>
      <c r="P151" s="190" t="str">
        <f t="shared" si="5"/>
        <v/>
      </c>
      <c r="Q151" s="190" t="str">
        <f>IF(PLAYER!C151="","",PLAYER!C151)</f>
        <v/>
      </c>
      <c r="R151" s="191"/>
      <c r="S151" s="186"/>
      <c r="T151" s="165"/>
      <c r="U151" s="2" t="str">
        <f t="shared" si="6"/>
        <v/>
      </c>
      <c r="V151" s="77" t="str">
        <f t="shared" si="7"/>
        <v/>
      </c>
      <c r="W151" s="186" t="str">
        <f t="shared" si="8"/>
        <v/>
      </c>
      <c r="X151" s="186" t="str">
        <f t="shared" si="9"/>
        <v/>
      </c>
      <c r="Y151" s="186" t="str">
        <f t="shared" si="10"/>
        <v/>
      </c>
      <c r="Z151" s="186" t="str">
        <f t="shared" si="11"/>
        <v/>
      </c>
      <c r="AA151" s="186" t="str">
        <f t="shared" si="12"/>
        <v/>
      </c>
      <c r="AB151" s="186" t="str">
        <f t="shared" si="13"/>
        <v/>
      </c>
      <c r="AC151" s="187" t="str">
        <f t="shared" si="14"/>
        <v/>
      </c>
      <c r="AD151" s="187" t="str">
        <f t="shared" si="15"/>
        <v/>
      </c>
      <c r="AE151" s="188" t="str">
        <f t="shared" si="16"/>
        <v/>
      </c>
      <c r="AF151" s="188" t="str">
        <f t="shared" si="17"/>
        <v/>
      </c>
      <c r="AG151" s="188" t="str">
        <f t="shared" si="18"/>
        <v/>
      </c>
      <c r="AH151" s="189" t="str">
        <f t="shared" si="19"/>
        <v/>
      </c>
      <c r="AI151" s="190" t="str">
        <f t="shared" si="20"/>
        <v/>
      </c>
      <c r="AJ151" s="190" t="str">
        <f t="shared" si="21"/>
        <v/>
      </c>
      <c r="AK151" s="165"/>
    </row>
    <row r="152" spans="1:37" ht="15.75" customHeight="1" x14ac:dyDescent="0.3">
      <c r="A152" s="77">
        <v>149</v>
      </c>
      <c r="B152" s="77" t="str">
        <f>IF(PLAYER!B152="","",PLAYER!B152)</f>
        <v/>
      </c>
      <c r="C152" s="2" t="str">
        <f t="shared" si="0"/>
        <v/>
      </c>
      <c r="D152" s="186" t="str">
        <f>IF('ADJ-CLICK'!J152="","",AVERAGE('ADJ-CLICK'!J152,'ADJ-CLICK'!M152,'ADJ-CLICK'!P152,'ADJ-CLICK'!S152,'ADJ-CLICK'!V152,'ADJ-CLICK'!Y152))</f>
        <v/>
      </c>
      <c r="E152" s="186" t="str">
        <f>IF('ADJ-GIVEN'!C152="","",'ADJ-GIVEN'!C152)</f>
        <v/>
      </c>
      <c r="F152" s="186" t="str">
        <f>IF('ADJ-GIVEN'!D152="","",'ADJ-GIVEN'!D152)</f>
        <v/>
      </c>
      <c r="G152" s="186" t="str">
        <f>IF('ADJ-GIVEN'!E152="","",'ADJ-GIVEN'!E152)</f>
        <v/>
      </c>
      <c r="H152" s="186" t="str">
        <f>IF('ADJ-GIVEN'!F152="","",'ADJ-GIVEN'!F152)</f>
        <v/>
      </c>
      <c r="I152" s="187" t="str">
        <f t="shared" si="1"/>
        <v/>
      </c>
      <c r="J152" s="187" t="str">
        <f t="shared" si="2"/>
        <v/>
      </c>
      <c r="K152" s="188" t="str">
        <f>IF('ADJ-CLICK'!D152="","",'ADJ-CLICK'!D152*-1)</f>
        <v/>
      </c>
      <c r="L152" s="188" t="str">
        <f>IF('ADJ-CLICK'!E152="","",'ADJ-CLICK'!E152*-1)</f>
        <v/>
      </c>
      <c r="M152" s="188" t="str">
        <f>IF('ADJ-CLICK'!F152="","",'ADJ-CLICK'!F152*-1)</f>
        <v/>
      </c>
      <c r="N152" s="189" t="str">
        <f t="shared" si="3"/>
        <v/>
      </c>
      <c r="O152" s="190" t="str">
        <f t="shared" si="4"/>
        <v/>
      </c>
      <c r="P152" s="190" t="str">
        <f t="shared" si="5"/>
        <v/>
      </c>
      <c r="Q152" s="190" t="str">
        <f>IF(PLAYER!C152="","",PLAYER!C152)</f>
        <v/>
      </c>
      <c r="R152" s="191"/>
      <c r="S152" s="186"/>
      <c r="T152" s="165"/>
      <c r="U152" s="2" t="str">
        <f t="shared" si="6"/>
        <v/>
      </c>
      <c r="V152" s="77" t="str">
        <f t="shared" si="7"/>
        <v/>
      </c>
      <c r="W152" s="186" t="str">
        <f t="shared" si="8"/>
        <v/>
      </c>
      <c r="X152" s="186" t="str">
        <f t="shared" si="9"/>
        <v/>
      </c>
      <c r="Y152" s="186" t="str">
        <f t="shared" si="10"/>
        <v/>
      </c>
      <c r="Z152" s="186" t="str">
        <f t="shared" si="11"/>
        <v/>
      </c>
      <c r="AA152" s="186" t="str">
        <f t="shared" si="12"/>
        <v/>
      </c>
      <c r="AB152" s="186" t="str">
        <f t="shared" si="13"/>
        <v/>
      </c>
      <c r="AC152" s="187" t="str">
        <f t="shared" si="14"/>
        <v/>
      </c>
      <c r="AD152" s="187" t="str">
        <f t="shared" si="15"/>
        <v/>
      </c>
      <c r="AE152" s="188" t="str">
        <f t="shared" si="16"/>
        <v/>
      </c>
      <c r="AF152" s="188" t="str">
        <f t="shared" si="17"/>
        <v/>
      </c>
      <c r="AG152" s="188" t="str">
        <f t="shared" si="18"/>
        <v/>
      </c>
      <c r="AH152" s="189" t="str">
        <f t="shared" si="19"/>
        <v/>
      </c>
      <c r="AI152" s="190" t="str">
        <f t="shared" si="20"/>
        <v/>
      </c>
      <c r="AJ152" s="190" t="str">
        <f t="shared" si="21"/>
        <v/>
      </c>
      <c r="AK152" s="165"/>
    </row>
    <row r="153" spans="1:37" ht="15.75" customHeight="1" x14ac:dyDescent="0.3">
      <c r="A153" s="77">
        <v>150</v>
      </c>
      <c r="B153" s="77" t="str">
        <f>IF(PLAYER!B153="","",PLAYER!B153)</f>
        <v/>
      </c>
      <c r="C153" s="2" t="str">
        <f t="shared" si="0"/>
        <v/>
      </c>
      <c r="D153" s="186" t="str">
        <f>IF('ADJ-CLICK'!J153="","",AVERAGE('ADJ-CLICK'!J153,'ADJ-CLICK'!M153,'ADJ-CLICK'!P153,'ADJ-CLICK'!S153,'ADJ-CLICK'!V153,'ADJ-CLICK'!Y153))</f>
        <v/>
      </c>
      <c r="E153" s="186" t="str">
        <f>IF('ADJ-GIVEN'!C153="","",'ADJ-GIVEN'!C153)</f>
        <v/>
      </c>
      <c r="F153" s="186" t="str">
        <f>IF('ADJ-GIVEN'!D153="","",'ADJ-GIVEN'!D153)</f>
        <v/>
      </c>
      <c r="G153" s="186" t="str">
        <f>IF('ADJ-GIVEN'!E153="","",'ADJ-GIVEN'!E153)</f>
        <v/>
      </c>
      <c r="H153" s="186" t="str">
        <f>IF('ADJ-GIVEN'!F153="","",'ADJ-GIVEN'!F153)</f>
        <v/>
      </c>
      <c r="I153" s="187" t="str">
        <f t="shared" si="1"/>
        <v/>
      </c>
      <c r="J153" s="187" t="str">
        <f t="shared" si="2"/>
        <v/>
      </c>
      <c r="K153" s="188" t="str">
        <f>IF('ADJ-CLICK'!D153="","",'ADJ-CLICK'!D153*-1)</f>
        <v/>
      </c>
      <c r="L153" s="188" t="str">
        <f>IF('ADJ-CLICK'!E153="","",'ADJ-CLICK'!E153*-1)</f>
        <v/>
      </c>
      <c r="M153" s="188" t="str">
        <f>IF('ADJ-CLICK'!F153="","",'ADJ-CLICK'!F153*-1)</f>
        <v/>
      </c>
      <c r="N153" s="189" t="str">
        <f t="shared" si="3"/>
        <v/>
      </c>
      <c r="O153" s="190" t="str">
        <f t="shared" si="4"/>
        <v/>
      </c>
      <c r="P153" s="190" t="str">
        <f t="shared" si="5"/>
        <v/>
      </c>
      <c r="Q153" s="190" t="str">
        <f>IF(PLAYER!C153="","",PLAYER!C153)</f>
        <v/>
      </c>
      <c r="R153" s="191"/>
      <c r="S153" s="186"/>
      <c r="T153" s="165"/>
      <c r="U153" s="2" t="str">
        <f t="shared" si="6"/>
        <v/>
      </c>
      <c r="V153" s="77" t="str">
        <f t="shared" si="7"/>
        <v/>
      </c>
      <c r="W153" s="186" t="str">
        <f t="shared" si="8"/>
        <v/>
      </c>
      <c r="X153" s="186" t="str">
        <f t="shared" si="9"/>
        <v/>
      </c>
      <c r="Y153" s="186" t="str">
        <f t="shared" si="10"/>
        <v/>
      </c>
      <c r="Z153" s="186" t="str">
        <f t="shared" si="11"/>
        <v/>
      </c>
      <c r="AA153" s="186" t="str">
        <f t="shared" si="12"/>
        <v/>
      </c>
      <c r="AB153" s="186" t="str">
        <f t="shared" si="13"/>
        <v/>
      </c>
      <c r="AC153" s="187" t="str">
        <f t="shared" si="14"/>
        <v/>
      </c>
      <c r="AD153" s="187" t="str">
        <f t="shared" si="15"/>
        <v/>
      </c>
      <c r="AE153" s="188" t="str">
        <f t="shared" si="16"/>
        <v/>
      </c>
      <c r="AF153" s="188" t="str">
        <f t="shared" si="17"/>
        <v/>
      </c>
      <c r="AG153" s="188" t="str">
        <f t="shared" si="18"/>
        <v/>
      </c>
      <c r="AH153" s="189" t="str">
        <f t="shared" si="19"/>
        <v/>
      </c>
      <c r="AI153" s="190" t="str">
        <f t="shared" si="20"/>
        <v/>
      </c>
      <c r="AJ153" s="190" t="str">
        <f t="shared" si="21"/>
        <v/>
      </c>
      <c r="AK153" s="165"/>
    </row>
    <row r="154" spans="1:37" ht="15.75" customHeight="1" x14ac:dyDescent="0.3">
      <c r="A154" s="77">
        <v>151</v>
      </c>
      <c r="B154" s="77" t="str">
        <f>IF(PLAYER!B154="","",PLAYER!B154)</f>
        <v/>
      </c>
      <c r="C154" s="2" t="str">
        <f t="shared" si="0"/>
        <v/>
      </c>
      <c r="D154" s="186" t="str">
        <f>IF('ADJ-CLICK'!J154="","",AVERAGE('ADJ-CLICK'!J154,'ADJ-CLICK'!M154,'ADJ-CLICK'!P154,'ADJ-CLICK'!S154,'ADJ-CLICK'!V154,'ADJ-CLICK'!Y154))</f>
        <v/>
      </c>
      <c r="E154" s="186" t="str">
        <f>IF('ADJ-GIVEN'!C154="","",'ADJ-GIVEN'!C154)</f>
        <v/>
      </c>
      <c r="F154" s="186" t="str">
        <f>IF('ADJ-GIVEN'!D154="","",'ADJ-GIVEN'!D154)</f>
        <v/>
      </c>
      <c r="G154" s="186" t="str">
        <f>IF('ADJ-GIVEN'!E154="","",'ADJ-GIVEN'!E154)</f>
        <v/>
      </c>
      <c r="H154" s="186" t="str">
        <f>IF('ADJ-GIVEN'!F154="","",'ADJ-GIVEN'!F154)</f>
        <v/>
      </c>
      <c r="I154" s="187" t="str">
        <f t="shared" si="1"/>
        <v/>
      </c>
      <c r="J154" s="187" t="str">
        <f t="shared" si="2"/>
        <v/>
      </c>
      <c r="K154" s="188" t="str">
        <f>IF('ADJ-CLICK'!D154="","",'ADJ-CLICK'!D154*-1)</f>
        <v/>
      </c>
      <c r="L154" s="188" t="str">
        <f>IF('ADJ-CLICK'!E154="","",'ADJ-CLICK'!E154*-1)</f>
        <v/>
      </c>
      <c r="M154" s="188" t="str">
        <f>IF('ADJ-CLICK'!F154="","",'ADJ-CLICK'!F154*-1)</f>
        <v/>
      </c>
      <c r="N154" s="189" t="str">
        <f t="shared" si="3"/>
        <v/>
      </c>
      <c r="O154" s="190" t="str">
        <f t="shared" si="4"/>
        <v/>
      </c>
      <c r="P154" s="190" t="str">
        <f t="shared" si="5"/>
        <v/>
      </c>
      <c r="Q154" s="190" t="str">
        <f>IF(PLAYER!C154="","",PLAYER!C154)</f>
        <v/>
      </c>
      <c r="R154" s="191"/>
      <c r="S154" s="186"/>
      <c r="T154" s="165"/>
      <c r="U154" s="2" t="str">
        <f t="shared" si="6"/>
        <v/>
      </c>
      <c r="V154" s="77" t="str">
        <f t="shared" si="7"/>
        <v/>
      </c>
      <c r="W154" s="186" t="str">
        <f t="shared" si="8"/>
        <v/>
      </c>
      <c r="X154" s="186" t="str">
        <f t="shared" si="9"/>
        <v/>
      </c>
      <c r="Y154" s="186" t="str">
        <f t="shared" si="10"/>
        <v/>
      </c>
      <c r="Z154" s="186" t="str">
        <f t="shared" si="11"/>
        <v/>
      </c>
      <c r="AA154" s="186" t="str">
        <f t="shared" si="12"/>
        <v/>
      </c>
      <c r="AB154" s="186" t="str">
        <f t="shared" si="13"/>
        <v/>
      </c>
      <c r="AC154" s="187" t="str">
        <f t="shared" si="14"/>
        <v/>
      </c>
      <c r="AD154" s="187" t="str">
        <f t="shared" si="15"/>
        <v/>
      </c>
      <c r="AE154" s="188" t="str">
        <f t="shared" si="16"/>
        <v/>
      </c>
      <c r="AF154" s="188" t="str">
        <f t="shared" si="17"/>
        <v/>
      </c>
      <c r="AG154" s="188" t="str">
        <f t="shared" si="18"/>
        <v/>
      </c>
      <c r="AH154" s="189" t="str">
        <f t="shared" si="19"/>
        <v/>
      </c>
      <c r="AI154" s="190" t="str">
        <f t="shared" si="20"/>
        <v/>
      </c>
      <c r="AJ154" s="190" t="str">
        <f t="shared" si="21"/>
        <v/>
      </c>
      <c r="AK154" s="165"/>
    </row>
    <row r="155" spans="1:37" ht="15.75" customHeight="1" x14ac:dyDescent="0.3">
      <c r="A155" s="77">
        <v>152</v>
      </c>
      <c r="B155" s="77" t="str">
        <f>IF(PLAYER!B155="","",PLAYER!B155)</f>
        <v/>
      </c>
      <c r="C155" s="2" t="str">
        <f t="shared" si="0"/>
        <v/>
      </c>
      <c r="D155" s="186" t="str">
        <f>IF('ADJ-CLICK'!J155="","",AVERAGE('ADJ-CLICK'!J155,'ADJ-CLICK'!M155,'ADJ-CLICK'!P155,'ADJ-CLICK'!S155,'ADJ-CLICK'!V155,'ADJ-CLICK'!Y155))</f>
        <v/>
      </c>
      <c r="E155" s="186" t="str">
        <f>IF('ADJ-GIVEN'!C155="","",'ADJ-GIVEN'!C155)</f>
        <v/>
      </c>
      <c r="F155" s="186" t="str">
        <f>IF('ADJ-GIVEN'!D155="","",'ADJ-GIVEN'!D155)</f>
        <v/>
      </c>
      <c r="G155" s="186" t="str">
        <f>IF('ADJ-GIVEN'!E155="","",'ADJ-GIVEN'!E155)</f>
        <v/>
      </c>
      <c r="H155" s="186" t="str">
        <f>IF('ADJ-GIVEN'!F155="","",'ADJ-GIVEN'!F155)</f>
        <v/>
      </c>
      <c r="I155" s="187" t="str">
        <f t="shared" si="1"/>
        <v/>
      </c>
      <c r="J155" s="187" t="str">
        <f t="shared" si="2"/>
        <v/>
      </c>
      <c r="K155" s="188" t="str">
        <f>IF('ADJ-CLICK'!D155="","",'ADJ-CLICK'!D155*-1)</f>
        <v/>
      </c>
      <c r="L155" s="188" t="str">
        <f>IF('ADJ-CLICK'!E155="","",'ADJ-CLICK'!E155*-1)</f>
        <v/>
      </c>
      <c r="M155" s="188" t="str">
        <f>IF('ADJ-CLICK'!F155="","",'ADJ-CLICK'!F155*-1)</f>
        <v/>
      </c>
      <c r="N155" s="189" t="str">
        <f t="shared" si="3"/>
        <v/>
      </c>
      <c r="O155" s="190" t="str">
        <f t="shared" si="4"/>
        <v/>
      </c>
      <c r="P155" s="190" t="str">
        <f t="shared" si="5"/>
        <v/>
      </c>
      <c r="Q155" s="190" t="str">
        <f>IF(PLAYER!C155="","",PLAYER!C155)</f>
        <v/>
      </c>
      <c r="R155" s="191"/>
      <c r="S155" s="186"/>
      <c r="T155" s="165"/>
      <c r="U155" s="2" t="str">
        <f t="shared" si="6"/>
        <v/>
      </c>
      <c r="V155" s="77" t="str">
        <f t="shared" si="7"/>
        <v/>
      </c>
      <c r="W155" s="186" t="str">
        <f t="shared" si="8"/>
        <v/>
      </c>
      <c r="X155" s="186" t="str">
        <f t="shared" si="9"/>
        <v/>
      </c>
      <c r="Y155" s="186" t="str">
        <f t="shared" si="10"/>
        <v/>
      </c>
      <c r="Z155" s="186" t="str">
        <f t="shared" si="11"/>
        <v/>
      </c>
      <c r="AA155" s="186" t="str">
        <f t="shared" si="12"/>
        <v/>
      </c>
      <c r="AB155" s="186" t="str">
        <f t="shared" si="13"/>
        <v/>
      </c>
      <c r="AC155" s="187" t="str">
        <f t="shared" si="14"/>
        <v/>
      </c>
      <c r="AD155" s="187" t="str">
        <f t="shared" si="15"/>
        <v/>
      </c>
      <c r="AE155" s="188" t="str">
        <f t="shared" si="16"/>
        <v/>
      </c>
      <c r="AF155" s="188" t="str">
        <f t="shared" si="17"/>
        <v/>
      </c>
      <c r="AG155" s="188" t="str">
        <f t="shared" si="18"/>
        <v/>
      </c>
      <c r="AH155" s="189" t="str">
        <f t="shared" si="19"/>
        <v/>
      </c>
      <c r="AI155" s="190" t="str">
        <f t="shared" si="20"/>
        <v/>
      </c>
      <c r="AJ155" s="190" t="str">
        <f t="shared" si="21"/>
        <v/>
      </c>
      <c r="AK155" s="165"/>
    </row>
    <row r="156" spans="1:37" ht="15.75" customHeight="1" x14ac:dyDescent="0.3">
      <c r="A156" s="77">
        <v>153</v>
      </c>
      <c r="B156" s="77" t="str">
        <f>IF(PLAYER!B156="","",PLAYER!B156)</f>
        <v/>
      </c>
      <c r="C156" s="2" t="str">
        <f t="shared" si="0"/>
        <v/>
      </c>
      <c r="D156" s="186" t="str">
        <f>IF('ADJ-CLICK'!J156="","",AVERAGE('ADJ-CLICK'!J156,'ADJ-CLICK'!M156,'ADJ-CLICK'!P156,'ADJ-CLICK'!S156,'ADJ-CLICK'!V156,'ADJ-CLICK'!Y156))</f>
        <v/>
      </c>
      <c r="E156" s="186" t="str">
        <f>IF('ADJ-GIVEN'!C156="","",'ADJ-GIVEN'!C156)</f>
        <v/>
      </c>
      <c r="F156" s="186" t="str">
        <f>IF('ADJ-GIVEN'!D156="","",'ADJ-GIVEN'!D156)</f>
        <v/>
      </c>
      <c r="G156" s="186" t="str">
        <f>IF('ADJ-GIVEN'!E156="","",'ADJ-GIVEN'!E156)</f>
        <v/>
      </c>
      <c r="H156" s="186" t="str">
        <f>IF('ADJ-GIVEN'!F156="","",'ADJ-GIVEN'!F156)</f>
        <v/>
      </c>
      <c r="I156" s="187" t="str">
        <f t="shared" si="1"/>
        <v/>
      </c>
      <c r="J156" s="187" t="str">
        <f t="shared" si="2"/>
        <v/>
      </c>
      <c r="K156" s="188" t="str">
        <f>IF('ADJ-CLICK'!D156="","",'ADJ-CLICK'!D156*-1)</f>
        <v/>
      </c>
      <c r="L156" s="188" t="str">
        <f>IF('ADJ-CLICK'!E156="","",'ADJ-CLICK'!E156*-1)</f>
        <v/>
      </c>
      <c r="M156" s="188" t="str">
        <f>IF('ADJ-CLICK'!F156="","",'ADJ-CLICK'!F156*-1)</f>
        <v/>
      </c>
      <c r="N156" s="189" t="str">
        <f t="shared" si="3"/>
        <v/>
      </c>
      <c r="O156" s="190" t="str">
        <f t="shared" si="4"/>
        <v/>
      </c>
      <c r="P156" s="190" t="str">
        <f t="shared" si="5"/>
        <v/>
      </c>
      <c r="Q156" s="190" t="str">
        <f>IF(PLAYER!C156="","",PLAYER!C156)</f>
        <v/>
      </c>
      <c r="R156" s="191"/>
      <c r="S156" s="186"/>
      <c r="T156" s="165"/>
      <c r="U156" s="2" t="str">
        <f t="shared" si="6"/>
        <v/>
      </c>
      <c r="V156" s="77" t="str">
        <f t="shared" si="7"/>
        <v/>
      </c>
      <c r="W156" s="186" t="str">
        <f t="shared" si="8"/>
        <v/>
      </c>
      <c r="X156" s="186" t="str">
        <f t="shared" si="9"/>
        <v/>
      </c>
      <c r="Y156" s="186" t="str">
        <f t="shared" si="10"/>
        <v/>
      </c>
      <c r="Z156" s="186" t="str">
        <f t="shared" si="11"/>
        <v/>
      </c>
      <c r="AA156" s="186" t="str">
        <f t="shared" si="12"/>
        <v/>
      </c>
      <c r="AB156" s="186" t="str">
        <f t="shared" si="13"/>
        <v/>
      </c>
      <c r="AC156" s="187" t="str">
        <f t="shared" si="14"/>
        <v/>
      </c>
      <c r="AD156" s="187" t="str">
        <f t="shared" si="15"/>
        <v/>
      </c>
      <c r="AE156" s="188" t="str">
        <f t="shared" si="16"/>
        <v/>
      </c>
      <c r="AF156" s="188" t="str">
        <f t="shared" si="17"/>
        <v/>
      </c>
      <c r="AG156" s="188" t="str">
        <f t="shared" si="18"/>
        <v/>
      </c>
      <c r="AH156" s="189" t="str">
        <f t="shared" si="19"/>
        <v/>
      </c>
      <c r="AI156" s="190" t="str">
        <f t="shared" si="20"/>
        <v/>
      </c>
      <c r="AJ156" s="190" t="str">
        <f t="shared" si="21"/>
        <v/>
      </c>
      <c r="AK156" s="165"/>
    </row>
    <row r="157" spans="1:37" ht="15.75" customHeight="1" x14ac:dyDescent="0.3">
      <c r="A157" s="77">
        <v>154</v>
      </c>
      <c r="B157" s="77" t="str">
        <f>IF(PLAYER!B157="","",PLAYER!B157)</f>
        <v/>
      </c>
      <c r="C157" s="2" t="str">
        <f t="shared" si="0"/>
        <v/>
      </c>
      <c r="D157" s="186" t="str">
        <f>IF('ADJ-CLICK'!J157="","",AVERAGE('ADJ-CLICK'!J157,'ADJ-CLICK'!M157,'ADJ-CLICK'!P157,'ADJ-CLICK'!S157,'ADJ-CLICK'!V157,'ADJ-CLICK'!Y157))</f>
        <v/>
      </c>
      <c r="E157" s="186" t="str">
        <f>IF('ADJ-GIVEN'!C157="","",'ADJ-GIVEN'!C157)</f>
        <v/>
      </c>
      <c r="F157" s="186" t="str">
        <f>IF('ADJ-GIVEN'!D157="","",'ADJ-GIVEN'!D157)</f>
        <v/>
      </c>
      <c r="G157" s="186" t="str">
        <f>IF('ADJ-GIVEN'!E157="","",'ADJ-GIVEN'!E157)</f>
        <v/>
      </c>
      <c r="H157" s="186" t="str">
        <f>IF('ADJ-GIVEN'!F157="","",'ADJ-GIVEN'!F157)</f>
        <v/>
      </c>
      <c r="I157" s="187" t="str">
        <f t="shared" si="1"/>
        <v/>
      </c>
      <c r="J157" s="187" t="str">
        <f t="shared" si="2"/>
        <v/>
      </c>
      <c r="K157" s="188" t="str">
        <f>IF('ADJ-CLICK'!D157="","",'ADJ-CLICK'!D157*-1)</f>
        <v/>
      </c>
      <c r="L157" s="188" t="str">
        <f>IF('ADJ-CLICK'!E157="","",'ADJ-CLICK'!E157*-1)</f>
        <v/>
      </c>
      <c r="M157" s="188" t="str">
        <f>IF('ADJ-CLICK'!F157="","",'ADJ-CLICK'!F157*-1)</f>
        <v/>
      </c>
      <c r="N157" s="189" t="str">
        <f t="shared" si="3"/>
        <v/>
      </c>
      <c r="O157" s="190" t="str">
        <f t="shared" si="4"/>
        <v/>
      </c>
      <c r="P157" s="190" t="str">
        <f t="shared" si="5"/>
        <v/>
      </c>
      <c r="Q157" s="190" t="str">
        <f>IF(PLAYER!C157="","",PLAYER!C157)</f>
        <v/>
      </c>
      <c r="R157" s="191"/>
      <c r="S157" s="186"/>
      <c r="T157" s="165"/>
      <c r="U157" s="2" t="str">
        <f t="shared" si="6"/>
        <v/>
      </c>
      <c r="V157" s="77" t="str">
        <f t="shared" si="7"/>
        <v/>
      </c>
      <c r="W157" s="186" t="str">
        <f t="shared" si="8"/>
        <v/>
      </c>
      <c r="X157" s="186" t="str">
        <f t="shared" si="9"/>
        <v/>
      </c>
      <c r="Y157" s="186" t="str">
        <f t="shared" si="10"/>
        <v/>
      </c>
      <c r="Z157" s="186" t="str">
        <f t="shared" si="11"/>
        <v/>
      </c>
      <c r="AA157" s="186" t="str">
        <f t="shared" si="12"/>
        <v/>
      </c>
      <c r="AB157" s="186" t="str">
        <f t="shared" si="13"/>
        <v/>
      </c>
      <c r="AC157" s="187" t="str">
        <f t="shared" si="14"/>
        <v/>
      </c>
      <c r="AD157" s="187" t="str">
        <f t="shared" si="15"/>
        <v/>
      </c>
      <c r="AE157" s="188" t="str">
        <f t="shared" si="16"/>
        <v/>
      </c>
      <c r="AF157" s="188" t="str">
        <f t="shared" si="17"/>
        <v/>
      </c>
      <c r="AG157" s="188" t="str">
        <f t="shared" si="18"/>
        <v/>
      </c>
      <c r="AH157" s="189" t="str">
        <f t="shared" si="19"/>
        <v/>
      </c>
      <c r="AI157" s="190" t="str">
        <f t="shared" si="20"/>
        <v/>
      </c>
      <c r="AJ157" s="190" t="str">
        <f t="shared" si="21"/>
        <v/>
      </c>
      <c r="AK157" s="165"/>
    </row>
    <row r="158" spans="1:37" ht="15.75" customHeight="1" x14ac:dyDescent="0.3">
      <c r="A158" s="77">
        <v>155</v>
      </c>
      <c r="B158" s="77" t="str">
        <f>IF(PLAYER!B158="","",PLAYER!B158)</f>
        <v/>
      </c>
      <c r="C158" s="2" t="str">
        <f t="shared" si="0"/>
        <v/>
      </c>
      <c r="D158" s="186" t="str">
        <f>IF('ADJ-CLICK'!J158="","",AVERAGE('ADJ-CLICK'!J158,'ADJ-CLICK'!M158,'ADJ-CLICK'!P158,'ADJ-CLICK'!S158,'ADJ-CLICK'!V158,'ADJ-CLICK'!Y158))</f>
        <v/>
      </c>
      <c r="E158" s="186" t="str">
        <f>IF('ADJ-GIVEN'!C158="","",'ADJ-GIVEN'!C158)</f>
        <v/>
      </c>
      <c r="F158" s="186" t="str">
        <f>IF('ADJ-GIVEN'!D158="","",'ADJ-GIVEN'!D158)</f>
        <v/>
      </c>
      <c r="G158" s="186" t="str">
        <f>IF('ADJ-GIVEN'!E158="","",'ADJ-GIVEN'!E158)</f>
        <v/>
      </c>
      <c r="H158" s="186" t="str">
        <f>IF('ADJ-GIVEN'!F158="","",'ADJ-GIVEN'!F158)</f>
        <v/>
      </c>
      <c r="I158" s="187" t="str">
        <f t="shared" si="1"/>
        <v/>
      </c>
      <c r="J158" s="187" t="str">
        <f t="shared" si="2"/>
        <v/>
      </c>
      <c r="K158" s="188" t="str">
        <f>IF('ADJ-CLICK'!D158="","",'ADJ-CLICK'!D158*-1)</f>
        <v/>
      </c>
      <c r="L158" s="188" t="str">
        <f>IF('ADJ-CLICK'!E158="","",'ADJ-CLICK'!E158*-1)</f>
        <v/>
      </c>
      <c r="M158" s="188" t="str">
        <f>IF('ADJ-CLICK'!F158="","",'ADJ-CLICK'!F158*-1)</f>
        <v/>
      </c>
      <c r="N158" s="189" t="str">
        <f t="shared" si="3"/>
        <v/>
      </c>
      <c r="O158" s="190" t="str">
        <f t="shared" si="4"/>
        <v/>
      </c>
      <c r="P158" s="190" t="str">
        <f t="shared" si="5"/>
        <v/>
      </c>
      <c r="Q158" s="190" t="str">
        <f>IF(PLAYER!C158="","",PLAYER!C158)</f>
        <v/>
      </c>
      <c r="R158" s="191"/>
      <c r="S158" s="186"/>
      <c r="T158" s="165"/>
      <c r="U158" s="2" t="str">
        <f t="shared" si="6"/>
        <v/>
      </c>
      <c r="V158" s="77" t="str">
        <f t="shared" si="7"/>
        <v/>
      </c>
      <c r="W158" s="186" t="str">
        <f t="shared" si="8"/>
        <v/>
      </c>
      <c r="X158" s="186" t="str">
        <f t="shared" si="9"/>
        <v/>
      </c>
      <c r="Y158" s="186" t="str">
        <f t="shared" si="10"/>
        <v/>
      </c>
      <c r="Z158" s="186" t="str">
        <f t="shared" si="11"/>
        <v/>
      </c>
      <c r="AA158" s="186" t="str">
        <f t="shared" si="12"/>
        <v/>
      </c>
      <c r="AB158" s="186" t="str">
        <f t="shared" si="13"/>
        <v/>
      </c>
      <c r="AC158" s="187" t="str">
        <f t="shared" si="14"/>
        <v/>
      </c>
      <c r="AD158" s="187" t="str">
        <f t="shared" si="15"/>
        <v/>
      </c>
      <c r="AE158" s="188" t="str">
        <f t="shared" si="16"/>
        <v/>
      </c>
      <c r="AF158" s="188" t="str">
        <f t="shared" si="17"/>
        <v/>
      </c>
      <c r="AG158" s="188" t="str">
        <f t="shared" si="18"/>
        <v/>
      </c>
      <c r="AH158" s="189" t="str">
        <f t="shared" si="19"/>
        <v/>
      </c>
      <c r="AI158" s="190" t="str">
        <f t="shared" si="20"/>
        <v/>
      </c>
      <c r="AJ158" s="190" t="str">
        <f t="shared" si="21"/>
        <v/>
      </c>
      <c r="AK158" s="165"/>
    </row>
    <row r="159" spans="1:37" ht="15.75" customHeight="1" x14ac:dyDescent="0.3">
      <c r="A159" s="77">
        <v>156</v>
      </c>
      <c r="B159" s="77" t="str">
        <f>IF(PLAYER!B159="","",PLAYER!B159)</f>
        <v/>
      </c>
      <c r="C159" s="2" t="str">
        <f t="shared" si="0"/>
        <v/>
      </c>
      <c r="D159" s="186" t="str">
        <f>IF('ADJ-CLICK'!J159="","",AVERAGE('ADJ-CLICK'!J159,'ADJ-CLICK'!M159,'ADJ-CLICK'!P159,'ADJ-CLICK'!S159,'ADJ-CLICK'!V159,'ADJ-CLICK'!Y159))</f>
        <v/>
      </c>
      <c r="E159" s="186" t="str">
        <f>IF('ADJ-GIVEN'!C159="","",'ADJ-GIVEN'!C159)</f>
        <v/>
      </c>
      <c r="F159" s="186" t="str">
        <f>IF('ADJ-GIVEN'!D159="","",'ADJ-GIVEN'!D159)</f>
        <v/>
      </c>
      <c r="G159" s="186" t="str">
        <f>IF('ADJ-GIVEN'!E159="","",'ADJ-GIVEN'!E159)</f>
        <v/>
      </c>
      <c r="H159" s="186" t="str">
        <f>IF('ADJ-GIVEN'!F159="","",'ADJ-GIVEN'!F159)</f>
        <v/>
      </c>
      <c r="I159" s="187" t="str">
        <f t="shared" si="1"/>
        <v/>
      </c>
      <c r="J159" s="187" t="str">
        <f t="shared" si="2"/>
        <v/>
      </c>
      <c r="K159" s="188" t="str">
        <f>IF('ADJ-CLICK'!D159="","",'ADJ-CLICK'!D159*-1)</f>
        <v/>
      </c>
      <c r="L159" s="188" t="str">
        <f>IF('ADJ-CLICK'!E159="","",'ADJ-CLICK'!E159*-1)</f>
        <v/>
      </c>
      <c r="M159" s="188" t="str">
        <f>IF('ADJ-CLICK'!F159="","",'ADJ-CLICK'!F159*-1)</f>
        <v/>
      </c>
      <c r="N159" s="189" t="str">
        <f t="shared" si="3"/>
        <v/>
      </c>
      <c r="O159" s="190" t="str">
        <f t="shared" si="4"/>
        <v/>
      </c>
      <c r="P159" s="190" t="str">
        <f t="shared" si="5"/>
        <v/>
      </c>
      <c r="Q159" s="190" t="str">
        <f>IF(PLAYER!C159="","",PLAYER!C159)</f>
        <v/>
      </c>
      <c r="R159" s="191"/>
      <c r="S159" s="186"/>
      <c r="T159" s="165"/>
      <c r="U159" s="2" t="str">
        <f t="shared" si="6"/>
        <v/>
      </c>
      <c r="V159" s="77" t="str">
        <f t="shared" si="7"/>
        <v/>
      </c>
      <c r="W159" s="186" t="str">
        <f t="shared" si="8"/>
        <v/>
      </c>
      <c r="X159" s="186" t="str">
        <f t="shared" si="9"/>
        <v/>
      </c>
      <c r="Y159" s="186" t="str">
        <f t="shared" si="10"/>
        <v/>
      </c>
      <c r="Z159" s="186" t="str">
        <f t="shared" si="11"/>
        <v/>
      </c>
      <c r="AA159" s="186" t="str">
        <f t="shared" si="12"/>
        <v/>
      </c>
      <c r="AB159" s="186" t="str">
        <f t="shared" si="13"/>
        <v/>
      </c>
      <c r="AC159" s="187" t="str">
        <f t="shared" si="14"/>
        <v/>
      </c>
      <c r="AD159" s="187" t="str">
        <f t="shared" si="15"/>
        <v/>
      </c>
      <c r="AE159" s="188" t="str">
        <f t="shared" si="16"/>
        <v/>
      </c>
      <c r="AF159" s="188" t="str">
        <f t="shared" si="17"/>
        <v/>
      </c>
      <c r="AG159" s="188" t="str">
        <f t="shared" si="18"/>
        <v/>
      </c>
      <c r="AH159" s="189" t="str">
        <f t="shared" si="19"/>
        <v/>
      </c>
      <c r="AI159" s="190" t="str">
        <f t="shared" si="20"/>
        <v/>
      </c>
      <c r="AJ159" s="190" t="str">
        <f t="shared" si="21"/>
        <v/>
      </c>
      <c r="AK159" s="165"/>
    </row>
    <row r="160" spans="1:37" ht="15.75" customHeight="1" x14ac:dyDescent="0.3">
      <c r="A160" s="77">
        <v>157</v>
      </c>
      <c r="B160" s="77" t="str">
        <f>IF(PLAYER!B160="","",PLAYER!B160)</f>
        <v/>
      </c>
      <c r="C160" s="2" t="str">
        <f t="shared" si="0"/>
        <v/>
      </c>
      <c r="D160" s="186" t="str">
        <f>IF('ADJ-CLICK'!J160="","",AVERAGE('ADJ-CLICK'!J160,'ADJ-CLICK'!M160,'ADJ-CLICK'!P160,'ADJ-CLICK'!S160,'ADJ-CLICK'!V160,'ADJ-CLICK'!Y160))</f>
        <v/>
      </c>
      <c r="E160" s="186" t="str">
        <f>IF('ADJ-GIVEN'!C160="","",'ADJ-GIVEN'!C160)</f>
        <v/>
      </c>
      <c r="F160" s="186" t="str">
        <f>IF('ADJ-GIVEN'!D160="","",'ADJ-GIVEN'!D160)</f>
        <v/>
      </c>
      <c r="G160" s="186" t="str">
        <f>IF('ADJ-GIVEN'!E160="","",'ADJ-GIVEN'!E160)</f>
        <v/>
      </c>
      <c r="H160" s="186" t="str">
        <f>IF('ADJ-GIVEN'!F160="","",'ADJ-GIVEN'!F160)</f>
        <v/>
      </c>
      <c r="I160" s="187" t="str">
        <f t="shared" si="1"/>
        <v/>
      </c>
      <c r="J160" s="187" t="str">
        <f t="shared" si="2"/>
        <v/>
      </c>
      <c r="K160" s="188" t="str">
        <f>IF('ADJ-CLICK'!D160="","",'ADJ-CLICK'!D160*-1)</f>
        <v/>
      </c>
      <c r="L160" s="188" t="str">
        <f>IF('ADJ-CLICK'!E160="","",'ADJ-CLICK'!E160*-1)</f>
        <v/>
      </c>
      <c r="M160" s="188" t="str">
        <f>IF('ADJ-CLICK'!F160="","",'ADJ-CLICK'!F160*-1)</f>
        <v/>
      </c>
      <c r="N160" s="189" t="str">
        <f t="shared" si="3"/>
        <v/>
      </c>
      <c r="O160" s="190" t="str">
        <f t="shared" si="4"/>
        <v/>
      </c>
      <c r="P160" s="190" t="str">
        <f t="shared" si="5"/>
        <v/>
      </c>
      <c r="Q160" s="190" t="str">
        <f>IF(PLAYER!C160="","",PLAYER!C160)</f>
        <v/>
      </c>
      <c r="R160" s="191"/>
      <c r="S160" s="186"/>
      <c r="T160" s="165"/>
      <c r="U160" s="2" t="str">
        <f t="shared" si="6"/>
        <v/>
      </c>
      <c r="V160" s="77" t="str">
        <f t="shared" si="7"/>
        <v/>
      </c>
      <c r="W160" s="186" t="str">
        <f t="shared" si="8"/>
        <v/>
      </c>
      <c r="X160" s="186" t="str">
        <f t="shared" si="9"/>
        <v/>
      </c>
      <c r="Y160" s="186" t="str">
        <f t="shared" si="10"/>
        <v/>
      </c>
      <c r="Z160" s="186" t="str">
        <f t="shared" si="11"/>
        <v/>
      </c>
      <c r="AA160" s="186" t="str">
        <f t="shared" si="12"/>
        <v/>
      </c>
      <c r="AB160" s="186" t="str">
        <f t="shared" si="13"/>
        <v/>
      </c>
      <c r="AC160" s="187" t="str">
        <f t="shared" si="14"/>
        <v/>
      </c>
      <c r="AD160" s="187" t="str">
        <f t="shared" si="15"/>
        <v/>
      </c>
      <c r="AE160" s="188" t="str">
        <f t="shared" si="16"/>
        <v/>
      </c>
      <c r="AF160" s="188" t="str">
        <f t="shared" si="17"/>
        <v/>
      </c>
      <c r="AG160" s="188" t="str">
        <f t="shared" si="18"/>
        <v/>
      </c>
      <c r="AH160" s="189" t="str">
        <f t="shared" si="19"/>
        <v/>
      </c>
      <c r="AI160" s="190" t="str">
        <f t="shared" si="20"/>
        <v/>
      </c>
      <c r="AJ160" s="190" t="str">
        <f t="shared" si="21"/>
        <v/>
      </c>
      <c r="AK160" s="165"/>
    </row>
    <row r="161" spans="1:37" ht="15.75" customHeight="1" x14ac:dyDescent="0.3">
      <c r="A161" s="77">
        <v>158</v>
      </c>
      <c r="B161" s="77" t="str">
        <f>IF(PLAYER!B161="","",PLAYER!B161)</f>
        <v/>
      </c>
      <c r="C161" s="2" t="str">
        <f t="shared" si="0"/>
        <v/>
      </c>
      <c r="D161" s="186" t="str">
        <f>IF('ADJ-CLICK'!J161="","",AVERAGE('ADJ-CLICK'!J161,'ADJ-CLICK'!M161,'ADJ-CLICK'!P161,'ADJ-CLICK'!S161,'ADJ-CLICK'!V161,'ADJ-CLICK'!Y161))</f>
        <v/>
      </c>
      <c r="E161" s="186" t="str">
        <f>IF('ADJ-GIVEN'!C161="","",'ADJ-GIVEN'!C161)</f>
        <v/>
      </c>
      <c r="F161" s="186" t="str">
        <f>IF('ADJ-GIVEN'!D161="","",'ADJ-GIVEN'!D161)</f>
        <v/>
      </c>
      <c r="G161" s="186" t="str">
        <f>IF('ADJ-GIVEN'!E161="","",'ADJ-GIVEN'!E161)</f>
        <v/>
      </c>
      <c r="H161" s="186" t="str">
        <f>IF('ADJ-GIVEN'!F161="","",'ADJ-GIVEN'!F161)</f>
        <v/>
      </c>
      <c r="I161" s="187" t="str">
        <f t="shared" si="1"/>
        <v/>
      </c>
      <c r="J161" s="187" t="str">
        <f t="shared" si="2"/>
        <v/>
      </c>
      <c r="K161" s="188" t="str">
        <f>IF('ADJ-CLICK'!D161="","",'ADJ-CLICK'!D161*-1)</f>
        <v/>
      </c>
      <c r="L161" s="188" t="str">
        <f>IF('ADJ-CLICK'!E161="","",'ADJ-CLICK'!E161*-1)</f>
        <v/>
      </c>
      <c r="M161" s="188" t="str">
        <f>IF('ADJ-CLICK'!F161="","",'ADJ-CLICK'!F161*-1)</f>
        <v/>
      </c>
      <c r="N161" s="189" t="str">
        <f t="shared" si="3"/>
        <v/>
      </c>
      <c r="O161" s="190" t="str">
        <f t="shared" si="4"/>
        <v/>
      </c>
      <c r="P161" s="190" t="str">
        <f t="shared" si="5"/>
        <v/>
      </c>
      <c r="Q161" s="190" t="str">
        <f>IF(PLAYER!C161="","",PLAYER!C161)</f>
        <v/>
      </c>
      <c r="R161" s="191"/>
      <c r="S161" s="186"/>
      <c r="T161" s="165"/>
      <c r="U161" s="2" t="str">
        <f t="shared" si="6"/>
        <v/>
      </c>
      <c r="V161" s="77" t="str">
        <f t="shared" si="7"/>
        <v/>
      </c>
      <c r="W161" s="186" t="str">
        <f t="shared" si="8"/>
        <v/>
      </c>
      <c r="X161" s="186" t="str">
        <f t="shared" si="9"/>
        <v/>
      </c>
      <c r="Y161" s="186" t="str">
        <f t="shared" si="10"/>
        <v/>
      </c>
      <c r="Z161" s="186" t="str">
        <f t="shared" si="11"/>
        <v/>
      </c>
      <c r="AA161" s="186" t="str">
        <f t="shared" si="12"/>
        <v/>
      </c>
      <c r="AB161" s="186" t="str">
        <f t="shared" si="13"/>
        <v/>
      </c>
      <c r="AC161" s="187" t="str">
        <f t="shared" si="14"/>
        <v/>
      </c>
      <c r="AD161" s="187" t="str">
        <f t="shared" si="15"/>
        <v/>
      </c>
      <c r="AE161" s="188" t="str">
        <f t="shared" si="16"/>
        <v/>
      </c>
      <c r="AF161" s="188" t="str">
        <f t="shared" si="17"/>
        <v/>
      </c>
      <c r="AG161" s="188" t="str">
        <f t="shared" si="18"/>
        <v/>
      </c>
      <c r="AH161" s="189" t="str">
        <f t="shared" si="19"/>
        <v/>
      </c>
      <c r="AI161" s="190" t="str">
        <f t="shared" si="20"/>
        <v/>
      </c>
      <c r="AJ161" s="190" t="str">
        <f t="shared" si="21"/>
        <v/>
      </c>
      <c r="AK161" s="165"/>
    </row>
    <row r="162" spans="1:37" ht="15.75" customHeight="1" x14ac:dyDescent="0.3">
      <c r="A162" s="77">
        <v>159</v>
      </c>
      <c r="B162" s="77" t="str">
        <f>IF(PLAYER!B162="","",PLAYER!B162)</f>
        <v/>
      </c>
      <c r="C162" s="2" t="str">
        <f t="shared" si="0"/>
        <v/>
      </c>
      <c r="D162" s="186" t="str">
        <f>IF('ADJ-CLICK'!J162="","",AVERAGE('ADJ-CLICK'!J162,'ADJ-CLICK'!M162,'ADJ-CLICK'!P162,'ADJ-CLICK'!S162,'ADJ-CLICK'!V162,'ADJ-CLICK'!Y162))</f>
        <v/>
      </c>
      <c r="E162" s="186" t="str">
        <f>IF('ADJ-GIVEN'!C162="","",'ADJ-GIVEN'!C162)</f>
        <v/>
      </c>
      <c r="F162" s="186" t="str">
        <f>IF('ADJ-GIVEN'!D162="","",'ADJ-GIVEN'!D162)</f>
        <v/>
      </c>
      <c r="G162" s="186" t="str">
        <f>IF('ADJ-GIVEN'!E162="","",'ADJ-GIVEN'!E162)</f>
        <v/>
      </c>
      <c r="H162" s="186" t="str">
        <f>IF('ADJ-GIVEN'!F162="","",'ADJ-GIVEN'!F162)</f>
        <v/>
      </c>
      <c r="I162" s="187" t="str">
        <f t="shared" si="1"/>
        <v/>
      </c>
      <c r="J162" s="187" t="str">
        <f t="shared" si="2"/>
        <v/>
      </c>
      <c r="K162" s="188" t="str">
        <f>IF('ADJ-CLICK'!D162="","",'ADJ-CLICK'!D162*-1)</f>
        <v/>
      </c>
      <c r="L162" s="188" t="str">
        <f>IF('ADJ-CLICK'!E162="","",'ADJ-CLICK'!E162*-1)</f>
        <v/>
      </c>
      <c r="M162" s="188" t="str">
        <f>IF('ADJ-CLICK'!F162="","",'ADJ-CLICK'!F162*-1)</f>
        <v/>
      </c>
      <c r="N162" s="189" t="str">
        <f t="shared" si="3"/>
        <v/>
      </c>
      <c r="O162" s="190" t="str">
        <f t="shared" si="4"/>
        <v/>
      </c>
      <c r="P162" s="190" t="str">
        <f t="shared" si="5"/>
        <v/>
      </c>
      <c r="Q162" s="190" t="str">
        <f>IF(PLAYER!C162="","",PLAYER!C162)</f>
        <v/>
      </c>
      <c r="R162" s="191"/>
      <c r="S162" s="186"/>
      <c r="T162" s="165"/>
      <c r="U162" s="2" t="str">
        <f t="shared" si="6"/>
        <v/>
      </c>
      <c r="V162" s="77" t="str">
        <f t="shared" si="7"/>
        <v/>
      </c>
      <c r="W162" s="186" t="str">
        <f t="shared" si="8"/>
        <v/>
      </c>
      <c r="X162" s="186" t="str">
        <f t="shared" si="9"/>
        <v/>
      </c>
      <c r="Y162" s="186" t="str">
        <f t="shared" si="10"/>
        <v/>
      </c>
      <c r="Z162" s="186" t="str">
        <f t="shared" si="11"/>
        <v/>
      </c>
      <c r="AA162" s="186" t="str">
        <f t="shared" si="12"/>
        <v/>
      </c>
      <c r="AB162" s="186" t="str">
        <f t="shared" si="13"/>
        <v/>
      </c>
      <c r="AC162" s="187" t="str">
        <f t="shared" si="14"/>
        <v/>
      </c>
      <c r="AD162" s="187" t="str">
        <f t="shared" si="15"/>
        <v/>
      </c>
      <c r="AE162" s="188" t="str">
        <f t="shared" si="16"/>
        <v/>
      </c>
      <c r="AF162" s="188" t="str">
        <f t="shared" si="17"/>
        <v/>
      </c>
      <c r="AG162" s="188" t="str">
        <f t="shared" si="18"/>
        <v/>
      </c>
      <c r="AH162" s="189" t="str">
        <f t="shared" si="19"/>
        <v/>
      </c>
      <c r="AI162" s="190" t="str">
        <f t="shared" si="20"/>
        <v/>
      </c>
      <c r="AJ162" s="190" t="str">
        <f t="shared" si="21"/>
        <v/>
      </c>
      <c r="AK162" s="165"/>
    </row>
    <row r="163" spans="1:37" ht="15.75" customHeight="1" x14ac:dyDescent="0.3">
      <c r="A163" s="77">
        <v>160</v>
      </c>
      <c r="B163" s="77" t="str">
        <f>IF(PLAYER!B163="","",PLAYER!B163)</f>
        <v/>
      </c>
      <c r="C163" s="2" t="str">
        <f t="shared" si="0"/>
        <v/>
      </c>
      <c r="D163" s="186" t="str">
        <f>IF('ADJ-CLICK'!J163="","",AVERAGE('ADJ-CLICK'!J163,'ADJ-CLICK'!M163,'ADJ-CLICK'!P163,'ADJ-CLICK'!S163,'ADJ-CLICK'!V163,'ADJ-CLICK'!Y163))</f>
        <v/>
      </c>
      <c r="E163" s="186" t="str">
        <f>IF('ADJ-GIVEN'!C163="","",'ADJ-GIVEN'!C163)</f>
        <v/>
      </c>
      <c r="F163" s="186" t="str">
        <f>IF('ADJ-GIVEN'!D163="","",'ADJ-GIVEN'!D163)</f>
        <v/>
      </c>
      <c r="G163" s="186" t="str">
        <f>IF('ADJ-GIVEN'!E163="","",'ADJ-GIVEN'!E163)</f>
        <v/>
      </c>
      <c r="H163" s="186" t="str">
        <f>IF('ADJ-GIVEN'!F163="","",'ADJ-GIVEN'!F163)</f>
        <v/>
      </c>
      <c r="I163" s="187" t="str">
        <f t="shared" si="1"/>
        <v/>
      </c>
      <c r="J163" s="187" t="str">
        <f t="shared" si="2"/>
        <v/>
      </c>
      <c r="K163" s="188" t="str">
        <f>IF('ADJ-CLICK'!D163="","",'ADJ-CLICK'!D163*-1)</f>
        <v/>
      </c>
      <c r="L163" s="188" t="str">
        <f>IF('ADJ-CLICK'!E163="","",'ADJ-CLICK'!E163*-1)</f>
        <v/>
      </c>
      <c r="M163" s="188" t="str">
        <f>IF('ADJ-CLICK'!F163="","",'ADJ-CLICK'!F163*-1)</f>
        <v/>
      </c>
      <c r="N163" s="189" t="str">
        <f t="shared" si="3"/>
        <v/>
      </c>
      <c r="O163" s="190" t="str">
        <f t="shared" si="4"/>
        <v/>
      </c>
      <c r="P163" s="190" t="str">
        <f t="shared" si="5"/>
        <v/>
      </c>
      <c r="Q163" s="190" t="str">
        <f>IF(PLAYER!C163="","",PLAYER!C163)</f>
        <v/>
      </c>
      <c r="R163" s="191"/>
      <c r="S163" s="186"/>
      <c r="T163" s="165"/>
      <c r="U163" s="2" t="str">
        <f t="shared" si="6"/>
        <v/>
      </c>
      <c r="V163" s="77" t="str">
        <f t="shared" si="7"/>
        <v/>
      </c>
      <c r="W163" s="186" t="str">
        <f t="shared" si="8"/>
        <v/>
      </c>
      <c r="X163" s="186" t="str">
        <f t="shared" si="9"/>
        <v/>
      </c>
      <c r="Y163" s="186" t="str">
        <f t="shared" si="10"/>
        <v/>
      </c>
      <c r="Z163" s="186" t="str">
        <f t="shared" si="11"/>
        <v/>
      </c>
      <c r="AA163" s="186" t="str">
        <f t="shared" si="12"/>
        <v/>
      </c>
      <c r="AB163" s="186" t="str">
        <f t="shared" si="13"/>
        <v/>
      </c>
      <c r="AC163" s="187" t="str">
        <f t="shared" si="14"/>
        <v/>
      </c>
      <c r="AD163" s="187" t="str">
        <f t="shared" si="15"/>
        <v/>
      </c>
      <c r="AE163" s="188" t="str">
        <f t="shared" si="16"/>
        <v/>
      </c>
      <c r="AF163" s="188" t="str">
        <f t="shared" si="17"/>
        <v/>
      </c>
      <c r="AG163" s="188" t="str">
        <f t="shared" si="18"/>
        <v/>
      </c>
      <c r="AH163" s="189" t="str">
        <f t="shared" si="19"/>
        <v/>
      </c>
      <c r="AI163" s="190" t="str">
        <f t="shared" si="20"/>
        <v/>
      </c>
      <c r="AJ163" s="190" t="str">
        <f t="shared" si="21"/>
        <v/>
      </c>
      <c r="AK163" s="165"/>
    </row>
    <row r="164" spans="1:37" ht="15.75" customHeight="1" x14ac:dyDescent="0.3">
      <c r="A164" s="77">
        <v>161</v>
      </c>
      <c r="B164" s="77" t="str">
        <f>IF(PLAYER!B164="","",PLAYER!B164)</f>
        <v/>
      </c>
      <c r="C164" s="2" t="str">
        <f t="shared" si="0"/>
        <v/>
      </c>
      <c r="D164" s="186" t="str">
        <f>IF('ADJ-CLICK'!J164="","",AVERAGE('ADJ-CLICK'!J164,'ADJ-CLICK'!M164,'ADJ-CLICK'!P164,'ADJ-CLICK'!S164,'ADJ-CLICK'!V164,'ADJ-CLICK'!Y164))</f>
        <v/>
      </c>
      <c r="E164" s="186" t="str">
        <f>IF('ADJ-GIVEN'!C164="","",'ADJ-GIVEN'!C164)</f>
        <v/>
      </c>
      <c r="F164" s="186" t="str">
        <f>IF('ADJ-GIVEN'!D164="","",'ADJ-GIVEN'!D164)</f>
        <v/>
      </c>
      <c r="G164" s="186" t="str">
        <f>IF('ADJ-GIVEN'!E164="","",'ADJ-GIVEN'!E164)</f>
        <v/>
      </c>
      <c r="H164" s="186" t="str">
        <f>IF('ADJ-GIVEN'!F164="","",'ADJ-GIVEN'!F164)</f>
        <v/>
      </c>
      <c r="I164" s="187" t="str">
        <f t="shared" si="1"/>
        <v/>
      </c>
      <c r="J164" s="187" t="str">
        <f t="shared" si="2"/>
        <v/>
      </c>
      <c r="K164" s="188" t="str">
        <f>IF('ADJ-CLICK'!D164="","",'ADJ-CLICK'!D164*-1)</f>
        <v/>
      </c>
      <c r="L164" s="188" t="str">
        <f>IF('ADJ-CLICK'!E164="","",'ADJ-CLICK'!E164*-1)</f>
        <v/>
      </c>
      <c r="M164" s="188" t="str">
        <f>IF('ADJ-CLICK'!F164="","",'ADJ-CLICK'!F164*-1)</f>
        <v/>
      </c>
      <c r="N164" s="189" t="str">
        <f t="shared" si="3"/>
        <v/>
      </c>
      <c r="O164" s="190" t="str">
        <f t="shared" si="4"/>
        <v/>
      </c>
      <c r="P164" s="190" t="str">
        <f t="shared" si="5"/>
        <v/>
      </c>
      <c r="Q164" s="190" t="str">
        <f>IF(PLAYER!C164="","",PLAYER!C164)</f>
        <v/>
      </c>
      <c r="R164" s="191"/>
      <c r="S164" s="186"/>
      <c r="T164" s="165"/>
      <c r="U164" s="2" t="str">
        <f t="shared" si="6"/>
        <v/>
      </c>
      <c r="V164" s="77" t="str">
        <f t="shared" si="7"/>
        <v/>
      </c>
      <c r="W164" s="186" t="str">
        <f t="shared" si="8"/>
        <v/>
      </c>
      <c r="X164" s="186" t="str">
        <f t="shared" si="9"/>
        <v/>
      </c>
      <c r="Y164" s="186" t="str">
        <f t="shared" si="10"/>
        <v/>
      </c>
      <c r="Z164" s="186" t="str">
        <f t="shared" si="11"/>
        <v/>
      </c>
      <c r="AA164" s="186" t="str">
        <f t="shared" si="12"/>
        <v/>
      </c>
      <c r="AB164" s="186" t="str">
        <f t="shared" si="13"/>
        <v/>
      </c>
      <c r="AC164" s="187" t="str">
        <f t="shared" si="14"/>
        <v/>
      </c>
      <c r="AD164" s="187" t="str">
        <f t="shared" si="15"/>
        <v/>
      </c>
      <c r="AE164" s="188" t="str">
        <f t="shared" si="16"/>
        <v/>
      </c>
      <c r="AF164" s="188" t="str">
        <f t="shared" si="17"/>
        <v/>
      </c>
      <c r="AG164" s="188" t="str">
        <f t="shared" si="18"/>
        <v/>
      </c>
      <c r="AH164" s="189" t="str">
        <f t="shared" si="19"/>
        <v/>
      </c>
      <c r="AI164" s="190" t="str">
        <f t="shared" si="20"/>
        <v/>
      </c>
      <c r="AJ164" s="190" t="str">
        <f t="shared" si="21"/>
        <v/>
      </c>
      <c r="AK164" s="165"/>
    </row>
    <row r="165" spans="1:37" ht="15.75" customHeight="1" x14ac:dyDescent="0.3">
      <c r="A165" s="77">
        <v>162</v>
      </c>
      <c r="B165" s="77" t="str">
        <f>IF(PLAYER!B165="","",PLAYER!B165)</f>
        <v/>
      </c>
      <c r="C165" s="2" t="str">
        <f t="shared" si="0"/>
        <v/>
      </c>
      <c r="D165" s="186" t="str">
        <f>IF('ADJ-CLICK'!J165="","",AVERAGE('ADJ-CLICK'!J165,'ADJ-CLICK'!M165,'ADJ-CLICK'!P165,'ADJ-CLICK'!S165,'ADJ-CLICK'!V165,'ADJ-CLICK'!Y165))</f>
        <v/>
      </c>
      <c r="E165" s="186" t="str">
        <f>IF('ADJ-GIVEN'!C165="","",'ADJ-GIVEN'!C165)</f>
        <v/>
      </c>
      <c r="F165" s="186" t="str">
        <f>IF('ADJ-GIVEN'!D165="","",'ADJ-GIVEN'!D165)</f>
        <v/>
      </c>
      <c r="G165" s="186" t="str">
        <f>IF('ADJ-GIVEN'!E165="","",'ADJ-GIVEN'!E165)</f>
        <v/>
      </c>
      <c r="H165" s="186" t="str">
        <f>IF('ADJ-GIVEN'!F165="","",'ADJ-GIVEN'!F165)</f>
        <v/>
      </c>
      <c r="I165" s="187" t="str">
        <f t="shared" si="1"/>
        <v/>
      </c>
      <c r="J165" s="187" t="str">
        <f t="shared" si="2"/>
        <v/>
      </c>
      <c r="K165" s="188" t="str">
        <f>IF('ADJ-CLICK'!D165="","",'ADJ-CLICK'!D165*-1)</f>
        <v/>
      </c>
      <c r="L165" s="188" t="str">
        <f>IF('ADJ-CLICK'!E165="","",'ADJ-CLICK'!E165*-1)</f>
        <v/>
      </c>
      <c r="M165" s="188" t="str">
        <f>IF('ADJ-CLICK'!F165="","",'ADJ-CLICK'!F165*-1)</f>
        <v/>
      </c>
      <c r="N165" s="189" t="str">
        <f t="shared" si="3"/>
        <v/>
      </c>
      <c r="O165" s="190" t="str">
        <f t="shared" si="4"/>
        <v/>
      </c>
      <c r="P165" s="190" t="str">
        <f t="shared" si="5"/>
        <v/>
      </c>
      <c r="Q165" s="190" t="str">
        <f>IF(PLAYER!C165="","",PLAYER!C165)</f>
        <v/>
      </c>
      <c r="R165" s="191"/>
      <c r="S165" s="186"/>
      <c r="T165" s="165"/>
      <c r="U165" s="2" t="str">
        <f t="shared" si="6"/>
        <v/>
      </c>
      <c r="V165" s="77" t="str">
        <f t="shared" si="7"/>
        <v/>
      </c>
      <c r="W165" s="186" t="str">
        <f t="shared" si="8"/>
        <v/>
      </c>
      <c r="X165" s="186" t="str">
        <f t="shared" si="9"/>
        <v/>
      </c>
      <c r="Y165" s="186" t="str">
        <f t="shared" si="10"/>
        <v/>
      </c>
      <c r="Z165" s="186" t="str">
        <f t="shared" si="11"/>
        <v/>
      </c>
      <c r="AA165" s="186" t="str">
        <f t="shared" si="12"/>
        <v/>
      </c>
      <c r="AB165" s="186" t="str">
        <f t="shared" si="13"/>
        <v/>
      </c>
      <c r="AC165" s="187" t="str">
        <f t="shared" si="14"/>
        <v/>
      </c>
      <c r="AD165" s="187" t="str">
        <f t="shared" si="15"/>
        <v/>
      </c>
      <c r="AE165" s="188" t="str">
        <f t="shared" si="16"/>
        <v/>
      </c>
      <c r="AF165" s="188" t="str">
        <f t="shared" si="17"/>
        <v/>
      </c>
      <c r="AG165" s="188" t="str">
        <f t="shared" si="18"/>
        <v/>
      </c>
      <c r="AH165" s="189" t="str">
        <f t="shared" si="19"/>
        <v/>
      </c>
      <c r="AI165" s="190" t="str">
        <f t="shared" si="20"/>
        <v/>
      </c>
      <c r="AJ165" s="190" t="str">
        <f t="shared" si="21"/>
        <v/>
      </c>
      <c r="AK165" s="165"/>
    </row>
    <row r="166" spans="1:37" ht="15.75" customHeight="1" x14ac:dyDescent="0.3">
      <c r="A166" s="77">
        <v>163</v>
      </c>
      <c r="B166" s="77" t="str">
        <f>IF(PLAYER!B166="","",PLAYER!B166)</f>
        <v/>
      </c>
      <c r="C166" s="2" t="str">
        <f t="shared" si="0"/>
        <v/>
      </c>
      <c r="D166" s="186" t="str">
        <f>IF('ADJ-CLICK'!J166="","",AVERAGE('ADJ-CLICK'!J166,'ADJ-CLICK'!M166,'ADJ-CLICK'!P166,'ADJ-CLICK'!S166,'ADJ-CLICK'!V166,'ADJ-CLICK'!Y166))</f>
        <v/>
      </c>
      <c r="E166" s="186" t="str">
        <f>IF('ADJ-GIVEN'!C166="","",'ADJ-GIVEN'!C166)</f>
        <v/>
      </c>
      <c r="F166" s="186" t="str">
        <f>IF('ADJ-GIVEN'!D166="","",'ADJ-GIVEN'!D166)</f>
        <v/>
      </c>
      <c r="G166" s="186" t="str">
        <f>IF('ADJ-GIVEN'!E166="","",'ADJ-GIVEN'!E166)</f>
        <v/>
      </c>
      <c r="H166" s="186" t="str">
        <f>IF('ADJ-GIVEN'!F166="","",'ADJ-GIVEN'!F166)</f>
        <v/>
      </c>
      <c r="I166" s="187" t="str">
        <f t="shared" si="1"/>
        <v/>
      </c>
      <c r="J166" s="187" t="str">
        <f t="shared" si="2"/>
        <v/>
      </c>
      <c r="K166" s="188" t="str">
        <f>IF('ADJ-CLICK'!D166="","",'ADJ-CLICK'!D166*-1)</f>
        <v/>
      </c>
      <c r="L166" s="188" t="str">
        <f>IF('ADJ-CLICK'!E166="","",'ADJ-CLICK'!E166*-1)</f>
        <v/>
      </c>
      <c r="M166" s="188" t="str">
        <f>IF('ADJ-CLICK'!F166="","",'ADJ-CLICK'!F166*-1)</f>
        <v/>
      </c>
      <c r="N166" s="189" t="str">
        <f t="shared" si="3"/>
        <v/>
      </c>
      <c r="O166" s="190" t="str">
        <f t="shared" si="4"/>
        <v/>
      </c>
      <c r="P166" s="190" t="str">
        <f t="shared" si="5"/>
        <v/>
      </c>
      <c r="Q166" s="190" t="str">
        <f>IF(PLAYER!C166="","",PLAYER!C166)</f>
        <v/>
      </c>
      <c r="R166" s="191"/>
      <c r="S166" s="186"/>
      <c r="T166" s="165"/>
      <c r="U166" s="2" t="str">
        <f t="shared" si="6"/>
        <v/>
      </c>
      <c r="V166" s="77" t="str">
        <f t="shared" si="7"/>
        <v/>
      </c>
      <c r="W166" s="186" t="str">
        <f t="shared" si="8"/>
        <v/>
      </c>
      <c r="X166" s="186" t="str">
        <f t="shared" si="9"/>
        <v/>
      </c>
      <c r="Y166" s="186" t="str">
        <f t="shared" si="10"/>
        <v/>
      </c>
      <c r="Z166" s="186" t="str">
        <f t="shared" si="11"/>
        <v/>
      </c>
      <c r="AA166" s="186" t="str">
        <f t="shared" si="12"/>
        <v/>
      </c>
      <c r="AB166" s="186" t="str">
        <f t="shared" si="13"/>
        <v/>
      </c>
      <c r="AC166" s="187" t="str">
        <f t="shared" si="14"/>
        <v/>
      </c>
      <c r="AD166" s="187" t="str">
        <f t="shared" si="15"/>
        <v/>
      </c>
      <c r="AE166" s="188" t="str">
        <f t="shared" si="16"/>
        <v/>
      </c>
      <c r="AF166" s="188" t="str">
        <f t="shared" si="17"/>
        <v/>
      </c>
      <c r="AG166" s="188" t="str">
        <f t="shared" si="18"/>
        <v/>
      </c>
      <c r="AH166" s="189" t="str">
        <f t="shared" si="19"/>
        <v/>
      </c>
      <c r="AI166" s="190" t="str">
        <f t="shared" si="20"/>
        <v/>
      </c>
      <c r="AJ166" s="190" t="str">
        <f t="shared" si="21"/>
        <v/>
      </c>
      <c r="AK166" s="165"/>
    </row>
    <row r="167" spans="1:37" ht="15.75" customHeight="1" x14ac:dyDescent="0.3">
      <c r="A167" s="77">
        <v>164</v>
      </c>
      <c r="B167" s="77" t="str">
        <f>IF(PLAYER!B167="","",PLAYER!B167)</f>
        <v/>
      </c>
      <c r="C167" s="2" t="str">
        <f t="shared" si="0"/>
        <v/>
      </c>
      <c r="D167" s="186" t="str">
        <f>IF('ADJ-CLICK'!J167="","",AVERAGE('ADJ-CLICK'!J167,'ADJ-CLICK'!M167,'ADJ-CLICK'!P167,'ADJ-CLICK'!S167,'ADJ-CLICK'!V167,'ADJ-CLICK'!Y167))</f>
        <v/>
      </c>
      <c r="E167" s="186" t="str">
        <f>IF('ADJ-GIVEN'!C167="","",'ADJ-GIVEN'!C167)</f>
        <v/>
      </c>
      <c r="F167" s="186" t="str">
        <f>IF('ADJ-GIVEN'!D167="","",'ADJ-GIVEN'!D167)</f>
        <v/>
      </c>
      <c r="G167" s="186" t="str">
        <f>IF('ADJ-GIVEN'!E167="","",'ADJ-GIVEN'!E167)</f>
        <v/>
      </c>
      <c r="H167" s="186" t="str">
        <f>IF('ADJ-GIVEN'!F167="","",'ADJ-GIVEN'!F167)</f>
        <v/>
      </c>
      <c r="I167" s="187" t="str">
        <f t="shared" si="1"/>
        <v/>
      </c>
      <c r="J167" s="187" t="str">
        <f t="shared" si="2"/>
        <v/>
      </c>
      <c r="K167" s="188" t="str">
        <f>IF('ADJ-CLICK'!D167="","",'ADJ-CLICK'!D167*-1)</f>
        <v/>
      </c>
      <c r="L167" s="188" t="str">
        <f>IF('ADJ-CLICK'!E167="","",'ADJ-CLICK'!E167*-1)</f>
        <v/>
      </c>
      <c r="M167" s="188" t="str">
        <f>IF('ADJ-CLICK'!F167="","",'ADJ-CLICK'!F167*-1)</f>
        <v/>
      </c>
      <c r="N167" s="189" t="str">
        <f t="shared" si="3"/>
        <v/>
      </c>
      <c r="O167" s="190" t="str">
        <f t="shared" si="4"/>
        <v/>
      </c>
      <c r="P167" s="190" t="str">
        <f t="shared" si="5"/>
        <v/>
      </c>
      <c r="Q167" s="190" t="str">
        <f>IF(PLAYER!C167="","",PLAYER!C167)</f>
        <v/>
      </c>
      <c r="R167" s="191"/>
      <c r="S167" s="186"/>
      <c r="T167" s="165"/>
      <c r="U167" s="2" t="str">
        <f t="shared" si="6"/>
        <v/>
      </c>
      <c r="V167" s="77" t="str">
        <f t="shared" si="7"/>
        <v/>
      </c>
      <c r="W167" s="186" t="str">
        <f t="shared" si="8"/>
        <v/>
      </c>
      <c r="X167" s="186" t="str">
        <f t="shared" si="9"/>
        <v/>
      </c>
      <c r="Y167" s="186" t="str">
        <f t="shared" si="10"/>
        <v/>
      </c>
      <c r="Z167" s="186" t="str">
        <f t="shared" si="11"/>
        <v/>
      </c>
      <c r="AA167" s="186" t="str">
        <f t="shared" si="12"/>
        <v/>
      </c>
      <c r="AB167" s="186" t="str">
        <f t="shared" si="13"/>
        <v/>
      </c>
      <c r="AC167" s="187" t="str">
        <f t="shared" si="14"/>
        <v/>
      </c>
      <c r="AD167" s="187" t="str">
        <f t="shared" si="15"/>
        <v/>
      </c>
      <c r="AE167" s="188" t="str">
        <f t="shared" si="16"/>
        <v/>
      </c>
      <c r="AF167" s="188" t="str">
        <f t="shared" si="17"/>
        <v/>
      </c>
      <c r="AG167" s="188" t="str">
        <f t="shared" si="18"/>
        <v/>
      </c>
      <c r="AH167" s="189" t="str">
        <f t="shared" si="19"/>
        <v/>
      </c>
      <c r="AI167" s="190" t="str">
        <f t="shared" si="20"/>
        <v/>
      </c>
      <c r="AJ167" s="190" t="str">
        <f t="shared" si="21"/>
        <v/>
      </c>
      <c r="AK167" s="165"/>
    </row>
    <row r="168" spans="1:37" ht="15.75" customHeight="1" x14ac:dyDescent="0.3">
      <c r="A168" s="77">
        <v>165</v>
      </c>
      <c r="B168" s="77" t="str">
        <f>IF(PLAYER!B168="","",PLAYER!B168)</f>
        <v/>
      </c>
      <c r="C168" s="2" t="str">
        <f t="shared" si="0"/>
        <v/>
      </c>
      <c r="D168" s="186" t="str">
        <f>IF('ADJ-CLICK'!J168="","",AVERAGE('ADJ-CLICK'!J168,'ADJ-CLICK'!M168,'ADJ-CLICK'!P168,'ADJ-CLICK'!S168,'ADJ-CLICK'!V168,'ADJ-CLICK'!Y168))</f>
        <v/>
      </c>
      <c r="E168" s="186" t="str">
        <f>IF('ADJ-GIVEN'!C168="","",'ADJ-GIVEN'!C168)</f>
        <v/>
      </c>
      <c r="F168" s="186" t="str">
        <f>IF('ADJ-GIVEN'!D168="","",'ADJ-GIVEN'!D168)</f>
        <v/>
      </c>
      <c r="G168" s="186" t="str">
        <f>IF('ADJ-GIVEN'!E168="","",'ADJ-GIVEN'!E168)</f>
        <v/>
      </c>
      <c r="H168" s="186" t="str">
        <f>IF('ADJ-GIVEN'!F168="","",'ADJ-GIVEN'!F168)</f>
        <v/>
      </c>
      <c r="I168" s="187" t="str">
        <f t="shared" si="1"/>
        <v/>
      </c>
      <c r="J168" s="187" t="str">
        <f t="shared" si="2"/>
        <v/>
      </c>
      <c r="K168" s="188" t="str">
        <f>IF('ADJ-CLICK'!D168="","",'ADJ-CLICK'!D168*-1)</f>
        <v/>
      </c>
      <c r="L168" s="188" t="str">
        <f>IF('ADJ-CLICK'!E168="","",'ADJ-CLICK'!E168*-1)</f>
        <v/>
      </c>
      <c r="M168" s="188" t="str">
        <f>IF('ADJ-CLICK'!F168="","",'ADJ-CLICK'!F168*-1)</f>
        <v/>
      </c>
      <c r="N168" s="189" t="str">
        <f t="shared" si="3"/>
        <v/>
      </c>
      <c r="O168" s="190" t="str">
        <f t="shared" si="4"/>
        <v/>
      </c>
      <c r="P168" s="190" t="str">
        <f t="shared" si="5"/>
        <v/>
      </c>
      <c r="Q168" s="190" t="str">
        <f>IF(PLAYER!C168="","",PLAYER!C168)</f>
        <v/>
      </c>
      <c r="R168" s="191"/>
      <c r="S168" s="186"/>
      <c r="T168" s="165"/>
      <c r="U168" s="2" t="str">
        <f t="shared" si="6"/>
        <v/>
      </c>
      <c r="V168" s="77" t="str">
        <f t="shared" si="7"/>
        <v/>
      </c>
      <c r="W168" s="186" t="str">
        <f t="shared" si="8"/>
        <v/>
      </c>
      <c r="X168" s="186" t="str">
        <f t="shared" si="9"/>
        <v/>
      </c>
      <c r="Y168" s="186" t="str">
        <f t="shared" si="10"/>
        <v/>
      </c>
      <c r="Z168" s="186" t="str">
        <f t="shared" si="11"/>
        <v/>
      </c>
      <c r="AA168" s="186" t="str">
        <f t="shared" si="12"/>
        <v/>
      </c>
      <c r="AB168" s="186" t="str">
        <f t="shared" si="13"/>
        <v/>
      </c>
      <c r="AC168" s="187" t="str">
        <f t="shared" si="14"/>
        <v/>
      </c>
      <c r="AD168" s="187" t="str">
        <f t="shared" si="15"/>
        <v/>
      </c>
      <c r="AE168" s="188" t="str">
        <f t="shared" si="16"/>
        <v/>
      </c>
      <c r="AF168" s="188" t="str">
        <f t="shared" si="17"/>
        <v/>
      </c>
      <c r="AG168" s="188" t="str">
        <f t="shared" si="18"/>
        <v/>
      </c>
      <c r="AH168" s="189" t="str">
        <f t="shared" si="19"/>
        <v/>
      </c>
      <c r="AI168" s="190" t="str">
        <f t="shared" si="20"/>
        <v/>
      </c>
      <c r="AJ168" s="190" t="str">
        <f t="shared" si="21"/>
        <v/>
      </c>
      <c r="AK168" s="165"/>
    </row>
    <row r="169" spans="1:37" ht="15.75" customHeight="1" x14ac:dyDescent="0.3">
      <c r="A169" s="77">
        <v>166</v>
      </c>
      <c r="B169" s="77" t="str">
        <f>IF(PLAYER!B169="","",PLAYER!B169)</f>
        <v/>
      </c>
      <c r="C169" s="2" t="str">
        <f t="shared" si="0"/>
        <v/>
      </c>
      <c r="D169" s="186" t="str">
        <f>IF('ADJ-CLICK'!J169="","",AVERAGE('ADJ-CLICK'!J169,'ADJ-CLICK'!M169,'ADJ-CLICK'!P169,'ADJ-CLICK'!S169,'ADJ-CLICK'!V169,'ADJ-CLICK'!Y169))</f>
        <v/>
      </c>
      <c r="E169" s="186" t="str">
        <f>IF('ADJ-GIVEN'!C169="","",'ADJ-GIVEN'!C169)</f>
        <v/>
      </c>
      <c r="F169" s="186" t="str">
        <f>IF('ADJ-GIVEN'!D169="","",'ADJ-GIVEN'!D169)</f>
        <v/>
      </c>
      <c r="G169" s="186" t="str">
        <f>IF('ADJ-GIVEN'!E169="","",'ADJ-GIVEN'!E169)</f>
        <v/>
      </c>
      <c r="H169" s="186" t="str">
        <f>IF('ADJ-GIVEN'!F169="","",'ADJ-GIVEN'!F169)</f>
        <v/>
      </c>
      <c r="I169" s="187" t="str">
        <f t="shared" si="1"/>
        <v/>
      </c>
      <c r="J169" s="187" t="str">
        <f t="shared" si="2"/>
        <v/>
      </c>
      <c r="K169" s="188" t="str">
        <f>IF('ADJ-CLICK'!D169="","",'ADJ-CLICK'!D169*-1)</f>
        <v/>
      </c>
      <c r="L169" s="188" t="str">
        <f>IF('ADJ-CLICK'!E169="","",'ADJ-CLICK'!E169*-1)</f>
        <v/>
      </c>
      <c r="M169" s="188" t="str">
        <f>IF('ADJ-CLICK'!F169="","",'ADJ-CLICK'!F169*-1)</f>
        <v/>
      </c>
      <c r="N169" s="189" t="str">
        <f t="shared" si="3"/>
        <v/>
      </c>
      <c r="O169" s="190" t="str">
        <f t="shared" si="4"/>
        <v/>
      </c>
      <c r="P169" s="190" t="str">
        <f t="shared" si="5"/>
        <v/>
      </c>
      <c r="Q169" s="190" t="str">
        <f>IF(PLAYER!C169="","",PLAYER!C169)</f>
        <v/>
      </c>
      <c r="R169" s="191"/>
      <c r="S169" s="186"/>
      <c r="T169" s="165"/>
      <c r="U169" s="2" t="str">
        <f t="shared" si="6"/>
        <v/>
      </c>
      <c r="V169" s="77" t="str">
        <f t="shared" si="7"/>
        <v/>
      </c>
      <c r="W169" s="186" t="str">
        <f t="shared" si="8"/>
        <v/>
      </c>
      <c r="X169" s="186" t="str">
        <f t="shared" si="9"/>
        <v/>
      </c>
      <c r="Y169" s="186" t="str">
        <f t="shared" si="10"/>
        <v/>
      </c>
      <c r="Z169" s="186" t="str">
        <f t="shared" si="11"/>
        <v/>
      </c>
      <c r="AA169" s="186" t="str">
        <f t="shared" si="12"/>
        <v/>
      </c>
      <c r="AB169" s="186" t="str">
        <f t="shared" si="13"/>
        <v/>
      </c>
      <c r="AC169" s="187" t="str">
        <f t="shared" si="14"/>
        <v/>
      </c>
      <c r="AD169" s="187" t="str">
        <f t="shared" si="15"/>
        <v/>
      </c>
      <c r="AE169" s="188" t="str">
        <f t="shared" si="16"/>
        <v/>
      </c>
      <c r="AF169" s="188" t="str">
        <f t="shared" si="17"/>
        <v/>
      </c>
      <c r="AG169" s="188" t="str">
        <f t="shared" si="18"/>
        <v/>
      </c>
      <c r="AH169" s="189" t="str">
        <f t="shared" si="19"/>
        <v/>
      </c>
      <c r="AI169" s="190" t="str">
        <f t="shared" si="20"/>
        <v/>
      </c>
      <c r="AJ169" s="190" t="str">
        <f t="shared" si="21"/>
        <v/>
      </c>
      <c r="AK169" s="165"/>
    </row>
    <row r="170" spans="1:37" ht="15.75" customHeight="1" x14ac:dyDescent="0.3">
      <c r="A170" s="77">
        <v>167</v>
      </c>
      <c r="B170" s="77" t="str">
        <f>IF(PLAYER!B170="","",PLAYER!B170)</f>
        <v/>
      </c>
      <c r="C170" s="2" t="str">
        <f t="shared" si="0"/>
        <v/>
      </c>
      <c r="D170" s="186" t="str">
        <f>IF('ADJ-CLICK'!J170="","",AVERAGE('ADJ-CLICK'!J170,'ADJ-CLICK'!M170,'ADJ-CLICK'!P170,'ADJ-CLICK'!S170,'ADJ-CLICK'!V170,'ADJ-CLICK'!Y170))</f>
        <v/>
      </c>
      <c r="E170" s="186" t="str">
        <f>IF('ADJ-GIVEN'!C170="","",'ADJ-GIVEN'!C170)</f>
        <v/>
      </c>
      <c r="F170" s="186" t="str">
        <f>IF('ADJ-GIVEN'!D170="","",'ADJ-GIVEN'!D170)</f>
        <v/>
      </c>
      <c r="G170" s="186" t="str">
        <f>IF('ADJ-GIVEN'!E170="","",'ADJ-GIVEN'!E170)</f>
        <v/>
      </c>
      <c r="H170" s="186" t="str">
        <f>IF('ADJ-GIVEN'!F170="","",'ADJ-GIVEN'!F170)</f>
        <v/>
      </c>
      <c r="I170" s="187" t="str">
        <f t="shared" si="1"/>
        <v/>
      </c>
      <c r="J170" s="187" t="str">
        <f t="shared" si="2"/>
        <v/>
      </c>
      <c r="K170" s="188" t="str">
        <f>IF('ADJ-CLICK'!D170="","",'ADJ-CLICK'!D170*-1)</f>
        <v/>
      </c>
      <c r="L170" s="188" t="str">
        <f>IF('ADJ-CLICK'!E170="","",'ADJ-CLICK'!E170*-1)</f>
        <v/>
      </c>
      <c r="M170" s="188" t="str">
        <f>IF('ADJ-CLICK'!F170="","",'ADJ-CLICK'!F170*-1)</f>
        <v/>
      </c>
      <c r="N170" s="189" t="str">
        <f t="shared" si="3"/>
        <v/>
      </c>
      <c r="O170" s="190" t="str">
        <f t="shared" si="4"/>
        <v/>
      </c>
      <c r="P170" s="190" t="str">
        <f t="shared" si="5"/>
        <v/>
      </c>
      <c r="Q170" s="190" t="str">
        <f>IF(PLAYER!C170="","",PLAYER!C170)</f>
        <v/>
      </c>
      <c r="R170" s="191"/>
      <c r="S170" s="186"/>
      <c r="T170" s="165"/>
      <c r="U170" s="2" t="str">
        <f t="shared" si="6"/>
        <v/>
      </c>
      <c r="V170" s="77" t="str">
        <f t="shared" si="7"/>
        <v/>
      </c>
      <c r="W170" s="186" t="str">
        <f t="shared" si="8"/>
        <v/>
      </c>
      <c r="X170" s="186" t="str">
        <f t="shared" si="9"/>
        <v/>
      </c>
      <c r="Y170" s="186" t="str">
        <f t="shared" si="10"/>
        <v/>
      </c>
      <c r="Z170" s="186" t="str">
        <f t="shared" si="11"/>
        <v/>
      </c>
      <c r="AA170" s="186" t="str">
        <f t="shared" si="12"/>
        <v/>
      </c>
      <c r="AB170" s="186" t="str">
        <f t="shared" si="13"/>
        <v/>
      </c>
      <c r="AC170" s="187" t="str">
        <f t="shared" si="14"/>
        <v/>
      </c>
      <c r="AD170" s="187" t="str">
        <f t="shared" si="15"/>
        <v/>
      </c>
      <c r="AE170" s="188" t="str">
        <f t="shared" si="16"/>
        <v/>
      </c>
      <c r="AF170" s="188" t="str">
        <f t="shared" si="17"/>
        <v/>
      </c>
      <c r="AG170" s="188" t="str">
        <f t="shared" si="18"/>
        <v/>
      </c>
      <c r="AH170" s="189" t="str">
        <f t="shared" si="19"/>
        <v/>
      </c>
      <c r="AI170" s="190" t="str">
        <f t="shared" si="20"/>
        <v/>
      </c>
      <c r="AJ170" s="190" t="str">
        <f t="shared" si="21"/>
        <v/>
      </c>
      <c r="AK170" s="165"/>
    </row>
    <row r="171" spans="1:37" ht="15.75" customHeight="1" x14ac:dyDescent="0.3">
      <c r="A171" s="77">
        <v>168</v>
      </c>
      <c r="B171" s="77" t="str">
        <f>IF(PLAYER!B171="","",PLAYER!B171)</f>
        <v/>
      </c>
      <c r="C171" s="2" t="str">
        <f t="shared" si="0"/>
        <v/>
      </c>
      <c r="D171" s="186" t="str">
        <f>IF('ADJ-CLICK'!J171="","",AVERAGE('ADJ-CLICK'!J171,'ADJ-CLICK'!M171,'ADJ-CLICK'!P171,'ADJ-CLICK'!S171,'ADJ-CLICK'!V171,'ADJ-CLICK'!Y171))</f>
        <v/>
      </c>
      <c r="E171" s="186" t="str">
        <f>IF('ADJ-GIVEN'!C171="","",'ADJ-GIVEN'!C171)</f>
        <v/>
      </c>
      <c r="F171" s="186" t="str">
        <f>IF('ADJ-GIVEN'!D171="","",'ADJ-GIVEN'!D171)</f>
        <v/>
      </c>
      <c r="G171" s="186" t="str">
        <f>IF('ADJ-GIVEN'!E171="","",'ADJ-GIVEN'!E171)</f>
        <v/>
      </c>
      <c r="H171" s="186" t="str">
        <f>IF('ADJ-GIVEN'!F171="","",'ADJ-GIVEN'!F171)</f>
        <v/>
      </c>
      <c r="I171" s="187" t="str">
        <f t="shared" si="1"/>
        <v/>
      </c>
      <c r="J171" s="187" t="str">
        <f t="shared" si="2"/>
        <v/>
      </c>
      <c r="K171" s="188" t="str">
        <f>IF('ADJ-CLICK'!D171="","",'ADJ-CLICK'!D171*-1)</f>
        <v/>
      </c>
      <c r="L171" s="188" t="str">
        <f>IF('ADJ-CLICK'!E171="","",'ADJ-CLICK'!E171*-1)</f>
        <v/>
      </c>
      <c r="M171" s="188" t="str">
        <f>IF('ADJ-CLICK'!F171="","",'ADJ-CLICK'!F171*-1)</f>
        <v/>
      </c>
      <c r="N171" s="189" t="str">
        <f t="shared" si="3"/>
        <v/>
      </c>
      <c r="O171" s="190" t="str">
        <f t="shared" si="4"/>
        <v/>
      </c>
      <c r="P171" s="190" t="str">
        <f t="shared" si="5"/>
        <v/>
      </c>
      <c r="Q171" s="190" t="str">
        <f>IF(PLAYER!C171="","",PLAYER!C171)</f>
        <v/>
      </c>
      <c r="R171" s="191"/>
      <c r="S171" s="186"/>
      <c r="T171" s="165"/>
      <c r="U171" s="2" t="str">
        <f t="shared" si="6"/>
        <v/>
      </c>
      <c r="V171" s="77" t="str">
        <f t="shared" si="7"/>
        <v/>
      </c>
      <c r="W171" s="186" t="str">
        <f t="shared" si="8"/>
        <v/>
      </c>
      <c r="X171" s="186" t="str">
        <f t="shared" si="9"/>
        <v/>
      </c>
      <c r="Y171" s="186" t="str">
        <f t="shared" si="10"/>
        <v/>
      </c>
      <c r="Z171" s="186" t="str">
        <f t="shared" si="11"/>
        <v/>
      </c>
      <c r="AA171" s="186" t="str">
        <f t="shared" si="12"/>
        <v/>
      </c>
      <c r="AB171" s="186" t="str">
        <f t="shared" si="13"/>
        <v/>
      </c>
      <c r="AC171" s="187" t="str">
        <f t="shared" si="14"/>
        <v/>
      </c>
      <c r="AD171" s="187" t="str">
        <f t="shared" si="15"/>
        <v/>
      </c>
      <c r="AE171" s="188" t="str">
        <f t="shared" si="16"/>
        <v/>
      </c>
      <c r="AF171" s="188" t="str">
        <f t="shared" si="17"/>
        <v/>
      </c>
      <c r="AG171" s="188" t="str">
        <f t="shared" si="18"/>
        <v/>
      </c>
      <c r="AH171" s="189" t="str">
        <f t="shared" si="19"/>
        <v/>
      </c>
      <c r="AI171" s="190" t="str">
        <f t="shared" si="20"/>
        <v/>
      </c>
      <c r="AJ171" s="190" t="str">
        <f t="shared" si="21"/>
        <v/>
      </c>
      <c r="AK171" s="165"/>
    </row>
    <row r="172" spans="1:37" ht="15.75" customHeight="1" x14ac:dyDescent="0.3">
      <c r="A172" s="77">
        <v>169</v>
      </c>
      <c r="B172" s="77" t="str">
        <f>IF(PLAYER!B172="","",PLAYER!B172)</f>
        <v/>
      </c>
      <c r="C172" s="2" t="str">
        <f t="shared" si="0"/>
        <v/>
      </c>
      <c r="D172" s="186" t="str">
        <f>IF('ADJ-CLICK'!J172="","",AVERAGE('ADJ-CLICK'!J172,'ADJ-CLICK'!M172,'ADJ-CLICK'!P172,'ADJ-CLICK'!S172,'ADJ-CLICK'!V172,'ADJ-CLICK'!Y172))</f>
        <v/>
      </c>
      <c r="E172" s="186" t="str">
        <f>IF('ADJ-GIVEN'!C172="","",'ADJ-GIVEN'!C172)</f>
        <v/>
      </c>
      <c r="F172" s="186" t="str">
        <f>IF('ADJ-GIVEN'!D172="","",'ADJ-GIVEN'!D172)</f>
        <v/>
      </c>
      <c r="G172" s="186" t="str">
        <f>IF('ADJ-GIVEN'!E172="","",'ADJ-GIVEN'!E172)</f>
        <v/>
      </c>
      <c r="H172" s="186" t="str">
        <f>IF('ADJ-GIVEN'!F172="","",'ADJ-GIVEN'!F172)</f>
        <v/>
      </c>
      <c r="I172" s="187" t="str">
        <f t="shared" si="1"/>
        <v/>
      </c>
      <c r="J172" s="187" t="str">
        <f t="shared" si="2"/>
        <v/>
      </c>
      <c r="K172" s="188" t="str">
        <f>IF('ADJ-CLICK'!D172="","",'ADJ-CLICK'!D172*-1)</f>
        <v/>
      </c>
      <c r="L172" s="188" t="str">
        <f>IF('ADJ-CLICK'!E172="","",'ADJ-CLICK'!E172*-1)</f>
        <v/>
      </c>
      <c r="M172" s="188" t="str">
        <f>IF('ADJ-CLICK'!F172="","",'ADJ-CLICK'!F172*-1)</f>
        <v/>
      </c>
      <c r="N172" s="189" t="str">
        <f t="shared" si="3"/>
        <v/>
      </c>
      <c r="O172" s="190" t="str">
        <f t="shared" si="4"/>
        <v/>
      </c>
      <c r="P172" s="190" t="str">
        <f t="shared" si="5"/>
        <v/>
      </c>
      <c r="Q172" s="190" t="str">
        <f>IF(PLAYER!C172="","",PLAYER!C172)</f>
        <v/>
      </c>
      <c r="R172" s="191"/>
      <c r="S172" s="186"/>
      <c r="T172" s="165"/>
      <c r="U172" s="2" t="str">
        <f t="shared" si="6"/>
        <v/>
      </c>
      <c r="V172" s="77" t="str">
        <f t="shared" si="7"/>
        <v/>
      </c>
      <c r="W172" s="186" t="str">
        <f t="shared" si="8"/>
        <v/>
      </c>
      <c r="X172" s="186" t="str">
        <f t="shared" si="9"/>
        <v/>
      </c>
      <c r="Y172" s="186" t="str">
        <f t="shared" si="10"/>
        <v/>
      </c>
      <c r="Z172" s="186" t="str">
        <f t="shared" si="11"/>
        <v/>
      </c>
      <c r="AA172" s="186" t="str">
        <f t="shared" si="12"/>
        <v/>
      </c>
      <c r="AB172" s="186" t="str">
        <f t="shared" si="13"/>
        <v/>
      </c>
      <c r="AC172" s="187" t="str">
        <f t="shared" si="14"/>
        <v/>
      </c>
      <c r="AD172" s="187" t="str">
        <f t="shared" si="15"/>
        <v/>
      </c>
      <c r="AE172" s="188" t="str">
        <f t="shared" si="16"/>
        <v/>
      </c>
      <c r="AF172" s="188" t="str">
        <f t="shared" si="17"/>
        <v/>
      </c>
      <c r="AG172" s="188" t="str">
        <f t="shared" si="18"/>
        <v/>
      </c>
      <c r="AH172" s="189" t="str">
        <f t="shared" si="19"/>
        <v/>
      </c>
      <c r="AI172" s="190" t="str">
        <f t="shared" si="20"/>
        <v/>
      </c>
      <c r="AJ172" s="190" t="str">
        <f t="shared" si="21"/>
        <v/>
      </c>
      <c r="AK172" s="165"/>
    </row>
    <row r="173" spans="1:37" ht="15.75" customHeight="1" x14ac:dyDescent="0.3">
      <c r="A173" s="77">
        <v>170</v>
      </c>
      <c r="B173" s="77" t="str">
        <f>IF(PLAYER!B173="","",PLAYER!B173)</f>
        <v/>
      </c>
      <c r="C173" s="2" t="str">
        <f t="shared" si="0"/>
        <v/>
      </c>
      <c r="D173" s="186" t="str">
        <f>IF('ADJ-CLICK'!J173="","",AVERAGE('ADJ-CLICK'!J173,'ADJ-CLICK'!M173,'ADJ-CLICK'!P173,'ADJ-CLICK'!S173,'ADJ-CLICK'!V173,'ADJ-CLICK'!Y173))</f>
        <v/>
      </c>
      <c r="E173" s="186" t="str">
        <f>IF('ADJ-GIVEN'!C173="","",'ADJ-GIVEN'!C173)</f>
        <v/>
      </c>
      <c r="F173" s="186" t="str">
        <f>IF('ADJ-GIVEN'!D173="","",'ADJ-GIVEN'!D173)</f>
        <v/>
      </c>
      <c r="G173" s="186" t="str">
        <f>IF('ADJ-GIVEN'!E173="","",'ADJ-GIVEN'!E173)</f>
        <v/>
      </c>
      <c r="H173" s="186" t="str">
        <f>IF('ADJ-GIVEN'!F173="","",'ADJ-GIVEN'!F173)</f>
        <v/>
      </c>
      <c r="I173" s="187" t="str">
        <f t="shared" si="1"/>
        <v/>
      </c>
      <c r="J173" s="187" t="str">
        <f t="shared" si="2"/>
        <v/>
      </c>
      <c r="K173" s="188" t="str">
        <f>IF('ADJ-CLICK'!D173="","",'ADJ-CLICK'!D173*-1)</f>
        <v/>
      </c>
      <c r="L173" s="188" t="str">
        <f>IF('ADJ-CLICK'!E173="","",'ADJ-CLICK'!E173*-1)</f>
        <v/>
      </c>
      <c r="M173" s="188" t="str">
        <f>IF('ADJ-CLICK'!F173="","",'ADJ-CLICK'!F173*-1)</f>
        <v/>
      </c>
      <c r="N173" s="189" t="str">
        <f t="shared" si="3"/>
        <v/>
      </c>
      <c r="O173" s="190" t="str">
        <f t="shared" si="4"/>
        <v/>
      </c>
      <c r="P173" s="190" t="str">
        <f t="shared" si="5"/>
        <v/>
      </c>
      <c r="Q173" s="190" t="str">
        <f>IF(PLAYER!C173="","",PLAYER!C173)</f>
        <v/>
      </c>
      <c r="R173" s="191"/>
      <c r="S173" s="186"/>
      <c r="T173" s="165"/>
      <c r="U173" s="2" t="str">
        <f t="shared" si="6"/>
        <v/>
      </c>
      <c r="V173" s="77" t="str">
        <f t="shared" si="7"/>
        <v/>
      </c>
      <c r="W173" s="186" t="str">
        <f t="shared" si="8"/>
        <v/>
      </c>
      <c r="X173" s="186" t="str">
        <f t="shared" si="9"/>
        <v/>
      </c>
      <c r="Y173" s="186" t="str">
        <f t="shared" si="10"/>
        <v/>
      </c>
      <c r="Z173" s="186" t="str">
        <f t="shared" si="11"/>
        <v/>
      </c>
      <c r="AA173" s="186" t="str">
        <f t="shared" si="12"/>
        <v/>
      </c>
      <c r="AB173" s="186" t="str">
        <f t="shared" si="13"/>
        <v/>
      </c>
      <c r="AC173" s="187" t="str">
        <f t="shared" si="14"/>
        <v/>
      </c>
      <c r="AD173" s="187" t="str">
        <f t="shared" si="15"/>
        <v/>
      </c>
      <c r="AE173" s="188" t="str">
        <f t="shared" si="16"/>
        <v/>
      </c>
      <c r="AF173" s="188" t="str">
        <f t="shared" si="17"/>
        <v/>
      </c>
      <c r="AG173" s="188" t="str">
        <f t="shared" si="18"/>
        <v/>
      </c>
      <c r="AH173" s="189" t="str">
        <f t="shared" si="19"/>
        <v/>
      </c>
      <c r="AI173" s="190" t="str">
        <f t="shared" si="20"/>
        <v/>
      </c>
      <c r="AJ173" s="190" t="str">
        <f t="shared" si="21"/>
        <v/>
      </c>
      <c r="AK173" s="165"/>
    </row>
    <row r="174" spans="1:37" ht="15.75" customHeight="1" x14ac:dyDescent="0.3">
      <c r="A174" s="77">
        <v>171</v>
      </c>
      <c r="B174" s="77" t="str">
        <f>IF(PLAYER!B174="","",PLAYER!B174)</f>
        <v/>
      </c>
      <c r="C174" s="2" t="str">
        <f t="shared" si="0"/>
        <v/>
      </c>
      <c r="D174" s="186" t="str">
        <f>IF('ADJ-CLICK'!J174="","",AVERAGE('ADJ-CLICK'!J174,'ADJ-CLICK'!M174,'ADJ-CLICK'!P174,'ADJ-CLICK'!S174,'ADJ-CLICK'!V174,'ADJ-CLICK'!Y174))</f>
        <v/>
      </c>
      <c r="E174" s="186" t="str">
        <f>IF('ADJ-GIVEN'!C174="","",'ADJ-GIVEN'!C174)</f>
        <v/>
      </c>
      <c r="F174" s="186" t="str">
        <f>IF('ADJ-GIVEN'!D174="","",'ADJ-GIVEN'!D174)</f>
        <v/>
      </c>
      <c r="G174" s="186" t="str">
        <f>IF('ADJ-GIVEN'!E174="","",'ADJ-GIVEN'!E174)</f>
        <v/>
      </c>
      <c r="H174" s="186" t="str">
        <f>IF('ADJ-GIVEN'!F174="","",'ADJ-GIVEN'!F174)</f>
        <v/>
      </c>
      <c r="I174" s="187" t="str">
        <f t="shared" si="1"/>
        <v/>
      </c>
      <c r="J174" s="187" t="str">
        <f t="shared" si="2"/>
        <v/>
      </c>
      <c r="K174" s="188" t="str">
        <f>IF('ADJ-CLICK'!D174="","",'ADJ-CLICK'!D174*-1)</f>
        <v/>
      </c>
      <c r="L174" s="188" t="str">
        <f>IF('ADJ-CLICK'!E174="","",'ADJ-CLICK'!E174*-1)</f>
        <v/>
      </c>
      <c r="M174" s="188" t="str">
        <f>IF('ADJ-CLICK'!F174="","",'ADJ-CLICK'!F174*-1)</f>
        <v/>
      </c>
      <c r="N174" s="189" t="str">
        <f t="shared" si="3"/>
        <v/>
      </c>
      <c r="O174" s="190" t="str">
        <f t="shared" si="4"/>
        <v/>
      </c>
      <c r="P174" s="190" t="str">
        <f t="shared" si="5"/>
        <v/>
      </c>
      <c r="Q174" s="190" t="str">
        <f>IF(PLAYER!C174="","",PLAYER!C174)</f>
        <v/>
      </c>
      <c r="R174" s="191"/>
      <c r="S174" s="186"/>
      <c r="T174" s="165"/>
      <c r="U174" s="2" t="str">
        <f t="shared" si="6"/>
        <v/>
      </c>
      <c r="V174" s="77" t="str">
        <f t="shared" si="7"/>
        <v/>
      </c>
      <c r="W174" s="186" t="str">
        <f t="shared" si="8"/>
        <v/>
      </c>
      <c r="X174" s="186" t="str">
        <f t="shared" si="9"/>
        <v/>
      </c>
      <c r="Y174" s="186" t="str">
        <f t="shared" si="10"/>
        <v/>
      </c>
      <c r="Z174" s="186" t="str">
        <f t="shared" si="11"/>
        <v/>
      </c>
      <c r="AA174" s="186" t="str">
        <f t="shared" si="12"/>
        <v/>
      </c>
      <c r="AB174" s="186" t="str">
        <f t="shared" si="13"/>
        <v/>
      </c>
      <c r="AC174" s="187" t="str">
        <f t="shared" si="14"/>
        <v/>
      </c>
      <c r="AD174" s="187" t="str">
        <f t="shared" si="15"/>
        <v/>
      </c>
      <c r="AE174" s="188" t="str">
        <f t="shared" si="16"/>
        <v/>
      </c>
      <c r="AF174" s="188" t="str">
        <f t="shared" si="17"/>
        <v/>
      </c>
      <c r="AG174" s="188" t="str">
        <f t="shared" si="18"/>
        <v/>
      </c>
      <c r="AH174" s="189" t="str">
        <f t="shared" si="19"/>
        <v/>
      </c>
      <c r="AI174" s="190" t="str">
        <f t="shared" si="20"/>
        <v/>
      </c>
      <c r="AJ174" s="190" t="str">
        <f t="shared" si="21"/>
        <v/>
      </c>
      <c r="AK174" s="165"/>
    </row>
    <row r="175" spans="1:37" ht="15.75" customHeight="1" x14ac:dyDescent="0.3">
      <c r="A175" s="77">
        <v>172</v>
      </c>
      <c r="B175" s="77" t="str">
        <f>IF(PLAYER!B175="","",PLAYER!B175)</f>
        <v/>
      </c>
      <c r="C175" s="2" t="str">
        <f t="shared" si="0"/>
        <v/>
      </c>
      <c r="D175" s="186" t="str">
        <f>IF('ADJ-CLICK'!J175="","",AVERAGE('ADJ-CLICK'!J175,'ADJ-CLICK'!M175,'ADJ-CLICK'!P175,'ADJ-CLICK'!S175,'ADJ-CLICK'!V175,'ADJ-CLICK'!Y175))</f>
        <v/>
      </c>
      <c r="E175" s="186" t="str">
        <f>IF('ADJ-GIVEN'!C175="","",'ADJ-GIVEN'!C175)</f>
        <v/>
      </c>
      <c r="F175" s="186" t="str">
        <f>IF('ADJ-GIVEN'!D175="","",'ADJ-GIVEN'!D175)</f>
        <v/>
      </c>
      <c r="G175" s="186" t="str">
        <f>IF('ADJ-GIVEN'!E175="","",'ADJ-GIVEN'!E175)</f>
        <v/>
      </c>
      <c r="H175" s="186" t="str">
        <f>IF('ADJ-GIVEN'!F175="","",'ADJ-GIVEN'!F175)</f>
        <v/>
      </c>
      <c r="I175" s="187" t="str">
        <f t="shared" si="1"/>
        <v/>
      </c>
      <c r="J175" s="187" t="str">
        <f t="shared" si="2"/>
        <v/>
      </c>
      <c r="K175" s="188" t="str">
        <f>IF('ADJ-CLICK'!D175="","",'ADJ-CLICK'!D175*-1)</f>
        <v/>
      </c>
      <c r="L175" s="188" t="str">
        <f>IF('ADJ-CLICK'!E175="","",'ADJ-CLICK'!E175*-1)</f>
        <v/>
      </c>
      <c r="M175" s="188" t="str">
        <f>IF('ADJ-CLICK'!F175="","",'ADJ-CLICK'!F175*-1)</f>
        <v/>
      </c>
      <c r="N175" s="189" t="str">
        <f t="shared" si="3"/>
        <v/>
      </c>
      <c r="O175" s="190" t="str">
        <f t="shared" si="4"/>
        <v/>
      </c>
      <c r="P175" s="190" t="str">
        <f t="shared" si="5"/>
        <v/>
      </c>
      <c r="Q175" s="190" t="str">
        <f>IF(PLAYER!C175="","",PLAYER!C175)</f>
        <v/>
      </c>
      <c r="R175" s="191"/>
      <c r="S175" s="186"/>
      <c r="T175" s="165"/>
      <c r="U175" s="2" t="str">
        <f t="shared" si="6"/>
        <v/>
      </c>
      <c r="V175" s="77" t="str">
        <f t="shared" si="7"/>
        <v/>
      </c>
      <c r="W175" s="186" t="str">
        <f t="shared" si="8"/>
        <v/>
      </c>
      <c r="X175" s="186" t="str">
        <f t="shared" si="9"/>
        <v/>
      </c>
      <c r="Y175" s="186" t="str">
        <f t="shared" si="10"/>
        <v/>
      </c>
      <c r="Z175" s="186" t="str">
        <f t="shared" si="11"/>
        <v/>
      </c>
      <c r="AA175" s="186" t="str">
        <f t="shared" si="12"/>
        <v/>
      </c>
      <c r="AB175" s="186" t="str">
        <f t="shared" si="13"/>
        <v/>
      </c>
      <c r="AC175" s="187" t="str">
        <f t="shared" si="14"/>
        <v/>
      </c>
      <c r="AD175" s="187" t="str">
        <f t="shared" si="15"/>
        <v/>
      </c>
      <c r="AE175" s="188" t="str">
        <f t="shared" si="16"/>
        <v/>
      </c>
      <c r="AF175" s="188" t="str">
        <f t="shared" si="17"/>
        <v/>
      </c>
      <c r="AG175" s="188" t="str">
        <f t="shared" si="18"/>
        <v/>
      </c>
      <c r="AH175" s="189" t="str">
        <f t="shared" si="19"/>
        <v/>
      </c>
      <c r="AI175" s="190" t="str">
        <f t="shared" si="20"/>
        <v/>
      </c>
      <c r="AJ175" s="190" t="str">
        <f t="shared" si="21"/>
        <v/>
      </c>
      <c r="AK175" s="165"/>
    </row>
    <row r="176" spans="1:37" ht="15.75" customHeight="1" x14ac:dyDescent="0.3">
      <c r="A176" s="77">
        <v>173</v>
      </c>
      <c r="B176" s="77" t="str">
        <f>IF(PLAYER!B176="","",PLAYER!B176)</f>
        <v/>
      </c>
      <c r="C176" s="2" t="str">
        <f t="shared" si="0"/>
        <v/>
      </c>
      <c r="D176" s="186" t="str">
        <f>IF('ADJ-CLICK'!J176="","",AVERAGE('ADJ-CLICK'!J176,'ADJ-CLICK'!M176,'ADJ-CLICK'!P176,'ADJ-CLICK'!S176,'ADJ-CLICK'!V176,'ADJ-CLICK'!Y176))</f>
        <v/>
      </c>
      <c r="E176" s="186" t="str">
        <f>IF('ADJ-GIVEN'!C176="","",'ADJ-GIVEN'!C176)</f>
        <v/>
      </c>
      <c r="F176" s="186" t="str">
        <f>IF('ADJ-GIVEN'!D176="","",'ADJ-GIVEN'!D176)</f>
        <v/>
      </c>
      <c r="G176" s="186" t="str">
        <f>IF('ADJ-GIVEN'!E176="","",'ADJ-GIVEN'!E176)</f>
        <v/>
      </c>
      <c r="H176" s="186" t="str">
        <f>IF('ADJ-GIVEN'!F176="","",'ADJ-GIVEN'!F176)</f>
        <v/>
      </c>
      <c r="I176" s="187" t="str">
        <f t="shared" si="1"/>
        <v/>
      </c>
      <c r="J176" s="187" t="str">
        <f t="shared" si="2"/>
        <v/>
      </c>
      <c r="K176" s="188" t="str">
        <f>IF('ADJ-CLICK'!D176="","",'ADJ-CLICK'!D176*-1)</f>
        <v/>
      </c>
      <c r="L176" s="188" t="str">
        <f>IF('ADJ-CLICK'!E176="","",'ADJ-CLICK'!E176*-1)</f>
        <v/>
      </c>
      <c r="M176" s="188" t="str">
        <f>IF('ADJ-CLICK'!F176="","",'ADJ-CLICK'!F176*-1)</f>
        <v/>
      </c>
      <c r="N176" s="189" t="str">
        <f t="shared" si="3"/>
        <v/>
      </c>
      <c r="O176" s="190" t="str">
        <f t="shared" si="4"/>
        <v/>
      </c>
      <c r="P176" s="190" t="str">
        <f t="shared" si="5"/>
        <v/>
      </c>
      <c r="Q176" s="190" t="str">
        <f>IF(PLAYER!C176="","",PLAYER!C176)</f>
        <v/>
      </c>
      <c r="R176" s="191"/>
      <c r="S176" s="186"/>
      <c r="T176" s="165"/>
      <c r="U176" s="2" t="str">
        <f t="shared" si="6"/>
        <v/>
      </c>
      <c r="V176" s="77" t="str">
        <f t="shared" si="7"/>
        <v/>
      </c>
      <c r="W176" s="186" t="str">
        <f t="shared" si="8"/>
        <v/>
      </c>
      <c r="X176" s="186" t="str">
        <f t="shared" si="9"/>
        <v/>
      </c>
      <c r="Y176" s="186" t="str">
        <f t="shared" si="10"/>
        <v/>
      </c>
      <c r="Z176" s="186" t="str">
        <f t="shared" si="11"/>
        <v/>
      </c>
      <c r="AA176" s="186" t="str">
        <f t="shared" si="12"/>
        <v/>
      </c>
      <c r="AB176" s="186" t="str">
        <f t="shared" si="13"/>
        <v/>
      </c>
      <c r="AC176" s="187" t="str">
        <f t="shared" si="14"/>
        <v/>
      </c>
      <c r="AD176" s="187" t="str">
        <f t="shared" si="15"/>
        <v/>
      </c>
      <c r="AE176" s="188" t="str">
        <f t="shared" si="16"/>
        <v/>
      </c>
      <c r="AF176" s="188" t="str">
        <f t="shared" si="17"/>
        <v/>
      </c>
      <c r="AG176" s="188" t="str">
        <f t="shared" si="18"/>
        <v/>
      </c>
      <c r="AH176" s="189" t="str">
        <f t="shared" si="19"/>
        <v/>
      </c>
      <c r="AI176" s="190" t="str">
        <f t="shared" si="20"/>
        <v/>
      </c>
      <c r="AJ176" s="190" t="str">
        <f t="shared" si="21"/>
        <v/>
      </c>
      <c r="AK176" s="165"/>
    </row>
    <row r="177" spans="1:37" ht="15.75" customHeight="1" x14ac:dyDescent="0.3">
      <c r="A177" s="77">
        <v>174</v>
      </c>
      <c r="B177" s="77" t="str">
        <f>IF(PLAYER!B177="","",PLAYER!B177)</f>
        <v/>
      </c>
      <c r="C177" s="2" t="str">
        <f t="shared" si="0"/>
        <v/>
      </c>
      <c r="D177" s="186" t="str">
        <f>IF('ADJ-CLICK'!J177="","",AVERAGE('ADJ-CLICK'!J177,'ADJ-CLICK'!M177,'ADJ-CLICK'!P177,'ADJ-CLICK'!S177,'ADJ-CLICK'!V177,'ADJ-CLICK'!Y177))</f>
        <v/>
      </c>
      <c r="E177" s="186" t="str">
        <f>IF('ADJ-GIVEN'!C177="","",'ADJ-GIVEN'!C177)</f>
        <v/>
      </c>
      <c r="F177" s="186" t="str">
        <f>IF('ADJ-GIVEN'!D177="","",'ADJ-GIVEN'!D177)</f>
        <v/>
      </c>
      <c r="G177" s="186" t="str">
        <f>IF('ADJ-GIVEN'!E177="","",'ADJ-GIVEN'!E177)</f>
        <v/>
      </c>
      <c r="H177" s="186" t="str">
        <f>IF('ADJ-GIVEN'!F177="","",'ADJ-GIVEN'!F177)</f>
        <v/>
      </c>
      <c r="I177" s="187" t="str">
        <f t="shared" si="1"/>
        <v/>
      </c>
      <c r="J177" s="187" t="str">
        <f t="shared" si="2"/>
        <v/>
      </c>
      <c r="K177" s="188" t="str">
        <f>IF('ADJ-CLICK'!D177="","",'ADJ-CLICK'!D177*-1)</f>
        <v/>
      </c>
      <c r="L177" s="188" t="str">
        <f>IF('ADJ-CLICK'!E177="","",'ADJ-CLICK'!E177*-1)</f>
        <v/>
      </c>
      <c r="M177" s="188" t="str">
        <f>IF('ADJ-CLICK'!F177="","",'ADJ-CLICK'!F177*-1)</f>
        <v/>
      </c>
      <c r="N177" s="189" t="str">
        <f t="shared" si="3"/>
        <v/>
      </c>
      <c r="O177" s="190" t="str">
        <f t="shared" si="4"/>
        <v/>
      </c>
      <c r="P177" s="190" t="str">
        <f t="shared" si="5"/>
        <v/>
      </c>
      <c r="Q177" s="190" t="str">
        <f>IF(PLAYER!C177="","",PLAYER!C177)</f>
        <v/>
      </c>
      <c r="R177" s="191"/>
      <c r="S177" s="186"/>
      <c r="T177" s="165"/>
      <c r="U177" s="2" t="str">
        <f t="shared" si="6"/>
        <v/>
      </c>
      <c r="V177" s="77" t="str">
        <f t="shared" si="7"/>
        <v/>
      </c>
      <c r="W177" s="186" t="str">
        <f t="shared" si="8"/>
        <v/>
      </c>
      <c r="X177" s="186" t="str">
        <f t="shared" si="9"/>
        <v/>
      </c>
      <c r="Y177" s="186" t="str">
        <f t="shared" si="10"/>
        <v/>
      </c>
      <c r="Z177" s="186" t="str">
        <f t="shared" si="11"/>
        <v/>
      </c>
      <c r="AA177" s="186" t="str">
        <f t="shared" si="12"/>
        <v/>
      </c>
      <c r="AB177" s="186" t="str">
        <f t="shared" si="13"/>
        <v/>
      </c>
      <c r="AC177" s="187" t="str">
        <f t="shared" si="14"/>
        <v/>
      </c>
      <c r="AD177" s="187" t="str">
        <f t="shared" si="15"/>
        <v/>
      </c>
      <c r="AE177" s="188" t="str">
        <f t="shared" si="16"/>
        <v/>
      </c>
      <c r="AF177" s="188" t="str">
        <f t="shared" si="17"/>
        <v/>
      </c>
      <c r="AG177" s="188" t="str">
        <f t="shared" si="18"/>
        <v/>
      </c>
      <c r="AH177" s="189" t="str">
        <f t="shared" si="19"/>
        <v/>
      </c>
      <c r="AI177" s="190" t="str">
        <f t="shared" si="20"/>
        <v/>
      </c>
      <c r="AJ177" s="190" t="str">
        <f t="shared" si="21"/>
        <v/>
      </c>
      <c r="AK177" s="165"/>
    </row>
    <row r="178" spans="1:37" ht="15.75" customHeight="1" x14ac:dyDescent="0.3">
      <c r="A178" s="77">
        <v>175</v>
      </c>
      <c r="B178" s="77" t="str">
        <f>IF(PLAYER!B178="","",PLAYER!B178)</f>
        <v/>
      </c>
      <c r="C178" s="2" t="str">
        <f t="shared" si="0"/>
        <v/>
      </c>
      <c r="D178" s="186" t="str">
        <f>IF('ADJ-CLICK'!J178="","",AVERAGE('ADJ-CLICK'!J178,'ADJ-CLICK'!M178,'ADJ-CLICK'!P178,'ADJ-CLICK'!S178,'ADJ-CLICK'!V178,'ADJ-CLICK'!Y178))</f>
        <v/>
      </c>
      <c r="E178" s="186" t="str">
        <f>IF('ADJ-GIVEN'!C178="","",'ADJ-GIVEN'!C178)</f>
        <v/>
      </c>
      <c r="F178" s="186" t="str">
        <f>IF('ADJ-GIVEN'!D178="","",'ADJ-GIVEN'!D178)</f>
        <v/>
      </c>
      <c r="G178" s="186" t="str">
        <f>IF('ADJ-GIVEN'!E178="","",'ADJ-GIVEN'!E178)</f>
        <v/>
      </c>
      <c r="H178" s="186" t="str">
        <f>IF('ADJ-GIVEN'!F178="","",'ADJ-GIVEN'!F178)</f>
        <v/>
      </c>
      <c r="I178" s="187" t="str">
        <f t="shared" si="1"/>
        <v/>
      </c>
      <c r="J178" s="187" t="str">
        <f t="shared" si="2"/>
        <v/>
      </c>
      <c r="K178" s="188" t="str">
        <f>IF('ADJ-CLICK'!D178="","",'ADJ-CLICK'!D178*-1)</f>
        <v/>
      </c>
      <c r="L178" s="188" t="str">
        <f>IF('ADJ-CLICK'!E178="","",'ADJ-CLICK'!E178*-1)</f>
        <v/>
      </c>
      <c r="M178" s="188" t="str">
        <f>IF('ADJ-CLICK'!F178="","",'ADJ-CLICK'!F178*-1)</f>
        <v/>
      </c>
      <c r="N178" s="189" t="str">
        <f t="shared" si="3"/>
        <v/>
      </c>
      <c r="O178" s="190" t="str">
        <f t="shared" si="4"/>
        <v/>
      </c>
      <c r="P178" s="190" t="str">
        <f t="shared" si="5"/>
        <v/>
      </c>
      <c r="Q178" s="190" t="str">
        <f>IF(PLAYER!C178="","",PLAYER!C178)</f>
        <v/>
      </c>
      <c r="R178" s="191"/>
      <c r="S178" s="186"/>
      <c r="T178" s="165"/>
      <c r="U178" s="2" t="str">
        <f t="shared" si="6"/>
        <v/>
      </c>
      <c r="V178" s="77" t="str">
        <f t="shared" si="7"/>
        <v/>
      </c>
      <c r="W178" s="186" t="str">
        <f t="shared" si="8"/>
        <v/>
      </c>
      <c r="X178" s="186" t="str">
        <f t="shared" si="9"/>
        <v/>
      </c>
      <c r="Y178" s="186" t="str">
        <f t="shared" si="10"/>
        <v/>
      </c>
      <c r="Z178" s="186" t="str">
        <f t="shared" si="11"/>
        <v/>
      </c>
      <c r="AA178" s="186" t="str">
        <f t="shared" si="12"/>
        <v/>
      </c>
      <c r="AB178" s="186" t="str">
        <f t="shared" si="13"/>
        <v/>
      </c>
      <c r="AC178" s="187" t="str">
        <f t="shared" si="14"/>
        <v/>
      </c>
      <c r="AD178" s="187" t="str">
        <f t="shared" si="15"/>
        <v/>
      </c>
      <c r="AE178" s="188" t="str">
        <f t="shared" si="16"/>
        <v/>
      </c>
      <c r="AF178" s="188" t="str">
        <f t="shared" si="17"/>
        <v/>
      </c>
      <c r="AG178" s="188" t="str">
        <f t="shared" si="18"/>
        <v/>
      </c>
      <c r="AH178" s="189" t="str">
        <f t="shared" si="19"/>
        <v/>
      </c>
      <c r="AI178" s="190" t="str">
        <f t="shared" si="20"/>
        <v/>
      </c>
      <c r="AJ178" s="190" t="str">
        <f t="shared" si="21"/>
        <v/>
      </c>
      <c r="AK178" s="165"/>
    </row>
    <row r="179" spans="1:37" ht="15.75" customHeight="1" x14ac:dyDescent="0.3">
      <c r="A179" s="77">
        <v>176</v>
      </c>
      <c r="B179" s="77" t="str">
        <f>IF(PLAYER!B179="","",PLAYER!B179)</f>
        <v/>
      </c>
      <c r="C179" s="2" t="str">
        <f t="shared" si="0"/>
        <v/>
      </c>
      <c r="D179" s="186" t="str">
        <f>IF('ADJ-CLICK'!J179="","",AVERAGE('ADJ-CLICK'!J179,'ADJ-CLICK'!M179,'ADJ-CLICK'!P179,'ADJ-CLICK'!S179,'ADJ-CLICK'!V179,'ADJ-CLICK'!Y179))</f>
        <v/>
      </c>
      <c r="E179" s="186" t="str">
        <f>IF('ADJ-GIVEN'!C179="","",'ADJ-GIVEN'!C179)</f>
        <v/>
      </c>
      <c r="F179" s="186" t="str">
        <f>IF('ADJ-GIVEN'!D179="","",'ADJ-GIVEN'!D179)</f>
        <v/>
      </c>
      <c r="G179" s="186" t="str">
        <f>IF('ADJ-GIVEN'!E179="","",'ADJ-GIVEN'!E179)</f>
        <v/>
      </c>
      <c r="H179" s="186" t="str">
        <f>IF('ADJ-GIVEN'!F179="","",'ADJ-GIVEN'!F179)</f>
        <v/>
      </c>
      <c r="I179" s="187" t="str">
        <f t="shared" si="1"/>
        <v/>
      </c>
      <c r="J179" s="187" t="str">
        <f t="shared" si="2"/>
        <v/>
      </c>
      <c r="K179" s="188" t="str">
        <f>IF('ADJ-CLICK'!D179="","",'ADJ-CLICK'!D179*-1)</f>
        <v/>
      </c>
      <c r="L179" s="188" t="str">
        <f>IF('ADJ-CLICK'!E179="","",'ADJ-CLICK'!E179*-1)</f>
        <v/>
      </c>
      <c r="M179" s="188" t="str">
        <f>IF('ADJ-CLICK'!F179="","",'ADJ-CLICK'!F179*-1)</f>
        <v/>
      </c>
      <c r="N179" s="189" t="str">
        <f t="shared" si="3"/>
        <v/>
      </c>
      <c r="O179" s="190" t="str">
        <f t="shared" si="4"/>
        <v/>
      </c>
      <c r="P179" s="190" t="str">
        <f t="shared" si="5"/>
        <v/>
      </c>
      <c r="Q179" s="190" t="str">
        <f>IF(PLAYER!C179="","",PLAYER!C179)</f>
        <v/>
      </c>
      <c r="R179" s="191"/>
      <c r="S179" s="186"/>
      <c r="T179" s="165"/>
      <c r="U179" s="2" t="str">
        <f t="shared" si="6"/>
        <v/>
      </c>
      <c r="V179" s="77" t="str">
        <f t="shared" si="7"/>
        <v/>
      </c>
      <c r="W179" s="186" t="str">
        <f t="shared" si="8"/>
        <v/>
      </c>
      <c r="X179" s="186" t="str">
        <f t="shared" si="9"/>
        <v/>
      </c>
      <c r="Y179" s="186" t="str">
        <f t="shared" si="10"/>
        <v/>
      </c>
      <c r="Z179" s="186" t="str">
        <f t="shared" si="11"/>
        <v/>
      </c>
      <c r="AA179" s="186" t="str">
        <f t="shared" si="12"/>
        <v/>
      </c>
      <c r="AB179" s="186" t="str">
        <f t="shared" si="13"/>
        <v/>
      </c>
      <c r="AC179" s="187" t="str">
        <f t="shared" si="14"/>
        <v/>
      </c>
      <c r="AD179" s="187" t="str">
        <f t="shared" si="15"/>
        <v/>
      </c>
      <c r="AE179" s="188" t="str">
        <f t="shared" si="16"/>
        <v/>
      </c>
      <c r="AF179" s="188" t="str">
        <f t="shared" si="17"/>
        <v/>
      </c>
      <c r="AG179" s="188" t="str">
        <f t="shared" si="18"/>
        <v/>
      </c>
      <c r="AH179" s="189" t="str">
        <f t="shared" si="19"/>
        <v/>
      </c>
      <c r="AI179" s="190" t="str">
        <f t="shared" si="20"/>
        <v/>
      </c>
      <c r="AJ179" s="190" t="str">
        <f t="shared" si="21"/>
        <v/>
      </c>
      <c r="AK179" s="165"/>
    </row>
    <row r="180" spans="1:37" ht="15.75" customHeight="1" x14ac:dyDescent="0.3">
      <c r="A180" s="77">
        <v>177</v>
      </c>
      <c r="B180" s="77" t="str">
        <f>IF(PLAYER!B180="","",PLAYER!B180)</f>
        <v/>
      </c>
      <c r="C180" s="2" t="str">
        <f t="shared" si="0"/>
        <v/>
      </c>
      <c r="D180" s="186" t="str">
        <f>IF('ADJ-CLICK'!J180="","",AVERAGE('ADJ-CLICK'!J180,'ADJ-CLICK'!M180,'ADJ-CLICK'!P180,'ADJ-CLICK'!S180,'ADJ-CLICK'!V180,'ADJ-CLICK'!Y180))</f>
        <v/>
      </c>
      <c r="E180" s="186" t="str">
        <f>IF('ADJ-GIVEN'!C180="","",'ADJ-GIVEN'!C180)</f>
        <v/>
      </c>
      <c r="F180" s="186" t="str">
        <f>IF('ADJ-GIVEN'!D180="","",'ADJ-GIVEN'!D180)</f>
        <v/>
      </c>
      <c r="G180" s="186" t="str">
        <f>IF('ADJ-GIVEN'!E180="","",'ADJ-GIVEN'!E180)</f>
        <v/>
      </c>
      <c r="H180" s="186" t="str">
        <f>IF('ADJ-GIVEN'!F180="","",'ADJ-GIVEN'!F180)</f>
        <v/>
      </c>
      <c r="I180" s="187" t="str">
        <f t="shared" si="1"/>
        <v/>
      </c>
      <c r="J180" s="187" t="str">
        <f t="shared" si="2"/>
        <v/>
      </c>
      <c r="K180" s="188" t="str">
        <f>IF('ADJ-CLICK'!D180="","",'ADJ-CLICK'!D180*-1)</f>
        <v/>
      </c>
      <c r="L180" s="188" t="str">
        <f>IF('ADJ-CLICK'!E180="","",'ADJ-CLICK'!E180*-1)</f>
        <v/>
      </c>
      <c r="M180" s="188" t="str">
        <f>IF('ADJ-CLICK'!F180="","",'ADJ-CLICK'!F180*-1)</f>
        <v/>
      </c>
      <c r="N180" s="189" t="str">
        <f t="shared" si="3"/>
        <v/>
      </c>
      <c r="O180" s="190" t="str">
        <f t="shared" si="4"/>
        <v/>
      </c>
      <c r="P180" s="190" t="str">
        <f t="shared" si="5"/>
        <v/>
      </c>
      <c r="Q180" s="190" t="str">
        <f>IF(PLAYER!C180="","",PLAYER!C180)</f>
        <v/>
      </c>
      <c r="R180" s="191"/>
      <c r="S180" s="186"/>
      <c r="T180" s="165"/>
      <c r="U180" s="2" t="str">
        <f t="shared" si="6"/>
        <v/>
      </c>
      <c r="V180" s="77" t="str">
        <f t="shared" si="7"/>
        <v/>
      </c>
      <c r="W180" s="186" t="str">
        <f t="shared" si="8"/>
        <v/>
      </c>
      <c r="X180" s="186" t="str">
        <f t="shared" si="9"/>
        <v/>
      </c>
      <c r="Y180" s="186" t="str">
        <f t="shared" si="10"/>
        <v/>
      </c>
      <c r="Z180" s="186" t="str">
        <f t="shared" si="11"/>
        <v/>
      </c>
      <c r="AA180" s="186" t="str">
        <f t="shared" si="12"/>
        <v/>
      </c>
      <c r="AB180" s="186" t="str">
        <f t="shared" si="13"/>
        <v/>
      </c>
      <c r="AC180" s="187" t="str">
        <f t="shared" si="14"/>
        <v/>
      </c>
      <c r="AD180" s="187" t="str">
        <f t="shared" si="15"/>
        <v/>
      </c>
      <c r="AE180" s="188" t="str">
        <f t="shared" si="16"/>
        <v/>
      </c>
      <c r="AF180" s="188" t="str">
        <f t="shared" si="17"/>
        <v/>
      </c>
      <c r="AG180" s="188" t="str">
        <f t="shared" si="18"/>
        <v/>
      </c>
      <c r="AH180" s="189" t="str">
        <f t="shared" si="19"/>
        <v/>
      </c>
      <c r="AI180" s="190" t="str">
        <f t="shared" si="20"/>
        <v/>
      </c>
      <c r="AJ180" s="190" t="str">
        <f t="shared" si="21"/>
        <v/>
      </c>
      <c r="AK180" s="165"/>
    </row>
    <row r="181" spans="1:37" ht="15.75" customHeight="1" x14ac:dyDescent="0.3">
      <c r="A181" s="77">
        <v>178</v>
      </c>
      <c r="B181" s="77" t="str">
        <f>IF(PLAYER!B181="","",PLAYER!B181)</f>
        <v/>
      </c>
      <c r="C181" s="2" t="str">
        <f t="shared" si="0"/>
        <v/>
      </c>
      <c r="D181" s="186" t="str">
        <f>IF('ADJ-CLICK'!J181="","",AVERAGE('ADJ-CLICK'!J181,'ADJ-CLICK'!M181,'ADJ-CLICK'!P181,'ADJ-CLICK'!S181,'ADJ-CLICK'!V181,'ADJ-CLICK'!Y181))</f>
        <v/>
      </c>
      <c r="E181" s="186" t="str">
        <f>IF('ADJ-GIVEN'!C181="","",'ADJ-GIVEN'!C181)</f>
        <v/>
      </c>
      <c r="F181" s="186" t="str">
        <f>IF('ADJ-GIVEN'!D181="","",'ADJ-GIVEN'!D181)</f>
        <v/>
      </c>
      <c r="G181" s="186" t="str">
        <f>IF('ADJ-GIVEN'!E181="","",'ADJ-GIVEN'!E181)</f>
        <v/>
      </c>
      <c r="H181" s="186" t="str">
        <f>IF('ADJ-GIVEN'!F181="","",'ADJ-GIVEN'!F181)</f>
        <v/>
      </c>
      <c r="I181" s="187" t="str">
        <f t="shared" si="1"/>
        <v/>
      </c>
      <c r="J181" s="187" t="str">
        <f t="shared" si="2"/>
        <v/>
      </c>
      <c r="K181" s="188" t="str">
        <f>IF('ADJ-CLICK'!D181="","",'ADJ-CLICK'!D181*-1)</f>
        <v/>
      </c>
      <c r="L181" s="188" t="str">
        <f>IF('ADJ-CLICK'!E181="","",'ADJ-CLICK'!E181*-1)</f>
        <v/>
      </c>
      <c r="M181" s="188" t="str">
        <f>IF('ADJ-CLICK'!F181="","",'ADJ-CLICK'!F181*-1)</f>
        <v/>
      </c>
      <c r="N181" s="189" t="str">
        <f t="shared" si="3"/>
        <v/>
      </c>
      <c r="O181" s="190" t="str">
        <f t="shared" si="4"/>
        <v/>
      </c>
      <c r="P181" s="190" t="str">
        <f t="shared" si="5"/>
        <v/>
      </c>
      <c r="Q181" s="190" t="str">
        <f>IF(PLAYER!C181="","",PLAYER!C181)</f>
        <v/>
      </c>
      <c r="R181" s="191"/>
      <c r="S181" s="186"/>
      <c r="T181" s="165"/>
      <c r="U181" s="2" t="str">
        <f t="shared" si="6"/>
        <v/>
      </c>
      <c r="V181" s="77" t="str">
        <f t="shared" si="7"/>
        <v/>
      </c>
      <c r="W181" s="186" t="str">
        <f t="shared" si="8"/>
        <v/>
      </c>
      <c r="X181" s="186" t="str">
        <f t="shared" si="9"/>
        <v/>
      </c>
      <c r="Y181" s="186" t="str">
        <f t="shared" si="10"/>
        <v/>
      </c>
      <c r="Z181" s="186" t="str">
        <f t="shared" si="11"/>
        <v/>
      </c>
      <c r="AA181" s="186" t="str">
        <f t="shared" si="12"/>
        <v/>
      </c>
      <c r="AB181" s="186" t="str">
        <f t="shared" si="13"/>
        <v/>
      </c>
      <c r="AC181" s="187" t="str">
        <f t="shared" si="14"/>
        <v/>
      </c>
      <c r="AD181" s="187" t="str">
        <f t="shared" si="15"/>
        <v/>
      </c>
      <c r="AE181" s="188" t="str">
        <f t="shared" si="16"/>
        <v/>
      </c>
      <c r="AF181" s="188" t="str">
        <f t="shared" si="17"/>
        <v/>
      </c>
      <c r="AG181" s="188" t="str">
        <f t="shared" si="18"/>
        <v/>
      </c>
      <c r="AH181" s="189" t="str">
        <f t="shared" si="19"/>
        <v/>
      </c>
      <c r="AI181" s="190" t="str">
        <f t="shared" si="20"/>
        <v/>
      </c>
      <c r="AJ181" s="190" t="str">
        <f t="shared" si="21"/>
        <v/>
      </c>
      <c r="AK181" s="165"/>
    </row>
    <row r="182" spans="1:37" ht="15.75" customHeight="1" x14ac:dyDescent="0.3">
      <c r="A182" s="77">
        <v>179</v>
      </c>
      <c r="B182" s="77" t="str">
        <f>IF(PLAYER!B182="","",PLAYER!B182)</f>
        <v/>
      </c>
      <c r="C182" s="2" t="str">
        <f t="shared" si="0"/>
        <v/>
      </c>
      <c r="D182" s="186" t="str">
        <f>IF('ADJ-CLICK'!J182="","",AVERAGE('ADJ-CLICK'!J182,'ADJ-CLICK'!M182,'ADJ-CLICK'!P182,'ADJ-CLICK'!S182,'ADJ-CLICK'!V182,'ADJ-CLICK'!Y182))</f>
        <v/>
      </c>
      <c r="E182" s="186" t="str">
        <f>IF('ADJ-GIVEN'!C182="","",'ADJ-GIVEN'!C182)</f>
        <v/>
      </c>
      <c r="F182" s="186" t="str">
        <f>IF('ADJ-GIVEN'!D182="","",'ADJ-GIVEN'!D182)</f>
        <v/>
      </c>
      <c r="G182" s="186" t="str">
        <f>IF('ADJ-GIVEN'!E182="","",'ADJ-GIVEN'!E182)</f>
        <v/>
      </c>
      <c r="H182" s="186" t="str">
        <f>IF('ADJ-GIVEN'!F182="","",'ADJ-GIVEN'!F182)</f>
        <v/>
      </c>
      <c r="I182" s="187" t="str">
        <f t="shared" si="1"/>
        <v/>
      </c>
      <c r="J182" s="187" t="str">
        <f t="shared" si="2"/>
        <v/>
      </c>
      <c r="K182" s="188" t="str">
        <f>IF('ADJ-CLICK'!D182="","",'ADJ-CLICK'!D182*-1)</f>
        <v/>
      </c>
      <c r="L182" s="188" t="str">
        <f>IF('ADJ-CLICK'!E182="","",'ADJ-CLICK'!E182*-1)</f>
        <v/>
      </c>
      <c r="M182" s="188" t="str">
        <f>IF('ADJ-CLICK'!F182="","",'ADJ-CLICK'!F182*-1)</f>
        <v/>
      </c>
      <c r="N182" s="189" t="str">
        <f t="shared" si="3"/>
        <v/>
      </c>
      <c r="O182" s="190" t="str">
        <f t="shared" si="4"/>
        <v/>
      </c>
      <c r="P182" s="190" t="str">
        <f t="shared" si="5"/>
        <v/>
      </c>
      <c r="Q182" s="190" t="str">
        <f>IF(PLAYER!C182="","",PLAYER!C182)</f>
        <v/>
      </c>
      <c r="R182" s="191"/>
      <c r="S182" s="186"/>
      <c r="T182" s="165"/>
      <c r="U182" s="2" t="str">
        <f t="shared" si="6"/>
        <v/>
      </c>
      <c r="V182" s="77" t="str">
        <f t="shared" si="7"/>
        <v/>
      </c>
      <c r="W182" s="186" t="str">
        <f t="shared" si="8"/>
        <v/>
      </c>
      <c r="X182" s="186" t="str">
        <f t="shared" si="9"/>
        <v/>
      </c>
      <c r="Y182" s="186" t="str">
        <f t="shared" si="10"/>
        <v/>
      </c>
      <c r="Z182" s="186" t="str">
        <f t="shared" si="11"/>
        <v/>
      </c>
      <c r="AA182" s="186" t="str">
        <f t="shared" si="12"/>
        <v/>
      </c>
      <c r="AB182" s="186" t="str">
        <f t="shared" si="13"/>
        <v/>
      </c>
      <c r="AC182" s="187" t="str">
        <f t="shared" si="14"/>
        <v/>
      </c>
      <c r="AD182" s="187" t="str">
        <f t="shared" si="15"/>
        <v/>
      </c>
      <c r="AE182" s="188" t="str">
        <f t="shared" si="16"/>
        <v/>
      </c>
      <c r="AF182" s="188" t="str">
        <f t="shared" si="17"/>
        <v/>
      </c>
      <c r="AG182" s="188" t="str">
        <f t="shared" si="18"/>
        <v/>
      </c>
      <c r="AH182" s="189" t="str">
        <f t="shared" si="19"/>
        <v/>
      </c>
      <c r="AI182" s="190" t="str">
        <f t="shared" si="20"/>
        <v/>
      </c>
      <c r="AJ182" s="190" t="str">
        <f t="shared" si="21"/>
        <v/>
      </c>
      <c r="AK182" s="165"/>
    </row>
    <row r="183" spans="1:37" ht="15.75" customHeight="1" x14ac:dyDescent="0.3">
      <c r="A183" s="77">
        <v>180</v>
      </c>
      <c r="B183" s="77" t="str">
        <f>IF(PLAYER!B183="","",PLAYER!B183)</f>
        <v/>
      </c>
      <c r="C183" s="2" t="str">
        <f t="shared" si="0"/>
        <v/>
      </c>
      <c r="D183" s="186" t="str">
        <f>IF('ADJ-CLICK'!J183="","",AVERAGE('ADJ-CLICK'!J183,'ADJ-CLICK'!M183,'ADJ-CLICK'!P183,'ADJ-CLICK'!S183,'ADJ-CLICK'!V183,'ADJ-CLICK'!Y183))</f>
        <v/>
      </c>
      <c r="E183" s="186" t="str">
        <f>IF('ADJ-GIVEN'!C183="","",'ADJ-GIVEN'!C183)</f>
        <v/>
      </c>
      <c r="F183" s="186" t="str">
        <f>IF('ADJ-GIVEN'!D183="","",'ADJ-GIVEN'!D183)</f>
        <v/>
      </c>
      <c r="G183" s="186" t="str">
        <f>IF('ADJ-GIVEN'!E183="","",'ADJ-GIVEN'!E183)</f>
        <v/>
      </c>
      <c r="H183" s="186" t="str">
        <f>IF('ADJ-GIVEN'!F183="","",'ADJ-GIVEN'!F183)</f>
        <v/>
      </c>
      <c r="I183" s="187" t="str">
        <f t="shared" si="1"/>
        <v/>
      </c>
      <c r="J183" s="187" t="str">
        <f t="shared" si="2"/>
        <v/>
      </c>
      <c r="K183" s="188" t="str">
        <f>IF('ADJ-CLICK'!D183="","",'ADJ-CLICK'!D183*-1)</f>
        <v/>
      </c>
      <c r="L183" s="188" t="str">
        <f>IF('ADJ-CLICK'!E183="","",'ADJ-CLICK'!E183*-1)</f>
        <v/>
      </c>
      <c r="M183" s="188" t="str">
        <f>IF('ADJ-CLICK'!F183="","",'ADJ-CLICK'!F183*-1)</f>
        <v/>
      </c>
      <c r="N183" s="189" t="str">
        <f t="shared" si="3"/>
        <v/>
      </c>
      <c r="O183" s="190" t="str">
        <f t="shared" si="4"/>
        <v/>
      </c>
      <c r="P183" s="190" t="str">
        <f t="shared" si="5"/>
        <v/>
      </c>
      <c r="Q183" s="190" t="str">
        <f>IF(PLAYER!C183="","",PLAYER!C183)</f>
        <v/>
      </c>
      <c r="R183" s="191"/>
      <c r="S183" s="186"/>
      <c r="T183" s="165"/>
      <c r="U183" s="2" t="str">
        <f t="shared" si="6"/>
        <v/>
      </c>
      <c r="V183" s="77" t="str">
        <f t="shared" si="7"/>
        <v/>
      </c>
      <c r="W183" s="186" t="str">
        <f t="shared" si="8"/>
        <v/>
      </c>
      <c r="X183" s="186" t="str">
        <f t="shared" si="9"/>
        <v/>
      </c>
      <c r="Y183" s="186" t="str">
        <f t="shared" si="10"/>
        <v/>
      </c>
      <c r="Z183" s="186" t="str">
        <f t="shared" si="11"/>
        <v/>
      </c>
      <c r="AA183" s="186" t="str">
        <f t="shared" si="12"/>
        <v/>
      </c>
      <c r="AB183" s="186" t="str">
        <f t="shared" si="13"/>
        <v/>
      </c>
      <c r="AC183" s="187" t="str">
        <f t="shared" si="14"/>
        <v/>
      </c>
      <c r="AD183" s="187" t="str">
        <f t="shared" si="15"/>
        <v/>
      </c>
      <c r="AE183" s="188" t="str">
        <f t="shared" si="16"/>
        <v/>
      </c>
      <c r="AF183" s="188" t="str">
        <f t="shared" si="17"/>
        <v/>
      </c>
      <c r="AG183" s="188" t="str">
        <f t="shared" si="18"/>
        <v/>
      </c>
      <c r="AH183" s="189" t="str">
        <f t="shared" si="19"/>
        <v/>
      </c>
      <c r="AI183" s="190" t="str">
        <f t="shared" si="20"/>
        <v/>
      </c>
      <c r="AJ183" s="190" t="str">
        <f t="shared" si="21"/>
        <v/>
      </c>
      <c r="AK183" s="165"/>
    </row>
    <row r="184" spans="1:37" ht="15.75" customHeight="1" x14ac:dyDescent="0.3">
      <c r="A184" s="77">
        <v>181</v>
      </c>
      <c r="B184" s="77" t="str">
        <f>IF(PLAYER!B184="","",PLAYER!B184)</f>
        <v/>
      </c>
      <c r="C184" s="2" t="str">
        <f t="shared" si="0"/>
        <v/>
      </c>
      <c r="D184" s="186" t="str">
        <f>IF('ADJ-CLICK'!J184="","",AVERAGE('ADJ-CLICK'!J184,'ADJ-CLICK'!M184,'ADJ-CLICK'!P184,'ADJ-CLICK'!S184,'ADJ-CLICK'!V184,'ADJ-CLICK'!Y184))</f>
        <v/>
      </c>
      <c r="E184" s="186" t="str">
        <f>IF('ADJ-GIVEN'!C184="","",'ADJ-GIVEN'!C184)</f>
        <v/>
      </c>
      <c r="F184" s="186" t="str">
        <f>IF('ADJ-GIVEN'!D184="","",'ADJ-GIVEN'!D184)</f>
        <v/>
      </c>
      <c r="G184" s="186" t="str">
        <f>IF('ADJ-GIVEN'!E184="","",'ADJ-GIVEN'!E184)</f>
        <v/>
      </c>
      <c r="H184" s="186" t="str">
        <f>IF('ADJ-GIVEN'!F184="","",'ADJ-GIVEN'!F184)</f>
        <v/>
      </c>
      <c r="I184" s="187" t="str">
        <f t="shared" si="1"/>
        <v/>
      </c>
      <c r="J184" s="187" t="str">
        <f t="shared" si="2"/>
        <v/>
      </c>
      <c r="K184" s="188" t="str">
        <f>IF('ADJ-CLICK'!D184="","",'ADJ-CLICK'!D184*-1)</f>
        <v/>
      </c>
      <c r="L184" s="188" t="str">
        <f>IF('ADJ-CLICK'!E184="","",'ADJ-CLICK'!E184*-1)</f>
        <v/>
      </c>
      <c r="M184" s="188" t="str">
        <f>IF('ADJ-CLICK'!F184="","",'ADJ-CLICK'!F184*-1)</f>
        <v/>
      </c>
      <c r="N184" s="189" t="str">
        <f t="shared" si="3"/>
        <v/>
      </c>
      <c r="O184" s="190" t="str">
        <f t="shared" si="4"/>
        <v/>
      </c>
      <c r="P184" s="190" t="str">
        <f t="shared" si="5"/>
        <v/>
      </c>
      <c r="Q184" s="190" t="str">
        <f>IF(PLAYER!C184="","",PLAYER!C184)</f>
        <v/>
      </c>
      <c r="R184" s="191"/>
      <c r="S184" s="186"/>
      <c r="T184" s="165"/>
      <c r="U184" s="2" t="str">
        <f t="shared" si="6"/>
        <v/>
      </c>
      <c r="V184" s="77" t="str">
        <f t="shared" si="7"/>
        <v/>
      </c>
      <c r="W184" s="186" t="str">
        <f t="shared" si="8"/>
        <v/>
      </c>
      <c r="X184" s="186" t="str">
        <f t="shared" si="9"/>
        <v/>
      </c>
      <c r="Y184" s="186" t="str">
        <f t="shared" si="10"/>
        <v/>
      </c>
      <c r="Z184" s="186" t="str">
        <f t="shared" si="11"/>
        <v/>
      </c>
      <c r="AA184" s="186" t="str">
        <f t="shared" si="12"/>
        <v/>
      </c>
      <c r="AB184" s="186" t="str">
        <f t="shared" si="13"/>
        <v/>
      </c>
      <c r="AC184" s="187" t="str">
        <f t="shared" si="14"/>
        <v/>
      </c>
      <c r="AD184" s="187" t="str">
        <f t="shared" si="15"/>
        <v/>
      </c>
      <c r="AE184" s="188" t="str">
        <f t="shared" si="16"/>
        <v/>
      </c>
      <c r="AF184" s="188" t="str">
        <f t="shared" si="17"/>
        <v/>
      </c>
      <c r="AG184" s="188" t="str">
        <f t="shared" si="18"/>
        <v/>
      </c>
      <c r="AH184" s="189" t="str">
        <f t="shared" si="19"/>
        <v/>
      </c>
      <c r="AI184" s="190" t="str">
        <f t="shared" si="20"/>
        <v/>
      </c>
      <c r="AJ184" s="190" t="str">
        <f t="shared" si="21"/>
        <v/>
      </c>
      <c r="AK184" s="165"/>
    </row>
    <row r="185" spans="1:37" ht="15.75" customHeight="1" x14ac:dyDescent="0.3">
      <c r="A185" s="77">
        <v>182</v>
      </c>
      <c r="B185" s="77" t="str">
        <f>IF(PLAYER!B185="","",PLAYER!B185)</f>
        <v/>
      </c>
      <c r="C185" s="2" t="str">
        <f t="shared" si="0"/>
        <v/>
      </c>
      <c r="D185" s="186" t="str">
        <f>IF('ADJ-CLICK'!J185="","",AVERAGE('ADJ-CLICK'!J185,'ADJ-CLICK'!M185,'ADJ-CLICK'!P185,'ADJ-CLICK'!S185,'ADJ-CLICK'!V185,'ADJ-CLICK'!Y185))</f>
        <v/>
      </c>
      <c r="E185" s="186" t="str">
        <f>IF('ADJ-GIVEN'!C185="","",'ADJ-GIVEN'!C185)</f>
        <v/>
      </c>
      <c r="F185" s="186" t="str">
        <f>IF('ADJ-GIVEN'!D185="","",'ADJ-GIVEN'!D185)</f>
        <v/>
      </c>
      <c r="G185" s="186" t="str">
        <f>IF('ADJ-GIVEN'!E185="","",'ADJ-GIVEN'!E185)</f>
        <v/>
      </c>
      <c r="H185" s="186" t="str">
        <f>IF('ADJ-GIVEN'!F185="","",'ADJ-GIVEN'!F185)</f>
        <v/>
      </c>
      <c r="I185" s="187" t="str">
        <f t="shared" si="1"/>
        <v/>
      </c>
      <c r="J185" s="187" t="str">
        <f t="shared" si="2"/>
        <v/>
      </c>
      <c r="K185" s="188" t="str">
        <f>IF('ADJ-CLICK'!D185="","",'ADJ-CLICK'!D185*-1)</f>
        <v/>
      </c>
      <c r="L185" s="188" t="str">
        <f>IF('ADJ-CLICK'!E185="","",'ADJ-CLICK'!E185*-1)</f>
        <v/>
      </c>
      <c r="M185" s="188" t="str">
        <f>IF('ADJ-CLICK'!F185="","",'ADJ-CLICK'!F185*-1)</f>
        <v/>
      </c>
      <c r="N185" s="189" t="str">
        <f t="shared" si="3"/>
        <v/>
      </c>
      <c r="O185" s="190" t="str">
        <f t="shared" si="4"/>
        <v/>
      </c>
      <c r="P185" s="190" t="str">
        <f t="shared" si="5"/>
        <v/>
      </c>
      <c r="Q185" s="190" t="str">
        <f>IF(PLAYER!C185="","",PLAYER!C185)</f>
        <v/>
      </c>
      <c r="R185" s="191"/>
      <c r="S185" s="186"/>
      <c r="T185" s="165"/>
      <c r="U185" s="2" t="str">
        <f t="shared" si="6"/>
        <v/>
      </c>
      <c r="V185" s="77" t="str">
        <f t="shared" si="7"/>
        <v/>
      </c>
      <c r="W185" s="186" t="str">
        <f t="shared" si="8"/>
        <v/>
      </c>
      <c r="X185" s="186" t="str">
        <f t="shared" si="9"/>
        <v/>
      </c>
      <c r="Y185" s="186" t="str">
        <f t="shared" si="10"/>
        <v/>
      </c>
      <c r="Z185" s="186" t="str">
        <f t="shared" si="11"/>
        <v/>
      </c>
      <c r="AA185" s="186" t="str">
        <f t="shared" si="12"/>
        <v/>
      </c>
      <c r="AB185" s="186" t="str">
        <f t="shared" si="13"/>
        <v/>
      </c>
      <c r="AC185" s="187" t="str">
        <f t="shared" si="14"/>
        <v/>
      </c>
      <c r="AD185" s="187" t="str">
        <f t="shared" si="15"/>
        <v/>
      </c>
      <c r="AE185" s="188" t="str">
        <f t="shared" si="16"/>
        <v/>
      </c>
      <c r="AF185" s="188" t="str">
        <f t="shared" si="17"/>
        <v/>
      </c>
      <c r="AG185" s="188" t="str">
        <f t="shared" si="18"/>
        <v/>
      </c>
      <c r="AH185" s="189" t="str">
        <f t="shared" si="19"/>
        <v/>
      </c>
      <c r="AI185" s="190" t="str">
        <f t="shared" si="20"/>
        <v/>
      </c>
      <c r="AJ185" s="190" t="str">
        <f t="shared" si="21"/>
        <v/>
      </c>
      <c r="AK185" s="165"/>
    </row>
    <row r="186" spans="1:37" ht="15.75" customHeight="1" x14ac:dyDescent="0.3">
      <c r="A186" s="77">
        <v>183</v>
      </c>
      <c r="B186" s="77" t="str">
        <f>IF(PLAYER!B186="","",PLAYER!B186)</f>
        <v/>
      </c>
      <c r="C186" s="2" t="str">
        <f t="shared" si="0"/>
        <v/>
      </c>
      <c r="D186" s="186" t="str">
        <f>IF('ADJ-CLICK'!J186="","",AVERAGE('ADJ-CLICK'!J186,'ADJ-CLICK'!M186,'ADJ-CLICK'!P186,'ADJ-CLICK'!S186,'ADJ-CLICK'!V186,'ADJ-CLICK'!Y186))</f>
        <v/>
      </c>
      <c r="E186" s="186" t="str">
        <f>IF('ADJ-GIVEN'!C186="","",'ADJ-GIVEN'!C186)</f>
        <v/>
      </c>
      <c r="F186" s="186" t="str">
        <f>IF('ADJ-GIVEN'!D186="","",'ADJ-GIVEN'!D186)</f>
        <v/>
      </c>
      <c r="G186" s="186" t="str">
        <f>IF('ADJ-GIVEN'!E186="","",'ADJ-GIVEN'!E186)</f>
        <v/>
      </c>
      <c r="H186" s="186" t="str">
        <f>IF('ADJ-GIVEN'!F186="","",'ADJ-GIVEN'!F186)</f>
        <v/>
      </c>
      <c r="I186" s="187" t="str">
        <f t="shared" si="1"/>
        <v/>
      </c>
      <c r="J186" s="187" t="str">
        <f t="shared" si="2"/>
        <v/>
      </c>
      <c r="K186" s="188" t="str">
        <f>IF('ADJ-CLICK'!D186="","",'ADJ-CLICK'!D186*-1)</f>
        <v/>
      </c>
      <c r="L186" s="188" t="str">
        <f>IF('ADJ-CLICK'!E186="","",'ADJ-CLICK'!E186*-1)</f>
        <v/>
      </c>
      <c r="M186" s="188" t="str">
        <f>IF('ADJ-CLICK'!F186="","",'ADJ-CLICK'!F186*-1)</f>
        <v/>
      </c>
      <c r="N186" s="189" t="str">
        <f t="shared" si="3"/>
        <v/>
      </c>
      <c r="O186" s="190" t="str">
        <f t="shared" si="4"/>
        <v/>
      </c>
      <c r="P186" s="190" t="str">
        <f t="shared" si="5"/>
        <v/>
      </c>
      <c r="Q186" s="190" t="str">
        <f>IF(PLAYER!C186="","",PLAYER!C186)</f>
        <v/>
      </c>
      <c r="R186" s="191"/>
      <c r="S186" s="186"/>
      <c r="T186" s="165"/>
      <c r="U186" s="2" t="str">
        <f t="shared" si="6"/>
        <v/>
      </c>
      <c r="V186" s="77" t="str">
        <f t="shared" si="7"/>
        <v/>
      </c>
      <c r="W186" s="186" t="str">
        <f t="shared" si="8"/>
        <v/>
      </c>
      <c r="X186" s="186" t="str">
        <f t="shared" si="9"/>
        <v/>
      </c>
      <c r="Y186" s="186" t="str">
        <f t="shared" si="10"/>
        <v/>
      </c>
      <c r="Z186" s="186" t="str">
        <f t="shared" si="11"/>
        <v/>
      </c>
      <c r="AA186" s="186" t="str">
        <f t="shared" si="12"/>
        <v/>
      </c>
      <c r="AB186" s="186" t="str">
        <f t="shared" si="13"/>
        <v/>
      </c>
      <c r="AC186" s="187" t="str">
        <f t="shared" si="14"/>
        <v/>
      </c>
      <c r="AD186" s="187" t="str">
        <f t="shared" si="15"/>
        <v/>
      </c>
      <c r="AE186" s="188" t="str">
        <f t="shared" si="16"/>
        <v/>
      </c>
      <c r="AF186" s="188" t="str">
        <f t="shared" si="17"/>
        <v/>
      </c>
      <c r="AG186" s="188" t="str">
        <f t="shared" si="18"/>
        <v/>
      </c>
      <c r="AH186" s="189" t="str">
        <f t="shared" si="19"/>
        <v/>
      </c>
      <c r="AI186" s="190" t="str">
        <f t="shared" si="20"/>
        <v/>
      </c>
      <c r="AJ186" s="190" t="str">
        <f t="shared" si="21"/>
        <v/>
      </c>
      <c r="AK186" s="165"/>
    </row>
    <row r="187" spans="1:37" ht="15.75" customHeight="1" x14ac:dyDescent="0.3">
      <c r="A187" s="77">
        <v>184</v>
      </c>
      <c r="B187" s="77" t="str">
        <f>IF(PLAYER!B187="","",PLAYER!B187)</f>
        <v/>
      </c>
      <c r="C187" s="2" t="str">
        <f t="shared" si="0"/>
        <v/>
      </c>
      <c r="D187" s="186" t="str">
        <f>IF('ADJ-CLICK'!J187="","",AVERAGE('ADJ-CLICK'!J187,'ADJ-CLICK'!M187,'ADJ-CLICK'!P187,'ADJ-CLICK'!S187,'ADJ-CLICK'!V187,'ADJ-CLICK'!Y187))</f>
        <v/>
      </c>
      <c r="E187" s="186" t="str">
        <f>IF('ADJ-GIVEN'!C187="","",'ADJ-GIVEN'!C187)</f>
        <v/>
      </c>
      <c r="F187" s="186" t="str">
        <f>IF('ADJ-GIVEN'!D187="","",'ADJ-GIVEN'!D187)</f>
        <v/>
      </c>
      <c r="G187" s="186" t="str">
        <f>IF('ADJ-GIVEN'!E187="","",'ADJ-GIVEN'!E187)</f>
        <v/>
      </c>
      <c r="H187" s="186" t="str">
        <f>IF('ADJ-GIVEN'!F187="","",'ADJ-GIVEN'!F187)</f>
        <v/>
      </c>
      <c r="I187" s="187" t="str">
        <f t="shared" si="1"/>
        <v/>
      </c>
      <c r="J187" s="187" t="str">
        <f t="shared" si="2"/>
        <v/>
      </c>
      <c r="K187" s="188" t="str">
        <f>IF('ADJ-CLICK'!D187="","",'ADJ-CLICK'!D187*-1)</f>
        <v/>
      </c>
      <c r="L187" s="188" t="str">
        <f>IF('ADJ-CLICK'!E187="","",'ADJ-CLICK'!E187*-1)</f>
        <v/>
      </c>
      <c r="M187" s="188" t="str">
        <f>IF('ADJ-CLICK'!F187="","",'ADJ-CLICK'!F187*-1)</f>
        <v/>
      </c>
      <c r="N187" s="189" t="str">
        <f t="shared" si="3"/>
        <v/>
      </c>
      <c r="O187" s="190" t="str">
        <f t="shared" si="4"/>
        <v/>
      </c>
      <c r="P187" s="190" t="str">
        <f t="shared" si="5"/>
        <v/>
      </c>
      <c r="Q187" s="190" t="str">
        <f>IF(PLAYER!C187="","",PLAYER!C187)</f>
        <v/>
      </c>
      <c r="R187" s="191"/>
      <c r="S187" s="186"/>
      <c r="T187" s="165"/>
      <c r="U187" s="2" t="str">
        <f t="shared" si="6"/>
        <v/>
      </c>
      <c r="V187" s="77" t="str">
        <f t="shared" si="7"/>
        <v/>
      </c>
      <c r="W187" s="186" t="str">
        <f t="shared" si="8"/>
        <v/>
      </c>
      <c r="X187" s="186" t="str">
        <f t="shared" si="9"/>
        <v/>
      </c>
      <c r="Y187" s="186" t="str">
        <f t="shared" si="10"/>
        <v/>
      </c>
      <c r="Z187" s="186" t="str">
        <f t="shared" si="11"/>
        <v/>
      </c>
      <c r="AA187" s="186" t="str">
        <f t="shared" si="12"/>
        <v/>
      </c>
      <c r="AB187" s="186" t="str">
        <f t="shared" si="13"/>
        <v/>
      </c>
      <c r="AC187" s="187" t="str">
        <f t="shared" si="14"/>
        <v/>
      </c>
      <c r="AD187" s="187" t="str">
        <f t="shared" si="15"/>
        <v/>
      </c>
      <c r="AE187" s="188" t="str">
        <f t="shared" si="16"/>
        <v/>
      </c>
      <c r="AF187" s="188" t="str">
        <f t="shared" si="17"/>
        <v/>
      </c>
      <c r="AG187" s="188" t="str">
        <f t="shared" si="18"/>
        <v/>
      </c>
      <c r="AH187" s="189" t="str">
        <f t="shared" si="19"/>
        <v/>
      </c>
      <c r="AI187" s="190" t="str">
        <f t="shared" si="20"/>
        <v/>
      </c>
      <c r="AJ187" s="190" t="str">
        <f t="shared" si="21"/>
        <v/>
      </c>
      <c r="AK187" s="165"/>
    </row>
    <row r="188" spans="1:37" ht="15.75" customHeight="1" x14ac:dyDescent="0.3">
      <c r="A188" s="77">
        <v>185</v>
      </c>
      <c r="B188" s="77" t="str">
        <f>IF(PLAYER!B188="","",PLAYER!B188)</f>
        <v/>
      </c>
      <c r="C188" s="2" t="str">
        <f t="shared" si="0"/>
        <v/>
      </c>
      <c r="D188" s="186" t="str">
        <f>IF('ADJ-CLICK'!J188="","",AVERAGE('ADJ-CLICK'!J188,'ADJ-CLICK'!M188,'ADJ-CLICK'!P188,'ADJ-CLICK'!S188,'ADJ-CLICK'!V188,'ADJ-CLICK'!Y188))</f>
        <v/>
      </c>
      <c r="E188" s="186" t="str">
        <f>IF('ADJ-GIVEN'!C188="","",'ADJ-GIVEN'!C188)</f>
        <v/>
      </c>
      <c r="F188" s="186" t="str">
        <f>IF('ADJ-GIVEN'!D188="","",'ADJ-GIVEN'!D188)</f>
        <v/>
      </c>
      <c r="G188" s="186" t="str">
        <f>IF('ADJ-GIVEN'!E188="","",'ADJ-GIVEN'!E188)</f>
        <v/>
      </c>
      <c r="H188" s="186" t="str">
        <f>IF('ADJ-GIVEN'!F188="","",'ADJ-GIVEN'!F188)</f>
        <v/>
      </c>
      <c r="I188" s="187" t="str">
        <f t="shared" si="1"/>
        <v/>
      </c>
      <c r="J188" s="187" t="str">
        <f t="shared" si="2"/>
        <v/>
      </c>
      <c r="K188" s="188" t="str">
        <f>IF('ADJ-CLICK'!D188="","",'ADJ-CLICK'!D188*-1)</f>
        <v/>
      </c>
      <c r="L188" s="188" t="str">
        <f>IF('ADJ-CLICK'!E188="","",'ADJ-CLICK'!E188*-1)</f>
        <v/>
      </c>
      <c r="M188" s="188" t="str">
        <f>IF('ADJ-CLICK'!F188="","",'ADJ-CLICK'!F188*-1)</f>
        <v/>
      </c>
      <c r="N188" s="189" t="str">
        <f t="shared" si="3"/>
        <v/>
      </c>
      <c r="O188" s="190" t="str">
        <f t="shared" si="4"/>
        <v/>
      </c>
      <c r="P188" s="190" t="str">
        <f t="shared" si="5"/>
        <v/>
      </c>
      <c r="Q188" s="190" t="str">
        <f>IF(PLAYER!C188="","",PLAYER!C188)</f>
        <v/>
      </c>
      <c r="R188" s="191"/>
      <c r="S188" s="186"/>
      <c r="T188" s="165"/>
      <c r="U188" s="2" t="str">
        <f t="shared" si="6"/>
        <v/>
      </c>
      <c r="V188" s="77" t="str">
        <f t="shared" si="7"/>
        <v/>
      </c>
      <c r="W188" s="186" t="str">
        <f t="shared" si="8"/>
        <v/>
      </c>
      <c r="X188" s="186" t="str">
        <f t="shared" si="9"/>
        <v/>
      </c>
      <c r="Y188" s="186" t="str">
        <f t="shared" si="10"/>
        <v/>
      </c>
      <c r="Z188" s="186" t="str">
        <f t="shared" si="11"/>
        <v/>
      </c>
      <c r="AA188" s="186" t="str">
        <f t="shared" si="12"/>
        <v/>
      </c>
      <c r="AB188" s="186" t="str">
        <f t="shared" si="13"/>
        <v/>
      </c>
      <c r="AC188" s="187" t="str">
        <f t="shared" si="14"/>
        <v/>
      </c>
      <c r="AD188" s="187" t="str">
        <f t="shared" si="15"/>
        <v/>
      </c>
      <c r="AE188" s="188" t="str">
        <f t="shared" si="16"/>
        <v/>
      </c>
      <c r="AF188" s="188" t="str">
        <f t="shared" si="17"/>
        <v/>
      </c>
      <c r="AG188" s="188" t="str">
        <f t="shared" si="18"/>
        <v/>
      </c>
      <c r="AH188" s="189" t="str">
        <f t="shared" si="19"/>
        <v/>
      </c>
      <c r="AI188" s="190" t="str">
        <f t="shared" si="20"/>
        <v/>
      </c>
      <c r="AJ188" s="190" t="str">
        <f t="shared" si="21"/>
        <v/>
      </c>
      <c r="AK188" s="165"/>
    </row>
    <row r="189" spans="1:37" ht="15.75" customHeight="1" x14ac:dyDescent="0.3">
      <c r="A189" s="77">
        <v>186</v>
      </c>
      <c r="B189" s="77" t="str">
        <f>IF(PLAYER!B189="","",PLAYER!B189)</f>
        <v/>
      </c>
      <c r="C189" s="2" t="str">
        <f t="shared" si="0"/>
        <v/>
      </c>
      <c r="D189" s="186" t="str">
        <f>IF('ADJ-CLICK'!J189="","",AVERAGE('ADJ-CLICK'!J189,'ADJ-CLICK'!M189,'ADJ-CLICK'!P189,'ADJ-CLICK'!S189,'ADJ-CLICK'!V189,'ADJ-CLICK'!Y189))</f>
        <v/>
      </c>
      <c r="E189" s="186" t="str">
        <f>IF('ADJ-GIVEN'!C189="","",'ADJ-GIVEN'!C189)</f>
        <v/>
      </c>
      <c r="F189" s="186" t="str">
        <f>IF('ADJ-GIVEN'!D189="","",'ADJ-GIVEN'!D189)</f>
        <v/>
      </c>
      <c r="G189" s="186" t="str">
        <f>IF('ADJ-GIVEN'!E189="","",'ADJ-GIVEN'!E189)</f>
        <v/>
      </c>
      <c r="H189" s="186" t="str">
        <f>IF('ADJ-GIVEN'!F189="","",'ADJ-GIVEN'!F189)</f>
        <v/>
      </c>
      <c r="I189" s="187" t="str">
        <f t="shared" si="1"/>
        <v/>
      </c>
      <c r="J189" s="187" t="str">
        <f t="shared" si="2"/>
        <v/>
      </c>
      <c r="K189" s="188" t="str">
        <f>IF('ADJ-CLICK'!D189="","",'ADJ-CLICK'!D189*-1)</f>
        <v/>
      </c>
      <c r="L189" s="188" t="str">
        <f>IF('ADJ-CLICK'!E189="","",'ADJ-CLICK'!E189*-1)</f>
        <v/>
      </c>
      <c r="M189" s="188" t="str">
        <f>IF('ADJ-CLICK'!F189="","",'ADJ-CLICK'!F189*-1)</f>
        <v/>
      </c>
      <c r="N189" s="189" t="str">
        <f t="shared" si="3"/>
        <v/>
      </c>
      <c r="O189" s="190" t="str">
        <f t="shared" si="4"/>
        <v/>
      </c>
      <c r="P189" s="190" t="str">
        <f t="shared" si="5"/>
        <v/>
      </c>
      <c r="Q189" s="190" t="str">
        <f>IF(PLAYER!C189="","",PLAYER!C189)</f>
        <v/>
      </c>
      <c r="R189" s="191"/>
      <c r="S189" s="186"/>
      <c r="T189" s="165"/>
      <c r="U189" s="2" t="str">
        <f t="shared" si="6"/>
        <v/>
      </c>
      <c r="V189" s="77" t="str">
        <f t="shared" si="7"/>
        <v/>
      </c>
      <c r="W189" s="186" t="str">
        <f t="shared" si="8"/>
        <v/>
      </c>
      <c r="X189" s="186" t="str">
        <f t="shared" si="9"/>
        <v/>
      </c>
      <c r="Y189" s="186" t="str">
        <f t="shared" si="10"/>
        <v/>
      </c>
      <c r="Z189" s="186" t="str">
        <f t="shared" si="11"/>
        <v/>
      </c>
      <c r="AA189" s="186" t="str">
        <f t="shared" si="12"/>
        <v/>
      </c>
      <c r="AB189" s="186" t="str">
        <f t="shared" si="13"/>
        <v/>
      </c>
      <c r="AC189" s="187" t="str">
        <f t="shared" si="14"/>
        <v/>
      </c>
      <c r="AD189" s="187" t="str">
        <f t="shared" si="15"/>
        <v/>
      </c>
      <c r="AE189" s="188" t="str">
        <f t="shared" si="16"/>
        <v/>
      </c>
      <c r="AF189" s="188" t="str">
        <f t="shared" si="17"/>
        <v/>
      </c>
      <c r="AG189" s="188" t="str">
        <f t="shared" si="18"/>
        <v/>
      </c>
      <c r="AH189" s="189" t="str">
        <f t="shared" si="19"/>
        <v/>
      </c>
      <c r="AI189" s="190" t="str">
        <f t="shared" si="20"/>
        <v/>
      </c>
      <c r="AJ189" s="190" t="str">
        <f t="shared" si="21"/>
        <v/>
      </c>
      <c r="AK189" s="165"/>
    </row>
    <row r="190" spans="1:37" ht="15.75" customHeight="1" x14ac:dyDescent="0.3">
      <c r="A190" s="77">
        <v>187</v>
      </c>
      <c r="B190" s="77" t="str">
        <f>IF(PLAYER!B190="","",PLAYER!B190)</f>
        <v/>
      </c>
      <c r="C190" s="2" t="str">
        <f t="shared" si="0"/>
        <v/>
      </c>
      <c r="D190" s="186" t="str">
        <f>IF('ADJ-CLICK'!J190="","",AVERAGE('ADJ-CLICK'!J190,'ADJ-CLICK'!M190,'ADJ-CLICK'!P190,'ADJ-CLICK'!S190,'ADJ-CLICK'!V190,'ADJ-CLICK'!Y190))</f>
        <v/>
      </c>
      <c r="E190" s="186" t="str">
        <f>IF('ADJ-GIVEN'!C190="","",'ADJ-GIVEN'!C190)</f>
        <v/>
      </c>
      <c r="F190" s="186" t="str">
        <f>IF('ADJ-GIVEN'!D190="","",'ADJ-GIVEN'!D190)</f>
        <v/>
      </c>
      <c r="G190" s="186" t="str">
        <f>IF('ADJ-GIVEN'!E190="","",'ADJ-GIVEN'!E190)</f>
        <v/>
      </c>
      <c r="H190" s="186" t="str">
        <f>IF('ADJ-GIVEN'!F190="","",'ADJ-GIVEN'!F190)</f>
        <v/>
      </c>
      <c r="I190" s="187" t="str">
        <f t="shared" si="1"/>
        <v/>
      </c>
      <c r="J190" s="187" t="str">
        <f t="shared" si="2"/>
        <v/>
      </c>
      <c r="K190" s="188" t="str">
        <f>IF('ADJ-CLICK'!D190="","",'ADJ-CLICK'!D190*-1)</f>
        <v/>
      </c>
      <c r="L190" s="188" t="str">
        <f>IF('ADJ-CLICK'!E190="","",'ADJ-CLICK'!E190*-1)</f>
        <v/>
      </c>
      <c r="M190" s="188" t="str">
        <f>IF('ADJ-CLICK'!F190="","",'ADJ-CLICK'!F190*-1)</f>
        <v/>
      </c>
      <c r="N190" s="189" t="str">
        <f t="shared" si="3"/>
        <v/>
      </c>
      <c r="O190" s="190" t="str">
        <f t="shared" si="4"/>
        <v/>
      </c>
      <c r="P190" s="190" t="str">
        <f t="shared" si="5"/>
        <v/>
      </c>
      <c r="Q190" s="190" t="str">
        <f>IF(PLAYER!C190="","",PLAYER!C190)</f>
        <v/>
      </c>
      <c r="R190" s="191"/>
      <c r="S190" s="186"/>
      <c r="T190" s="165"/>
      <c r="U190" s="2" t="str">
        <f t="shared" si="6"/>
        <v/>
      </c>
      <c r="V190" s="77" t="str">
        <f t="shared" si="7"/>
        <v/>
      </c>
      <c r="W190" s="186" t="str">
        <f t="shared" si="8"/>
        <v/>
      </c>
      <c r="X190" s="186" t="str">
        <f t="shared" si="9"/>
        <v/>
      </c>
      <c r="Y190" s="186" t="str">
        <f t="shared" si="10"/>
        <v/>
      </c>
      <c r="Z190" s="186" t="str">
        <f t="shared" si="11"/>
        <v/>
      </c>
      <c r="AA190" s="186" t="str">
        <f t="shared" si="12"/>
        <v/>
      </c>
      <c r="AB190" s="186" t="str">
        <f t="shared" si="13"/>
        <v/>
      </c>
      <c r="AC190" s="187" t="str">
        <f t="shared" si="14"/>
        <v/>
      </c>
      <c r="AD190" s="187" t="str">
        <f t="shared" si="15"/>
        <v/>
      </c>
      <c r="AE190" s="188" t="str">
        <f t="shared" si="16"/>
        <v/>
      </c>
      <c r="AF190" s="188" t="str">
        <f t="shared" si="17"/>
        <v/>
      </c>
      <c r="AG190" s="188" t="str">
        <f t="shared" si="18"/>
        <v/>
      </c>
      <c r="AH190" s="189" t="str">
        <f t="shared" si="19"/>
        <v/>
      </c>
      <c r="AI190" s="190" t="str">
        <f t="shared" si="20"/>
        <v/>
      </c>
      <c r="AJ190" s="190" t="str">
        <f t="shared" si="21"/>
        <v/>
      </c>
      <c r="AK190" s="165"/>
    </row>
    <row r="191" spans="1:37" ht="15.75" customHeight="1" x14ac:dyDescent="0.3">
      <c r="A191" s="77">
        <v>188</v>
      </c>
      <c r="B191" s="77" t="str">
        <f>IF(PLAYER!B191="","",PLAYER!B191)</f>
        <v/>
      </c>
      <c r="C191" s="2" t="str">
        <f t="shared" si="0"/>
        <v/>
      </c>
      <c r="D191" s="186" t="str">
        <f>IF('ADJ-CLICK'!J191="","",AVERAGE('ADJ-CLICK'!J191,'ADJ-CLICK'!M191,'ADJ-CLICK'!P191,'ADJ-CLICK'!S191,'ADJ-CLICK'!V191,'ADJ-CLICK'!Y191))</f>
        <v/>
      </c>
      <c r="E191" s="186" t="str">
        <f>IF('ADJ-GIVEN'!C191="","",'ADJ-GIVEN'!C191)</f>
        <v/>
      </c>
      <c r="F191" s="186" t="str">
        <f>IF('ADJ-GIVEN'!D191="","",'ADJ-GIVEN'!D191)</f>
        <v/>
      </c>
      <c r="G191" s="186" t="str">
        <f>IF('ADJ-GIVEN'!E191="","",'ADJ-GIVEN'!E191)</f>
        <v/>
      </c>
      <c r="H191" s="186" t="str">
        <f>IF('ADJ-GIVEN'!F191="","",'ADJ-GIVEN'!F191)</f>
        <v/>
      </c>
      <c r="I191" s="187" t="str">
        <f t="shared" si="1"/>
        <v/>
      </c>
      <c r="J191" s="187" t="str">
        <f t="shared" si="2"/>
        <v/>
      </c>
      <c r="K191" s="188" t="str">
        <f>IF('ADJ-CLICK'!D191="","",'ADJ-CLICK'!D191*-1)</f>
        <v/>
      </c>
      <c r="L191" s="188" t="str">
        <f>IF('ADJ-CLICK'!E191="","",'ADJ-CLICK'!E191*-1)</f>
        <v/>
      </c>
      <c r="M191" s="188" t="str">
        <f>IF('ADJ-CLICK'!F191="","",'ADJ-CLICK'!F191*-1)</f>
        <v/>
      </c>
      <c r="N191" s="189" t="str">
        <f t="shared" si="3"/>
        <v/>
      </c>
      <c r="O191" s="190" t="str">
        <f t="shared" si="4"/>
        <v/>
      </c>
      <c r="P191" s="190" t="str">
        <f t="shared" si="5"/>
        <v/>
      </c>
      <c r="Q191" s="190" t="str">
        <f>IF(PLAYER!C191="","",PLAYER!C191)</f>
        <v/>
      </c>
      <c r="R191" s="191"/>
      <c r="S191" s="186"/>
      <c r="T191" s="165"/>
      <c r="U191" s="2" t="str">
        <f t="shared" si="6"/>
        <v/>
      </c>
      <c r="V191" s="77" t="str">
        <f t="shared" si="7"/>
        <v/>
      </c>
      <c r="W191" s="186" t="str">
        <f t="shared" si="8"/>
        <v/>
      </c>
      <c r="X191" s="186" t="str">
        <f t="shared" si="9"/>
        <v/>
      </c>
      <c r="Y191" s="186" t="str">
        <f t="shared" si="10"/>
        <v/>
      </c>
      <c r="Z191" s="186" t="str">
        <f t="shared" si="11"/>
        <v/>
      </c>
      <c r="AA191" s="186" t="str">
        <f t="shared" si="12"/>
        <v/>
      </c>
      <c r="AB191" s="186" t="str">
        <f t="shared" si="13"/>
        <v/>
      </c>
      <c r="AC191" s="187" t="str">
        <f t="shared" si="14"/>
        <v/>
      </c>
      <c r="AD191" s="187" t="str">
        <f t="shared" si="15"/>
        <v/>
      </c>
      <c r="AE191" s="188" t="str">
        <f t="shared" si="16"/>
        <v/>
      </c>
      <c r="AF191" s="188" t="str">
        <f t="shared" si="17"/>
        <v/>
      </c>
      <c r="AG191" s="188" t="str">
        <f t="shared" si="18"/>
        <v/>
      </c>
      <c r="AH191" s="189" t="str">
        <f t="shared" si="19"/>
        <v/>
      </c>
      <c r="AI191" s="190" t="str">
        <f t="shared" si="20"/>
        <v/>
      </c>
      <c r="AJ191" s="190" t="str">
        <f t="shared" si="21"/>
        <v/>
      </c>
      <c r="AK191" s="165"/>
    </row>
    <row r="192" spans="1:37" ht="15.75" customHeight="1" x14ac:dyDescent="0.3">
      <c r="A192" s="77">
        <v>189</v>
      </c>
      <c r="B192" s="77" t="str">
        <f>IF(PLAYER!B192="","",PLAYER!B192)</f>
        <v/>
      </c>
      <c r="C192" s="2" t="str">
        <f t="shared" si="0"/>
        <v/>
      </c>
      <c r="D192" s="186" t="str">
        <f>IF('ADJ-CLICK'!J192="","",AVERAGE('ADJ-CLICK'!J192,'ADJ-CLICK'!M192,'ADJ-CLICK'!P192,'ADJ-CLICK'!S192,'ADJ-CLICK'!V192,'ADJ-CLICK'!Y192))</f>
        <v/>
      </c>
      <c r="E192" s="186" t="str">
        <f>IF('ADJ-GIVEN'!C192="","",'ADJ-GIVEN'!C192)</f>
        <v/>
      </c>
      <c r="F192" s="186" t="str">
        <f>IF('ADJ-GIVEN'!D192="","",'ADJ-GIVEN'!D192)</f>
        <v/>
      </c>
      <c r="G192" s="186" t="str">
        <f>IF('ADJ-GIVEN'!E192="","",'ADJ-GIVEN'!E192)</f>
        <v/>
      </c>
      <c r="H192" s="186" t="str">
        <f>IF('ADJ-GIVEN'!F192="","",'ADJ-GIVEN'!F192)</f>
        <v/>
      </c>
      <c r="I192" s="187" t="str">
        <f t="shared" si="1"/>
        <v/>
      </c>
      <c r="J192" s="187" t="str">
        <f t="shared" si="2"/>
        <v/>
      </c>
      <c r="K192" s="188" t="str">
        <f>IF('ADJ-CLICK'!D192="","",'ADJ-CLICK'!D192*-1)</f>
        <v/>
      </c>
      <c r="L192" s="188" t="str">
        <f>IF('ADJ-CLICK'!E192="","",'ADJ-CLICK'!E192*-1)</f>
        <v/>
      </c>
      <c r="M192" s="188" t="str">
        <f>IF('ADJ-CLICK'!F192="","",'ADJ-CLICK'!F192*-1)</f>
        <v/>
      </c>
      <c r="N192" s="189" t="str">
        <f t="shared" si="3"/>
        <v/>
      </c>
      <c r="O192" s="190" t="str">
        <f t="shared" si="4"/>
        <v/>
      </c>
      <c r="P192" s="190" t="str">
        <f t="shared" si="5"/>
        <v/>
      </c>
      <c r="Q192" s="190" t="str">
        <f>IF(PLAYER!C192="","",PLAYER!C192)</f>
        <v/>
      </c>
      <c r="R192" s="191"/>
      <c r="S192" s="186"/>
      <c r="T192" s="165"/>
      <c r="U192" s="2" t="str">
        <f t="shared" si="6"/>
        <v/>
      </c>
      <c r="V192" s="77" t="str">
        <f t="shared" si="7"/>
        <v/>
      </c>
      <c r="W192" s="186" t="str">
        <f t="shared" si="8"/>
        <v/>
      </c>
      <c r="X192" s="186" t="str">
        <f t="shared" si="9"/>
        <v/>
      </c>
      <c r="Y192" s="186" t="str">
        <f t="shared" si="10"/>
        <v/>
      </c>
      <c r="Z192" s="186" t="str">
        <f t="shared" si="11"/>
        <v/>
      </c>
      <c r="AA192" s="186" t="str">
        <f t="shared" si="12"/>
        <v/>
      </c>
      <c r="AB192" s="186" t="str">
        <f t="shared" si="13"/>
        <v/>
      </c>
      <c r="AC192" s="187" t="str">
        <f t="shared" si="14"/>
        <v/>
      </c>
      <c r="AD192" s="187" t="str">
        <f t="shared" si="15"/>
        <v/>
      </c>
      <c r="AE192" s="188" t="str">
        <f t="shared" si="16"/>
        <v/>
      </c>
      <c r="AF192" s="188" t="str">
        <f t="shared" si="17"/>
        <v/>
      </c>
      <c r="AG192" s="188" t="str">
        <f t="shared" si="18"/>
        <v/>
      </c>
      <c r="AH192" s="189" t="str">
        <f t="shared" si="19"/>
        <v/>
      </c>
      <c r="AI192" s="190" t="str">
        <f t="shared" si="20"/>
        <v/>
      </c>
      <c r="AJ192" s="190" t="str">
        <f t="shared" si="21"/>
        <v/>
      </c>
      <c r="AK192" s="165"/>
    </row>
    <row r="193" spans="1:37" ht="15.75" customHeight="1" x14ac:dyDescent="0.3">
      <c r="A193" s="77">
        <v>190</v>
      </c>
      <c r="B193" s="77" t="str">
        <f>IF(PLAYER!B193="","",PLAYER!B193)</f>
        <v/>
      </c>
      <c r="C193" s="2" t="str">
        <f t="shared" si="0"/>
        <v/>
      </c>
      <c r="D193" s="186" t="str">
        <f>IF('ADJ-CLICK'!J193="","",AVERAGE('ADJ-CLICK'!J193,'ADJ-CLICK'!M193,'ADJ-CLICK'!P193,'ADJ-CLICK'!S193,'ADJ-CLICK'!V193,'ADJ-CLICK'!Y193))</f>
        <v/>
      </c>
      <c r="E193" s="186" t="str">
        <f>IF('ADJ-GIVEN'!C193="","",'ADJ-GIVEN'!C193)</f>
        <v/>
      </c>
      <c r="F193" s="186" t="str">
        <f>IF('ADJ-GIVEN'!D193="","",'ADJ-GIVEN'!D193)</f>
        <v/>
      </c>
      <c r="G193" s="186" t="str">
        <f>IF('ADJ-GIVEN'!E193="","",'ADJ-GIVEN'!E193)</f>
        <v/>
      </c>
      <c r="H193" s="186" t="str">
        <f>IF('ADJ-GIVEN'!F193="","",'ADJ-GIVEN'!F193)</f>
        <v/>
      </c>
      <c r="I193" s="187" t="str">
        <f t="shared" si="1"/>
        <v/>
      </c>
      <c r="J193" s="187" t="str">
        <f t="shared" si="2"/>
        <v/>
      </c>
      <c r="K193" s="188" t="str">
        <f>IF('ADJ-CLICK'!D193="","",'ADJ-CLICK'!D193*-1)</f>
        <v/>
      </c>
      <c r="L193" s="188" t="str">
        <f>IF('ADJ-CLICK'!E193="","",'ADJ-CLICK'!E193*-1)</f>
        <v/>
      </c>
      <c r="M193" s="188" t="str">
        <f>IF('ADJ-CLICK'!F193="","",'ADJ-CLICK'!F193*-1)</f>
        <v/>
      </c>
      <c r="N193" s="189" t="str">
        <f t="shared" si="3"/>
        <v/>
      </c>
      <c r="O193" s="190" t="str">
        <f t="shared" si="4"/>
        <v/>
      </c>
      <c r="P193" s="190" t="str">
        <f t="shared" si="5"/>
        <v/>
      </c>
      <c r="Q193" s="190" t="str">
        <f>IF(PLAYER!C193="","",PLAYER!C193)</f>
        <v/>
      </c>
      <c r="R193" s="191"/>
      <c r="S193" s="186"/>
      <c r="T193" s="165"/>
      <c r="U193" s="2" t="str">
        <f t="shared" si="6"/>
        <v/>
      </c>
      <c r="V193" s="77" t="str">
        <f t="shared" si="7"/>
        <v/>
      </c>
      <c r="W193" s="186" t="str">
        <f t="shared" si="8"/>
        <v/>
      </c>
      <c r="X193" s="186" t="str">
        <f t="shared" si="9"/>
        <v/>
      </c>
      <c r="Y193" s="186" t="str">
        <f t="shared" si="10"/>
        <v/>
      </c>
      <c r="Z193" s="186" t="str">
        <f t="shared" si="11"/>
        <v/>
      </c>
      <c r="AA193" s="186" t="str">
        <f t="shared" si="12"/>
        <v/>
      </c>
      <c r="AB193" s="186" t="str">
        <f t="shared" si="13"/>
        <v/>
      </c>
      <c r="AC193" s="187" t="str">
        <f t="shared" si="14"/>
        <v/>
      </c>
      <c r="AD193" s="187" t="str">
        <f t="shared" si="15"/>
        <v/>
      </c>
      <c r="AE193" s="188" t="str">
        <f t="shared" si="16"/>
        <v/>
      </c>
      <c r="AF193" s="188" t="str">
        <f t="shared" si="17"/>
        <v/>
      </c>
      <c r="AG193" s="188" t="str">
        <f t="shared" si="18"/>
        <v/>
      </c>
      <c r="AH193" s="189" t="str">
        <f t="shared" si="19"/>
        <v/>
      </c>
      <c r="AI193" s="190" t="str">
        <f t="shared" si="20"/>
        <v/>
      </c>
      <c r="AJ193" s="190" t="str">
        <f t="shared" si="21"/>
        <v/>
      </c>
      <c r="AK193" s="165"/>
    </row>
    <row r="194" spans="1:37" ht="15.75" customHeight="1" x14ac:dyDescent="0.3">
      <c r="A194" s="77">
        <v>191</v>
      </c>
      <c r="B194" s="77" t="str">
        <f>IF(PLAYER!B194="","",PLAYER!B194)</f>
        <v/>
      </c>
      <c r="C194" s="2" t="str">
        <f t="shared" si="0"/>
        <v/>
      </c>
      <c r="D194" s="186" t="str">
        <f>IF('ADJ-CLICK'!J194="","",AVERAGE('ADJ-CLICK'!J194,'ADJ-CLICK'!M194,'ADJ-CLICK'!P194,'ADJ-CLICK'!S194,'ADJ-CLICK'!V194,'ADJ-CLICK'!Y194))</f>
        <v/>
      </c>
      <c r="E194" s="186" t="str">
        <f>IF('ADJ-GIVEN'!C194="","",'ADJ-GIVEN'!C194)</f>
        <v/>
      </c>
      <c r="F194" s="186" t="str">
        <f>IF('ADJ-GIVEN'!D194="","",'ADJ-GIVEN'!D194)</f>
        <v/>
      </c>
      <c r="G194" s="186" t="str">
        <f>IF('ADJ-GIVEN'!E194="","",'ADJ-GIVEN'!E194)</f>
        <v/>
      </c>
      <c r="H194" s="186" t="str">
        <f>IF('ADJ-GIVEN'!F194="","",'ADJ-GIVEN'!F194)</f>
        <v/>
      </c>
      <c r="I194" s="187" t="str">
        <f t="shared" si="1"/>
        <v/>
      </c>
      <c r="J194" s="187" t="str">
        <f t="shared" si="2"/>
        <v/>
      </c>
      <c r="K194" s="188" t="str">
        <f>IF('ADJ-CLICK'!D194="","",'ADJ-CLICK'!D194*-1)</f>
        <v/>
      </c>
      <c r="L194" s="188" t="str">
        <f>IF('ADJ-CLICK'!E194="","",'ADJ-CLICK'!E194*-1)</f>
        <v/>
      </c>
      <c r="M194" s="188" t="str">
        <f>IF('ADJ-CLICK'!F194="","",'ADJ-CLICK'!F194*-1)</f>
        <v/>
      </c>
      <c r="N194" s="189" t="str">
        <f t="shared" si="3"/>
        <v/>
      </c>
      <c r="O194" s="190" t="str">
        <f t="shared" si="4"/>
        <v/>
      </c>
      <c r="P194" s="190" t="str">
        <f t="shared" si="5"/>
        <v/>
      </c>
      <c r="Q194" s="190" t="str">
        <f>IF(PLAYER!C194="","",PLAYER!C194)</f>
        <v/>
      </c>
      <c r="R194" s="191"/>
      <c r="S194" s="186"/>
      <c r="T194" s="165"/>
      <c r="U194" s="2" t="str">
        <f t="shared" si="6"/>
        <v/>
      </c>
      <c r="V194" s="77" t="str">
        <f t="shared" si="7"/>
        <v/>
      </c>
      <c r="W194" s="186" t="str">
        <f t="shared" si="8"/>
        <v/>
      </c>
      <c r="X194" s="186" t="str">
        <f t="shared" si="9"/>
        <v/>
      </c>
      <c r="Y194" s="186" t="str">
        <f t="shared" si="10"/>
        <v/>
      </c>
      <c r="Z194" s="186" t="str">
        <f t="shared" si="11"/>
        <v/>
      </c>
      <c r="AA194" s="186" t="str">
        <f t="shared" si="12"/>
        <v/>
      </c>
      <c r="AB194" s="186" t="str">
        <f t="shared" si="13"/>
        <v/>
      </c>
      <c r="AC194" s="187" t="str">
        <f t="shared" si="14"/>
        <v/>
      </c>
      <c r="AD194" s="187" t="str">
        <f t="shared" si="15"/>
        <v/>
      </c>
      <c r="AE194" s="188" t="str">
        <f t="shared" si="16"/>
        <v/>
      </c>
      <c r="AF194" s="188" t="str">
        <f t="shared" si="17"/>
        <v/>
      </c>
      <c r="AG194" s="188" t="str">
        <f t="shared" si="18"/>
        <v/>
      </c>
      <c r="AH194" s="189" t="str">
        <f t="shared" si="19"/>
        <v/>
      </c>
      <c r="AI194" s="190" t="str">
        <f t="shared" si="20"/>
        <v/>
      </c>
      <c r="AJ194" s="190" t="str">
        <f t="shared" si="21"/>
        <v/>
      </c>
      <c r="AK194" s="165"/>
    </row>
    <row r="195" spans="1:37" ht="15.75" customHeight="1" x14ac:dyDescent="0.3">
      <c r="A195" s="77">
        <v>192</v>
      </c>
      <c r="B195" s="77" t="str">
        <f>IF(PLAYER!B195="","",PLAYER!B195)</f>
        <v/>
      </c>
      <c r="C195" s="2" t="str">
        <f t="shared" si="0"/>
        <v/>
      </c>
      <c r="D195" s="186" t="str">
        <f>IF('ADJ-CLICK'!J195="","",AVERAGE('ADJ-CLICK'!J195,'ADJ-CLICK'!M195,'ADJ-CLICK'!P195,'ADJ-CLICK'!S195,'ADJ-CLICK'!V195,'ADJ-CLICK'!Y195))</f>
        <v/>
      </c>
      <c r="E195" s="186" t="str">
        <f>IF('ADJ-GIVEN'!C195="","",'ADJ-GIVEN'!C195)</f>
        <v/>
      </c>
      <c r="F195" s="186" t="str">
        <f>IF('ADJ-GIVEN'!D195="","",'ADJ-GIVEN'!D195)</f>
        <v/>
      </c>
      <c r="G195" s="186" t="str">
        <f>IF('ADJ-GIVEN'!E195="","",'ADJ-GIVEN'!E195)</f>
        <v/>
      </c>
      <c r="H195" s="186" t="str">
        <f>IF('ADJ-GIVEN'!F195="","",'ADJ-GIVEN'!F195)</f>
        <v/>
      </c>
      <c r="I195" s="187" t="str">
        <f t="shared" si="1"/>
        <v/>
      </c>
      <c r="J195" s="187" t="str">
        <f t="shared" si="2"/>
        <v/>
      </c>
      <c r="K195" s="188" t="str">
        <f>IF('ADJ-CLICK'!D195="","",'ADJ-CLICK'!D195*-1)</f>
        <v/>
      </c>
      <c r="L195" s="188" t="str">
        <f>IF('ADJ-CLICK'!E195="","",'ADJ-CLICK'!E195*-1)</f>
        <v/>
      </c>
      <c r="M195" s="188" t="str">
        <f>IF('ADJ-CLICK'!F195="","",'ADJ-CLICK'!F195*-1)</f>
        <v/>
      </c>
      <c r="N195" s="189" t="str">
        <f t="shared" si="3"/>
        <v/>
      </c>
      <c r="O195" s="190" t="str">
        <f t="shared" si="4"/>
        <v/>
      </c>
      <c r="P195" s="190" t="str">
        <f t="shared" si="5"/>
        <v/>
      </c>
      <c r="Q195" s="190" t="str">
        <f>IF(PLAYER!C195="","",PLAYER!C195)</f>
        <v/>
      </c>
      <c r="R195" s="191"/>
      <c r="S195" s="186"/>
      <c r="T195" s="165"/>
      <c r="U195" s="2" t="str">
        <f t="shared" si="6"/>
        <v/>
      </c>
      <c r="V195" s="77" t="str">
        <f t="shared" si="7"/>
        <v/>
      </c>
      <c r="W195" s="186" t="str">
        <f t="shared" si="8"/>
        <v/>
      </c>
      <c r="X195" s="186" t="str">
        <f t="shared" si="9"/>
        <v/>
      </c>
      <c r="Y195" s="186" t="str">
        <f t="shared" si="10"/>
        <v/>
      </c>
      <c r="Z195" s="186" t="str">
        <f t="shared" si="11"/>
        <v/>
      </c>
      <c r="AA195" s="186" t="str">
        <f t="shared" si="12"/>
        <v/>
      </c>
      <c r="AB195" s="186" t="str">
        <f t="shared" si="13"/>
        <v/>
      </c>
      <c r="AC195" s="187" t="str">
        <f t="shared" si="14"/>
        <v/>
      </c>
      <c r="AD195" s="187" t="str">
        <f t="shared" si="15"/>
        <v/>
      </c>
      <c r="AE195" s="188" t="str">
        <f t="shared" si="16"/>
        <v/>
      </c>
      <c r="AF195" s="188" t="str">
        <f t="shared" si="17"/>
        <v/>
      </c>
      <c r="AG195" s="188" t="str">
        <f t="shared" si="18"/>
        <v/>
      </c>
      <c r="AH195" s="189" t="str">
        <f t="shared" si="19"/>
        <v/>
      </c>
      <c r="AI195" s="190" t="str">
        <f t="shared" si="20"/>
        <v/>
      </c>
      <c r="AJ195" s="190" t="str">
        <f t="shared" si="21"/>
        <v/>
      </c>
      <c r="AK195" s="165"/>
    </row>
    <row r="196" spans="1:37" ht="15.75" customHeight="1" x14ac:dyDescent="0.3">
      <c r="A196" s="77">
        <v>193</v>
      </c>
      <c r="B196" s="77" t="str">
        <f>IF(PLAYER!B196="","",PLAYER!B196)</f>
        <v/>
      </c>
      <c r="C196" s="2" t="str">
        <f t="shared" si="0"/>
        <v/>
      </c>
      <c r="D196" s="186" t="str">
        <f>IF('ADJ-CLICK'!J196="","",AVERAGE('ADJ-CLICK'!J196,'ADJ-CLICK'!M196,'ADJ-CLICK'!P196,'ADJ-CLICK'!S196,'ADJ-CLICK'!V196,'ADJ-CLICK'!Y196))</f>
        <v/>
      </c>
      <c r="E196" s="186" t="str">
        <f>IF('ADJ-GIVEN'!C196="","",'ADJ-GIVEN'!C196)</f>
        <v/>
      </c>
      <c r="F196" s="186" t="str">
        <f>IF('ADJ-GIVEN'!D196="","",'ADJ-GIVEN'!D196)</f>
        <v/>
      </c>
      <c r="G196" s="186" t="str">
        <f>IF('ADJ-GIVEN'!E196="","",'ADJ-GIVEN'!E196)</f>
        <v/>
      </c>
      <c r="H196" s="186" t="str">
        <f>IF('ADJ-GIVEN'!F196="","",'ADJ-GIVEN'!F196)</f>
        <v/>
      </c>
      <c r="I196" s="187" t="str">
        <f t="shared" si="1"/>
        <v/>
      </c>
      <c r="J196" s="187" t="str">
        <f t="shared" si="2"/>
        <v/>
      </c>
      <c r="K196" s="188" t="str">
        <f>IF('ADJ-CLICK'!D196="","",'ADJ-CLICK'!D196*-1)</f>
        <v/>
      </c>
      <c r="L196" s="188" t="str">
        <f>IF('ADJ-CLICK'!E196="","",'ADJ-CLICK'!E196*-1)</f>
        <v/>
      </c>
      <c r="M196" s="188" t="str">
        <f>IF('ADJ-CLICK'!F196="","",'ADJ-CLICK'!F196*-1)</f>
        <v/>
      </c>
      <c r="N196" s="189" t="str">
        <f t="shared" si="3"/>
        <v/>
      </c>
      <c r="O196" s="190" t="str">
        <f t="shared" si="4"/>
        <v/>
      </c>
      <c r="P196" s="190" t="str">
        <f t="shared" si="5"/>
        <v/>
      </c>
      <c r="Q196" s="190" t="str">
        <f>IF(PLAYER!C196="","",PLAYER!C196)</f>
        <v/>
      </c>
      <c r="R196" s="191"/>
      <c r="S196" s="186"/>
      <c r="T196" s="165"/>
      <c r="U196" s="2" t="str">
        <f t="shared" si="6"/>
        <v/>
      </c>
      <c r="V196" s="77" t="str">
        <f t="shared" si="7"/>
        <v/>
      </c>
      <c r="W196" s="186" t="str">
        <f t="shared" si="8"/>
        <v/>
      </c>
      <c r="X196" s="186" t="str">
        <f t="shared" si="9"/>
        <v/>
      </c>
      <c r="Y196" s="186" t="str">
        <f t="shared" si="10"/>
        <v/>
      </c>
      <c r="Z196" s="186" t="str">
        <f t="shared" si="11"/>
        <v/>
      </c>
      <c r="AA196" s="186" t="str">
        <f t="shared" si="12"/>
        <v/>
      </c>
      <c r="AB196" s="186" t="str">
        <f t="shared" si="13"/>
        <v/>
      </c>
      <c r="AC196" s="187" t="str">
        <f t="shared" si="14"/>
        <v/>
      </c>
      <c r="AD196" s="187" t="str">
        <f t="shared" si="15"/>
        <v/>
      </c>
      <c r="AE196" s="188" t="str">
        <f t="shared" si="16"/>
        <v/>
      </c>
      <c r="AF196" s="188" t="str">
        <f t="shared" si="17"/>
        <v/>
      </c>
      <c r="AG196" s="188" t="str">
        <f t="shared" si="18"/>
        <v/>
      </c>
      <c r="AH196" s="189" t="str">
        <f t="shared" si="19"/>
        <v/>
      </c>
      <c r="AI196" s="190" t="str">
        <f t="shared" si="20"/>
        <v/>
      </c>
      <c r="AJ196" s="190" t="str">
        <f t="shared" si="21"/>
        <v/>
      </c>
      <c r="AK196" s="165"/>
    </row>
    <row r="197" spans="1:37" ht="15.75" customHeight="1" x14ac:dyDescent="0.3">
      <c r="A197" s="77">
        <v>194</v>
      </c>
      <c r="B197" s="77" t="str">
        <f>IF(PLAYER!B197="","",PLAYER!B197)</f>
        <v/>
      </c>
      <c r="C197" s="2" t="str">
        <f t="shared" si="0"/>
        <v/>
      </c>
      <c r="D197" s="186" t="str">
        <f>IF('ADJ-CLICK'!J197="","",AVERAGE('ADJ-CLICK'!J197,'ADJ-CLICK'!M197,'ADJ-CLICK'!P197,'ADJ-CLICK'!S197,'ADJ-CLICK'!V197,'ADJ-CLICK'!Y197))</f>
        <v/>
      </c>
      <c r="E197" s="186" t="str">
        <f>IF('ADJ-GIVEN'!C197="","",'ADJ-GIVEN'!C197)</f>
        <v/>
      </c>
      <c r="F197" s="186" t="str">
        <f>IF('ADJ-GIVEN'!D197="","",'ADJ-GIVEN'!D197)</f>
        <v/>
      </c>
      <c r="G197" s="186" t="str">
        <f>IF('ADJ-GIVEN'!E197="","",'ADJ-GIVEN'!E197)</f>
        <v/>
      </c>
      <c r="H197" s="186" t="str">
        <f>IF('ADJ-GIVEN'!F197="","",'ADJ-GIVEN'!F197)</f>
        <v/>
      </c>
      <c r="I197" s="187" t="str">
        <f t="shared" si="1"/>
        <v/>
      </c>
      <c r="J197" s="187" t="str">
        <f t="shared" si="2"/>
        <v/>
      </c>
      <c r="K197" s="188" t="str">
        <f>IF('ADJ-CLICK'!D197="","",'ADJ-CLICK'!D197*-1)</f>
        <v/>
      </c>
      <c r="L197" s="188" t="str">
        <f>IF('ADJ-CLICK'!E197="","",'ADJ-CLICK'!E197*-1)</f>
        <v/>
      </c>
      <c r="M197" s="188" t="str">
        <f>IF('ADJ-CLICK'!F197="","",'ADJ-CLICK'!F197*-1)</f>
        <v/>
      </c>
      <c r="N197" s="189" t="str">
        <f t="shared" si="3"/>
        <v/>
      </c>
      <c r="O197" s="190" t="str">
        <f t="shared" si="4"/>
        <v/>
      </c>
      <c r="P197" s="190" t="str">
        <f t="shared" si="5"/>
        <v/>
      </c>
      <c r="Q197" s="190" t="str">
        <f>IF(PLAYER!C197="","",PLAYER!C197)</f>
        <v/>
      </c>
      <c r="R197" s="191"/>
      <c r="S197" s="186"/>
      <c r="T197" s="165"/>
      <c r="U197" s="2" t="str">
        <f t="shared" si="6"/>
        <v/>
      </c>
      <c r="V197" s="77" t="str">
        <f t="shared" si="7"/>
        <v/>
      </c>
      <c r="W197" s="186" t="str">
        <f t="shared" si="8"/>
        <v/>
      </c>
      <c r="X197" s="186" t="str">
        <f t="shared" si="9"/>
        <v/>
      </c>
      <c r="Y197" s="186" t="str">
        <f t="shared" si="10"/>
        <v/>
      </c>
      <c r="Z197" s="186" t="str">
        <f t="shared" si="11"/>
        <v/>
      </c>
      <c r="AA197" s="186" t="str">
        <f t="shared" si="12"/>
        <v/>
      </c>
      <c r="AB197" s="186" t="str">
        <f t="shared" si="13"/>
        <v/>
      </c>
      <c r="AC197" s="187" t="str">
        <f t="shared" si="14"/>
        <v/>
      </c>
      <c r="AD197" s="187" t="str">
        <f t="shared" si="15"/>
        <v/>
      </c>
      <c r="AE197" s="188" t="str">
        <f t="shared" si="16"/>
        <v/>
      </c>
      <c r="AF197" s="188" t="str">
        <f t="shared" si="17"/>
        <v/>
      </c>
      <c r="AG197" s="188" t="str">
        <f t="shared" si="18"/>
        <v/>
      </c>
      <c r="AH197" s="189" t="str">
        <f t="shared" si="19"/>
        <v/>
      </c>
      <c r="AI197" s="190" t="str">
        <f t="shared" si="20"/>
        <v/>
      </c>
      <c r="AJ197" s="190" t="str">
        <f t="shared" si="21"/>
        <v/>
      </c>
      <c r="AK197" s="165"/>
    </row>
    <row r="198" spans="1:37" ht="15.75" customHeight="1" x14ac:dyDescent="0.3">
      <c r="A198" s="77">
        <v>195</v>
      </c>
      <c r="B198" s="77" t="str">
        <f>IF(PLAYER!B198="","",PLAYER!B198)</f>
        <v/>
      </c>
      <c r="C198" s="2" t="str">
        <f t="shared" si="0"/>
        <v/>
      </c>
      <c r="D198" s="186" t="str">
        <f>IF('ADJ-CLICK'!J198="","",AVERAGE('ADJ-CLICK'!J198,'ADJ-CLICK'!M198,'ADJ-CLICK'!P198,'ADJ-CLICK'!S198,'ADJ-CLICK'!V198,'ADJ-CLICK'!Y198))</f>
        <v/>
      </c>
      <c r="E198" s="186" t="str">
        <f>IF('ADJ-GIVEN'!C198="","",'ADJ-GIVEN'!C198)</f>
        <v/>
      </c>
      <c r="F198" s="186" t="str">
        <f>IF('ADJ-GIVEN'!D198="","",'ADJ-GIVEN'!D198)</f>
        <v/>
      </c>
      <c r="G198" s="186" t="str">
        <f>IF('ADJ-GIVEN'!E198="","",'ADJ-GIVEN'!E198)</f>
        <v/>
      </c>
      <c r="H198" s="186" t="str">
        <f>IF('ADJ-GIVEN'!F198="","",'ADJ-GIVEN'!F198)</f>
        <v/>
      </c>
      <c r="I198" s="187" t="str">
        <f t="shared" si="1"/>
        <v/>
      </c>
      <c r="J198" s="187" t="str">
        <f t="shared" si="2"/>
        <v/>
      </c>
      <c r="K198" s="188" t="str">
        <f>IF('ADJ-CLICK'!D198="","",'ADJ-CLICK'!D198*-1)</f>
        <v/>
      </c>
      <c r="L198" s="188" t="str">
        <f>IF('ADJ-CLICK'!E198="","",'ADJ-CLICK'!E198*-1)</f>
        <v/>
      </c>
      <c r="M198" s="188" t="str">
        <f>IF('ADJ-CLICK'!F198="","",'ADJ-CLICK'!F198*-1)</f>
        <v/>
      </c>
      <c r="N198" s="189" t="str">
        <f t="shared" si="3"/>
        <v/>
      </c>
      <c r="O198" s="190" t="str">
        <f t="shared" si="4"/>
        <v/>
      </c>
      <c r="P198" s="190" t="str">
        <f t="shared" si="5"/>
        <v/>
      </c>
      <c r="Q198" s="190" t="str">
        <f>IF(PLAYER!C198="","",PLAYER!C198)</f>
        <v/>
      </c>
      <c r="R198" s="191"/>
      <c r="S198" s="186"/>
      <c r="T198" s="165"/>
      <c r="U198" s="2" t="str">
        <f t="shared" si="6"/>
        <v/>
      </c>
      <c r="V198" s="77" t="str">
        <f t="shared" si="7"/>
        <v/>
      </c>
      <c r="W198" s="186" t="str">
        <f t="shared" si="8"/>
        <v/>
      </c>
      <c r="X198" s="186" t="str">
        <f t="shared" si="9"/>
        <v/>
      </c>
      <c r="Y198" s="186" t="str">
        <f t="shared" si="10"/>
        <v/>
      </c>
      <c r="Z198" s="186" t="str">
        <f t="shared" si="11"/>
        <v/>
      </c>
      <c r="AA198" s="186" t="str">
        <f t="shared" si="12"/>
        <v/>
      </c>
      <c r="AB198" s="186" t="str">
        <f t="shared" si="13"/>
        <v/>
      </c>
      <c r="AC198" s="187" t="str">
        <f t="shared" si="14"/>
        <v/>
      </c>
      <c r="AD198" s="187" t="str">
        <f t="shared" si="15"/>
        <v/>
      </c>
      <c r="AE198" s="188" t="str">
        <f t="shared" si="16"/>
        <v/>
      </c>
      <c r="AF198" s="188" t="str">
        <f t="shared" si="17"/>
        <v/>
      </c>
      <c r="AG198" s="188" t="str">
        <f t="shared" si="18"/>
        <v/>
      </c>
      <c r="AH198" s="189" t="str">
        <f t="shared" si="19"/>
        <v/>
      </c>
      <c r="AI198" s="190" t="str">
        <f t="shared" si="20"/>
        <v/>
      </c>
      <c r="AJ198" s="190" t="str">
        <f t="shared" si="21"/>
        <v/>
      </c>
      <c r="AK198" s="165"/>
    </row>
    <row r="199" spans="1:37" ht="15.75" customHeight="1" x14ac:dyDescent="0.3">
      <c r="A199" s="77">
        <v>196</v>
      </c>
      <c r="B199" s="77" t="str">
        <f>IF(PLAYER!B199="","",PLAYER!B199)</f>
        <v/>
      </c>
      <c r="C199" s="2" t="str">
        <f t="shared" si="0"/>
        <v/>
      </c>
      <c r="D199" s="186" t="str">
        <f>IF('ADJ-CLICK'!J199="","",AVERAGE('ADJ-CLICK'!J199,'ADJ-CLICK'!M199,'ADJ-CLICK'!P199,'ADJ-CLICK'!S199,'ADJ-CLICK'!V199,'ADJ-CLICK'!Y199))</f>
        <v/>
      </c>
      <c r="E199" s="186" t="str">
        <f>IF('ADJ-GIVEN'!C199="","",'ADJ-GIVEN'!C199)</f>
        <v/>
      </c>
      <c r="F199" s="186" t="str">
        <f>IF('ADJ-GIVEN'!D199="","",'ADJ-GIVEN'!D199)</f>
        <v/>
      </c>
      <c r="G199" s="186" t="str">
        <f>IF('ADJ-GIVEN'!E199="","",'ADJ-GIVEN'!E199)</f>
        <v/>
      </c>
      <c r="H199" s="186" t="str">
        <f>IF('ADJ-GIVEN'!F199="","",'ADJ-GIVEN'!F199)</f>
        <v/>
      </c>
      <c r="I199" s="187" t="str">
        <f t="shared" si="1"/>
        <v/>
      </c>
      <c r="J199" s="187" t="str">
        <f t="shared" si="2"/>
        <v/>
      </c>
      <c r="K199" s="188" t="str">
        <f>IF('ADJ-CLICK'!D199="","",'ADJ-CLICK'!D199*-1)</f>
        <v/>
      </c>
      <c r="L199" s="188" t="str">
        <f>IF('ADJ-CLICK'!E199="","",'ADJ-CLICK'!E199*-1)</f>
        <v/>
      </c>
      <c r="M199" s="188" t="str">
        <f>IF('ADJ-CLICK'!F199="","",'ADJ-CLICK'!F199*-1)</f>
        <v/>
      </c>
      <c r="N199" s="189" t="str">
        <f t="shared" si="3"/>
        <v/>
      </c>
      <c r="O199" s="190" t="str">
        <f t="shared" si="4"/>
        <v/>
      </c>
      <c r="P199" s="190" t="str">
        <f t="shared" si="5"/>
        <v/>
      </c>
      <c r="Q199" s="190" t="str">
        <f>IF(PLAYER!C199="","",PLAYER!C199)</f>
        <v/>
      </c>
      <c r="R199" s="191"/>
      <c r="S199" s="186"/>
      <c r="T199" s="165"/>
      <c r="U199" s="2" t="str">
        <f t="shared" si="6"/>
        <v/>
      </c>
      <c r="V199" s="77" t="str">
        <f t="shared" si="7"/>
        <v/>
      </c>
      <c r="W199" s="186" t="str">
        <f t="shared" si="8"/>
        <v/>
      </c>
      <c r="X199" s="186" t="str">
        <f t="shared" si="9"/>
        <v/>
      </c>
      <c r="Y199" s="186" t="str">
        <f t="shared" si="10"/>
        <v/>
      </c>
      <c r="Z199" s="186" t="str">
        <f t="shared" si="11"/>
        <v/>
      </c>
      <c r="AA199" s="186" t="str">
        <f t="shared" si="12"/>
        <v/>
      </c>
      <c r="AB199" s="186" t="str">
        <f t="shared" si="13"/>
        <v/>
      </c>
      <c r="AC199" s="187" t="str">
        <f t="shared" si="14"/>
        <v/>
      </c>
      <c r="AD199" s="187" t="str">
        <f t="shared" si="15"/>
        <v/>
      </c>
      <c r="AE199" s="188" t="str">
        <f t="shared" si="16"/>
        <v/>
      </c>
      <c r="AF199" s="188" t="str">
        <f t="shared" si="17"/>
        <v/>
      </c>
      <c r="AG199" s="188" t="str">
        <f t="shared" si="18"/>
        <v/>
      </c>
      <c r="AH199" s="189" t="str">
        <f t="shared" si="19"/>
        <v/>
      </c>
      <c r="AI199" s="190" t="str">
        <f t="shared" si="20"/>
        <v/>
      </c>
      <c r="AJ199" s="190" t="str">
        <f t="shared" si="21"/>
        <v/>
      </c>
      <c r="AK199" s="165"/>
    </row>
    <row r="200" spans="1:37" ht="15.75" customHeight="1" x14ac:dyDescent="0.3">
      <c r="A200" s="77">
        <v>197</v>
      </c>
      <c r="B200" s="77" t="str">
        <f>IF(PLAYER!B200="","",PLAYER!B200)</f>
        <v/>
      </c>
      <c r="C200" s="2" t="str">
        <f t="shared" si="0"/>
        <v/>
      </c>
      <c r="D200" s="186" t="str">
        <f>IF('ADJ-CLICK'!J200="","",AVERAGE('ADJ-CLICK'!J200,'ADJ-CLICK'!M200,'ADJ-CLICK'!P200,'ADJ-CLICK'!S200,'ADJ-CLICK'!V200,'ADJ-CLICK'!Y200))</f>
        <v/>
      </c>
      <c r="E200" s="186" t="str">
        <f>IF('ADJ-GIVEN'!C200="","",'ADJ-GIVEN'!C200)</f>
        <v/>
      </c>
      <c r="F200" s="186" t="str">
        <f>IF('ADJ-GIVEN'!D200="","",'ADJ-GIVEN'!D200)</f>
        <v/>
      </c>
      <c r="G200" s="186" t="str">
        <f>IF('ADJ-GIVEN'!E200="","",'ADJ-GIVEN'!E200)</f>
        <v/>
      </c>
      <c r="H200" s="186" t="str">
        <f>IF('ADJ-GIVEN'!F200="","",'ADJ-GIVEN'!F200)</f>
        <v/>
      </c>
      <c r="I200" s="187" t="str">
        <f t="shared" si="1"/>
        <v/>
      </c>
      <c r="J200" s="187" t="str">
        <f t="shared" si="2"/>
        <v/>
      </c>
      <c r="K200" s="188" t="str">
        <f>IF('ADJ-CLICK'!D200="","",'ADJ-CLICK'!D200*-1)</f>
        <v/>
      </c>
      <c r="L200" s="188" t="str">
        <f>IF('ADJ-CLICK'!E200="","",'ADJ-CLICK'!E200*-1)</f>
        <v/>
      </c>
      <c r="M200" s="188" t="str">
        <f>IF('ADJ-CLICK'!F200="","",'ADJ-CLICK'!F200*-1)</f>
        <v/>
      </c>
      <c r="N200" s="189" t="str">
        <f t="shared" si="3"/>
        <v/>
      </c>
      <c r="O200" s="190" t="str">
        <f t="shared" si="4"/>
        <v/>
      </c>
      <c r="P200" s="190" t="str">
        <f t="shared" si="5"/>
        <v/>
      </c>
      <c r="Q200" s="190" t="str">
        <f>IF(PLAYER!C200="","",PLAYER!C200)</f>
        <v/>
      </c>
      <c r="R200" s="191"/>
      <c r="S200" s="186"/>
      <c r="T200" s="165"/>
      <c r="U200" s="2" t="str">
        <f t="shared" si="6"/>
        <v/>
      </c>
      <c r="V200" s="77" t="str">
        <f t="shared" si="7"/>
        <v/>
      </c>
      <c r="W200" s="186" t="str">
        <f t="shared" si="8"/>
        <v/>
      </c>
      <c r="X200" s="186" t="str">
        <f t="shared" si="9"/>
        <v/>
      </c>
      <c r="Y200" s="186" t="str">
        <f t="shared" si="10"/>
        <v/>
      </c>
      <c r="Z200" s="186" t="str">
        <f t="shared" si="11"/>
        <v/>
      </c>
      <c r="AA200" s="186" t="str">
        <f t="shared" si="12"/>
        <v/>
      </c>
      <c r="AB200" s="186" t="str">
        <f t="shared" si="13"/>
        <v/>
      </c>
      <c r="AC200" s="187" t="str">
        <f t="shared" si="14"/>
        <v/>
      </c>
      <c r="AD200" s="187" t="str">
        <f t="shared" si="15"/>
        <v/>
      </c>
      <c r="AE200" s="188" t="str">
        <f t="shared" si="16"/>
        <v/>
      </c>
      <c r="AF200" s="188" t="str">
        <f t="shared" si="17"/>
        <v/>
      </c>
      <c r="AG200" s="188" t="str">
        <f t="shared" si="18"/>
        <v/>
      </c>
      <c r="AH200" s="189" t="str">
        <f t="shared" si="19"/>
        <v/>
      </c>
      <c r="AI200" s="190" t="str">
        <f t="shared" si="20"/>
        <v/>
      </c>
      <c r="AJ200" s="190" t="str">
        <f t="shared" si="21"/>
        <v/>
      </c>
      <c r="AK200" s="165"/>
    </row>
    <row r="201" spans="1:37" ht="15.75" customHeight="1" x14ac:dyDescent="0.3">
      <c r="A201" s="77">
        <v>198</v>
      </c>
      <c r="B201" s="77" t="str">
        <f>IF(PLAYER!B201="","",PLAYER!B201)</f>
        <v/>
      </c>
      <c r="C201" s="2" t="str">
        <f t="shared" si="0"/>
        <v/>
      </c>
      <c r="D201" s="186" t="str">
        <f>IF('ADJ-CLICK'!J201="","",AVERAGE('ADJ-CLICK'!J201,'ADJ-CLICK'!M201,'ADJ-CLICK'!P201,'ADJ-CLICK'!S201,'ADJ-CLICK'!V201,'ADJ-CLICK'!Y201))</f>
        <v/>
      </c>
      <c r="E201" s="186" t="str">
        <f>IF('ADJ-GIVEN'!C201="","",'ADJ-GIVEN'!C201)</f>
        <v/>
      </c>
      <c r="F201" s="186" t="str">
        <f>IF('ADJ-GIVEN'!D201="","",'ADJ-GIVEN'!D201)</f>
        <v/>
      </c>
      <c r="G201" s="186" t="str">
        <f>IF('ADJ-GIVEN'!E201="","",'ADJ-GIVEN'!E201)</f>
        <v/>
      </c>
      <c r="H201" s="186" t="str">
        <f>IF('ADJ-GIVEN'!F201="","",'ADJ-GIVEN'!F201)</f>
        <v/>
      </c>
      <c r="I201" s="187" t="str">
        <f t="shared" si="1"/>
        <v/>
      </c>
      <c r="J201" s="187" t="str">
        <f t="shared" si="2"/>
        <v/>
      </c>
      <c r="K201" s="188" t="str">
        <f>IF('ADJ-CLICK'!D201="","",'ADJ-CLICK'!D201*-1)</f>
        <v/>
      </c>
      <c r="L201" s="188" t="str">
        <f>IF('ADJ-CLICK'!E201="","",'ADJ-CLICK'!E201*-1)</f>
        <v/>
      </c>
      <c r="M201" s="188" t="str">
        <f>IF('ADJ-CLICK'!F201="","",'ADJ-CLICK'!F201*-1)</f>
        <v/>
      </c>
      <c r="N201" s="189" t="str">
        <f t="shared" si="3"/>
        <v/>
      </c>
      <c r="O201" s="190" t="str">
        <f t="shared" si="4"/>
        <v/>
      </c>
      <c r="P201" s="190" t="str">
        <f t="shared" si="5"/>
        <v/>
      </c>
      <c r="Q201" s="190" t="str">
        <f>IF(PLAYER!C201="","",PLAYER!C201)</f>
        <v/>
      </c>
      <c r="R201" s="191"/>
      <c r="S201" s="186"/>
      <c r="T201" s="165"/>
      <c r="U201" s="2" t="str">
        <f t="shared" si="6"/>
        <v/>
      </c>
      <c r="V201" s="77" t="str">
        <f t="shared" si="7"/>
        <v/>
      </c>
      <c r="W201" s="186" t="str">
        <f t="shared" si="8"/>
        <v/>
      </c>
      <c r="X201" s="186" t="str">
        <f t="shared" si="9"/>
        <v/>
      </c>
      <c r="Y201" s="186" t="str">
        <f t="shared" si="10"/>
        <v/>
      </c>
      <c r="Z201" s="186" t="str">
        <f t="shared" si="11"/>
        <v/>
      </c>
      <c r="AA201" s="186" t="str">
        <f t="shared" si="12"/>
        <v/>
      </c>
      <c r="AB201" s="186" t="str">
        <f t="shared" si="13"/>
        <v/>
      </c>
      <c r="AC201" s="187" t="str">
        <f t="shared" si="14"/>
        <v/>
      </c>
      <c r="AD201" s="187" t="str">
        <f t="shared" si="15"/>
        <v/>
      </c>
      <c r="AE201" s="188" t="str">
        <f t="shared" si="16"/>
        <v/>
      </c>
      <c r="AF201" s="188" t="str">
        <f t="shared" si="17"/>
        <v/>
      </c>
      <c r="AG201" s="188" t="str">
        <f t="shared" si="18"/>
        <v/>
      </c>
      <c r="AH201" s="189" t="str">
        <f t="shared" si="19"/>
        <v/>
      </c>
      <c r="AI201" s="190" t="str">
        <f t="shared" si="20"/>
        <v/>
      </c>
      <c r="AJ201" s="190" t="str">
        <f t="shared" si="21"/>
        <v/>
      </c>
      <c r="AK201" s="165"/>
    </row>
    <row r="202" spans="1:37" ht="15.75" customHeight="1" x14ac:dyDescent="0.3">
      <c r="A202" s="77">
        <v>199</v>
      </c>
      <c r="B202" s="77" t="str">
        <f>IF(PLAYER!B202="","",PLAYER!B202)</f>
        <v/>
      </c>
      <c r="C202" s="2" t="str">
        <f t="shared" si="0"/>
        <v/>
      </c>
      <c r="D202" s="186" t="str">
        <f>IF('ADJ-CLICK'!J202="","",AVERAGE('ADJ-CLICK'!J202,'ADJ-CLICK'!M202,'ADJ-CLICK'!P202,'ADJ-CLICK'!S202,'ADJ-CLICK'!V202,'ADJ-CLICK'!Y202))</f>
        <v/>
      </c>
      <c r="E202" s="186" t="str">
        <f>IF('ADJ-GIVEN'!C202="","",'ADJ-GIVEN'!C202)</f>
        <v/>
      </c>
      <c r="F202" s="186" t="str">
        <f>IF('ADJ-GIVEN'!D202="","",'ADJ-GIVEN'!D202)</f>
        <v/>
      </c>
      <c r="G202" s="186" t="str">
        <f>IF('ADJ-GIVEN'!E202="","",'ADJ-GIVEN'!E202)</f>
        <v/>
      </c>
      <c r="H202" s="186" t="str">
        <f>IF('ADJ-GIVEN'!F202="","",'ADJ-GIVEN'!F202)</f>
        <v/>
      </c>
      <c r="I202" s="187" t="str">
        <f t="shared" si="1"/>
        <v/>
      </c>
      <c r="J202" s="187" t="str">
        <f t="shared" si="2"/>
        <v/>
      </c>
      <c r="K202" s="188" t="str">
        <f>IF('ADJ-CLICK'!D202="","",'ADJ-CLICK'!D202*-1)</f>
        <v/>
      </c>
      <c r="L202" s="188" t="str">
        <f>IF('ADJ-CLICK'!E202="","",'ADJ-CLICK'!E202*-1)</f>
        <v/>
      </c>
      <c r="M202" s="188" t="str">
        <f>IF('ADJ-CLICK'!F202="","",'ADJ-CLICK'!F202*-1)</f>
        <v/>
      </c>
      <c r="N202" s="189" t="str">
        <f t="shared" si="3"/>
        <v/>
      </c>
      <c r="O202" s="190" t="str">
        <f t="shared" si="4"/>
        <v/>
      </c>
      <c r="P202" s="190" t="str">
        <f t="shared" si="5"/>
        <v/>
      </c>
      <c r="Q202" s="190" t="str">
        <f>IF(PLAYER!C202="","",PLAYER!C202)</f>
        <v/>
      </c>
      <c r="R202" s="191"/>
      <c r="S202" s="186"/>
      <c r="T202" s="165"/>
      <c r="U202" s="2" t="str">
        <f t="shared" si="6"/>
        <v/>
      </c>
      <c r="V202" s="77" t="str">
        <f t="shared" si="7"/>
        <v/>
      </c>
      <c r="W202" s="186" t="str">
        <f t="shared" si="8"/>
        <v/>
      </c>
      <c r="X202" s="186" t="str">
        <f t="shared" si="9"/>
        <v/>
      </c>
      <c r="Y202" s="186" t="str">
        <f t="shared" si="10"/>
        <v/>
      </c>
      <c r="Z202" s="186" t="str">
        <f t="shared" si="11"/>
        <v/>
      </c>
      <c r="AA202" s="186" t="str">
        <f t="shared" si="12"/>
        <v/>
      </c>
      <c r="AB202" s="186" t="str">
        <f t="shared" si="13"/>
        <v/>
      </c>
      <c r="AC202" s="187" t="str">
        <f t="shared" si="14"/>
        <v/>
      </c>
      <c r="AD202" s="187" t="str">
        <f t="shared" si="15"/>
        <v/>
      </c>
      <c r="AE202" s="188" t="str">
        <f t="shared" si="16"/>
        <v/>
      </c>
      <c r="AF202" s="188" t="str">
        <f t="shared" si="17"/>
        <v/>
      </c>
      <c r="AG202" s="188" t="str">
        <f t="shared" si="18"/>
        <v/>
      </c>
      <c r="AH202" s="189" t="str">
        <f t="shared" si="19"/>
        <v/>
      </c>
      <c r="AI202" s="190" t="str">
        <f t="shared" si="20"/>
        <v/>
      </c>
      <c r="AJ202" s="190" t="str">
        <f t="shared" si="21"/>
        <v/>
      </c>
      <c r="AK202" s="165"/>
    </row>
    <row r="203" spans="1:37" ht="15.75" customHeight="1" x14ac:dyDescent="0.3">
      <c r="A203" s="77">
        <v>200</v>
      </c>
      <c r="B203" s="77" t="str">
        <f>IF(PLAYER!B203="","",PLAYER!B203)</f>
        <v/>
      </c>
      <c r="C203" s="2" t="str">
        <f t="shared" si="0"/>
        <v/>
      </c>
      <c r="D203" s="186" t="str">
        <f>IF('ADJ-CLICK'!J203="","",AVERAGE('ADJ-CLICK'!J203,'ADJ-CLICK'!M203,'ADJ-CLICK'!P203,'ADJ-CLICK'!S203,'ADJ-CLICK'!V203,'ADJ-CLICK'!Y203))</f>
        <v/>
      </c>
      <c r="E203" s="186" t="str">
        <f>IF('ADJ-GIVEN'!C203="","",'ADJ-GIVEN'!C203)</f>
        <v/>
      </c>
      <c r="F203" s="186" t="str">
        <f>IF('ADJ-GIVEN'!D203="","",'ADJ-GIVEN'!D203)</f>
        <v/>
      </c>
      <c r="G203" s="186" t="str">
        <f>IF('ADJ-GIVEN'!E203="","",'ADJ-GIVEN'!E203)</f>
        <v/>
      </c>
      <c r="H203" s="186" t="str">
        <f>IF('ADJ-GIVEN'!F203="","",'ADJ-GIVEN'!F203)</f>
        <v/>
      </c>
      <c r="I203" s="187" t="str">
        <f t="shared" si="1"/>
        <v/>
      </c>
      <c r="J203" s="187" t="str">
        <f t="shared" si="2"/>
        <v/>
      </c>
      <c r="K203" s="188" t="str">
        <f>IF('ADJ-CLICK'!D203="","",'ADJ-CLICK'!D203*-1)</f>
        <v/>
      </c>
      <c r="L203" s="188" t="str">
        <f>IF('ADJ-CLICK'!E203="","",'ADJ-CLICK'!E203*-1)</f>
        <v/>
      </c>
      <c r="M203" s="188" t="str">
        <f>IF('ADJ-CLICK'!F203="","",'ADJ-CLICK'!F203*-1)</f>
        <v/>
      </c>
      <c r="N203" s="189" t="str">
        <f t="shared" si="3"/>
        <v/>
      </c>
      <c r="O203" s="190" t="str">
        <f t="shared" si="4"/>
        <v/>
      </c>
      <c r="P203" s="190" t="str">
        <f t="shared" si="5"/>
        <v/>
      </c>
      <c r="Q203" s="190" t="str">
        <f>IF(PLAYER!C203="","",PLAYER!C203)</f>
        <v/>
      </c>
      <c r="R203" s="191"/>
      <c r="S203" s="186"/>
      <c r="T203" s="165"/>
      <c r="U203" s="2" t="str">
        <f t="shared" si="6"/>
        <v/>
      </c>
      <c r="V203" s="77" t="str">
        <f t="shared" si="7"/>
        <v/>
      </c>
      <c r="W203" s="186" t="str">
        <f t="shared" si="8"/>
        <v/>
      </c>
      <c r="X203" s="186" t="str">
        <f t="shared" si="9"/>
        <v/>
      </c>
      <c r="Y203" s="186" t="str">
        <f t="shared" si="10"/>
        <v/>
      </c>
      <c r="Z203" s="186" t="str">
        <f t="shared" si="11"/>
        <v/>
      </c>
      <c r="AA203" s="186" t="str">
        <f t="shared" si="12"/>
        <v/>
      </c>
      <c r="AB203" s="186" t="str">
        <f t="shared" si="13"/>
        <v/>
      </c>
      <c r="AC203" s="187" t="str">
        <f t="shared" si="14"/>
        <v/>
      </c>
      <c r="AD203" s="187" t="str">
        <f t="shared" si="15"/>
        <v/>
      </c>
      <c r="AE203" s="188" t="str">
        <f t="shared" si="16"/>
        <v/>
      </c>
      <c r="AF203" s="188" t="str">
        <f t="shared" si="17"/>
        <v/>
      </c>
      <c r="AG203" s="188" t="str">
        <f t="shared" si="18"/>
        <v/>
      </c>
      <c r="AH203" s="189" t="str">
        <f t="shared" si="19"/>
        <v/>
      </c>
      <c r="AI203" s="190" t="str">
        <f t="shared" si="20"/>
        <v/>
      </c>
      <c r="AJ203" s="190" t="str">
        <f t="shared" si="21"/>
        <v/>
      </c>
      <c r="AK203" s="165"/>
    </row>
    <row r="204" spans="1:37" ht="15.75" customHeight="1" x14ac:dyDescent="0.3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</row>
    <row r="205" spans="1:37" ht="15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</row>
    <row r="206" spans="1:37" ht="15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</row>
    <row r="207" spans="1:37" ht="15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</row>
    <row r="208" spans="1:37" ht="15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</row>
    <row r="209" spans="1:37" ht="15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</row>
    <row r="210" spans="1:37" ht="15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</row>
    <row r="211" spans="1:37" ht="15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</row>
    <row r="212" spans="1:37" ht="15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</row>
    <row r="213" spans="1:37" ht="15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</row>
    <row r="214" spans="1:37" ht="15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</row>
    <row r="215" spans="1:37" ht="15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</row>
    <row r="216" spans="1:37" ht="15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</row>
    <row r="217" spans="1:37" ht="15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</row>
    <row r="218" spans="1:37" ht="15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</row>
    <row r="219" spans="1:37" ht="15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</row>
    <row r="220" spans="1:37" ht="15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</row>
    <row r="221" spans="1:37" ht="15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</row>
    <row r="222" spans="1:37" ht="15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</row>
    <row r="223" spans="1:37" ht="15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</row>
    <row r="224" spans="1:37" ht="15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</row>
    <row r="225" spans="1:37" ht="15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</row>
    <row r="226" spans="1:37" ht="15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</row>
    <row r="227" spans="1:37" ht="15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</row>
    <row r="228" spans="1:37" ht="15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</row>
    <row r="229" spans="1:37" ht="15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</row>
    <row r="230" spans="1:37" ht="15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</row>
    <row r="231" spans="1:37" ht="15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</row>
    <row r="232" spans="1:37" ht="15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</row>
    <row r="233" spans="1:37" ht="15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</row>
    <row r="234" spans="1:37" ht="15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</row>
    <row r="235" spans="1:37" ht="15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</row>
    <row r="236" spans="1:37" ht="15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</row>
    <row r="237" spans="1:37" ht="15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</row>
    <row r="238" spans="1:37" ht="15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</row>
    <row r="239" spans="1:37" ht="15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</row>
    <row r="240" spans="1:37" ht="15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</row>
    <row r="241" spans="1:37" ht="15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</row>
    <row r="242" spans="1:37" ht="15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</row>
    <row r="243" spans="1:37" ht="15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</row>
    <row r="244" spans="1:37" ht="15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</row>
    <row r="245" spans="1:37" ht="15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</row>
    <row r="246" spans="1:37" ht="15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</row>
    <row r="247" spans="1:37" ht="15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</row>
    <row r="248" spans="1:37" ht="15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</row>
    <row r="249" spans="1:37" ht="15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</row>
    <row r="250" spans="1:37" ht="15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</row>
    <row r="251" spans="1:37" ht="15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</row>
    <row r="252" spans="1:37" ht="15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</row>
    <row r="253" spans="1:37" ht="15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</row>
    <row r="254" spans="1:37" ht="15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</row>
    <row r="255" spans="1:37" ht="15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</row>
    <row r="256" spans="1:37" ht="15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</row>
    <row r="257" spans="1:37" ht="15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</row>
    <row r="258" spans="1:37" ht="15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</row>
    <row r="259" spans="1:37" ht="15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</row>
    <row r="260" spans="1:37" ht="15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</row>
    <row r="261" spans="1:37" ht="15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</row>
    <row r="262" spans="1:37" ht="15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</row>
    <row r="263" spans="1:37" ht="15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</row>
    <row r="264" spans="1:37" ht="15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</row>
    <row r="265" spans="1:37" ht="15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</row>
    <row r="266" spans="1:37" ht="15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</row>
    <row r="267" spans="1:37" ht="15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</row>
    <row r="268" spans="1:37" ht="15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</row>
    <row r="269" spans="1:37" ht="15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</row>
    <row r="270" spans="1:37" ht="15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</row>
    <row r="271" spans="1:37" ht="15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</row>
    <row r="272" spans="1:37" ht="15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</row>
    <row r="273" spans="1:37" ht="15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</row>
    <row r="274" spans="1:37" ht="15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</row>
    <row r="275" spans="1:37" ht="15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</row>
    <row r="276" spans="1:37" ht="15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</row>
    <row r="277" spans="1:37" ht="15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</row>
    <row r="278" spans="1:37" ht="15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</row>
    <row r="279" spans="1:37" ht="15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</row>
    <row r="280" spans="1:37" ht="15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</row>
    <row r="281" spans="1:37" ht="15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</row>
    <row r="282" spans="1:37" ht="15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</row>
    <row r="283" spans="1:37" ht="15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</row>
    <row r="284" spans="1:37" ht="15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</row>
    <row r="285" spans="1:37" ht="15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</row>
    <row r="286" spans="1:37" ht="15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</row>
    <row r="287" spans="1:37" ht="15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</row>
    <row r="288" spans="1:37" ht="15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</row>
    <row r="289" spans="1:37" ht="15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</row>
    <row r="290" spans="1:37" ht="15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</row>
    <row r="291" spans="1:37" ht="15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</row>
    <row r="292" spans="1:37" ht="15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</row>
    <row r="293" spans="1:37" ht="15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</row>
    <row r="294" spans="1:37" ht="15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</row>
    <row r="295" spans="1:37" ht="15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</row>
    <row r="296" spans="1:37" ht="15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</row>
    <row r="297" spans="1:37" ht="15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</row>
    <row r="298" spans="1:37" ht="15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</row>
    <row r="299" spans="1:37" ht="15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</row>
    <row r="300" spans="1:37" ht="15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</row>
    <row r="301" spans="1:37" ht="15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</row>
    <row r="302" spans="1:37" ht="15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</row>
    <row r="303" spans="1:37" ht="15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</row>
    <row r="304" spans="1:37" ht="15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</row>
    <row r="305" spans="1:37" ht="15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</row>
    <row r="306" spans="1:37" ht="15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</row>
    <row r="307" spans="1:37" ht="15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</row>
    <row r="308" spans="1:37" ht="15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</row>
    <row r="309" spans="1:37" ht="15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</row>
    <row r="310" spans="1:37" ht="15.75" customHeight="1" x14ac:dyDescent="0.3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</row>
    <row r="311" spans="1:37" ht="15.75" customHeight="1" x14ac:dyDescent="0.3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</row>
    <row r="312" spans="1:37" ht="15.75" customHeight="1" x14ac:dyDescent="0.3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</row>
    <row r="313" spans="1:37" ht="15.75" customHeight="1" x14ac:dyDescent="0.3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</row>
    <row r="314" spans="1:37" ht="15.75" customHeight="1" x14ac:dyDescent="0.3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</row>
    <row r="315" spans="1:37" ht="15.75" customHeight="1" x14ac:dyDescent="0.3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</row>
    <row r="316" spans="1:37" ht="15.75" customHeight="1" x14ac:dyDescent="0.3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</row>
    <row r="317" spans="1:37" ht="15.75" customHeight="1" x14ac:dyDescent="0.3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</row>
    <row r="318" spans="1:37" ht="15.75" customHeight="1" x14ac:dyDescent="0.3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</row>
    <row r="319" spans="1:37" ht="15.75" customHeight="1" x14ac:dyDescent="0.3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</row>
    <row r="320" spans="1:37" ht="15.75" customHeight="1" x14ac:dyDescent="0.3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</row>
    <row r="321" spans="1:37" ht="15.75" customHeight="1" x14ac:dyDescent="0.3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</row>
    <row r="322" spans="1:37" ht="15.75" customHeight="1" x14ac:dyDescent="0.3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</row>
    <row r="323" spans="1:37" ht="15.75" customHeight="1" x14ac:dyDescent="0.3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</row>
    <row r="324" spans="1:37" ht="15.75" customHeight="1" x14ac:dyDescent="0.3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</row>
    <row r="325" spans="1:37" ht="15.75" customHeight="1" x14ac:dyDescent="0.3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</row>
    <row r="326" spans="1:37" ht="15.75" customHeight="1" x14ac:dyDescent="0.3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</row>
    <row r="327" spans="1:37" ht="15.75" customHeight="1" x14ac:dyDescent="0.3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</row>
    <row r="328" spans="1:37" ht="15.75" customHeight="1" x14ac:dyDescent="0.3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</row>
    <row r="329" spans="1:37" ht="15.75" customHeight="1" x14ac:dyDescent="0.3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</row>
    <row r="330" spans="1:37" ht="15.75" customHeight="1" x14ac:dyDescent="0.3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</row>
    <row r="331" spans="1:37" ht="15.75" customHeight="1" x14ac:dyDescent="0.3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</row>
    <row r="332" spans="1:37" ht="15.75" customHeight="1" x14ac:dyDescent="0.3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</row>
    <row r="333" spans="1:37" ht="15.75" customHeight="1" x14ac:dyDescent="0.3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</row>
    <row r="334" spans="1:37" ht="15.75" customHeight="1" x14ac:dyDescent="0.3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</row>
    <row r="335" spans="1:37" ht="15.75" customHeight="1" x14ac:dyDescent="0.3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</row>
    <row r="336" spans="1:37" ht="15.75" customHeight="1" x14ac:dyDescent="0.3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</row>
    <row r="337" spans="1:37" ht="15.75" customHeight="1" x14ac:dyDescent="0.3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</row>
    <row r="338" spans="1:37" ht="15.75" customHeight="1" x14ac:dyDescent="0.3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</row>
    <row r="339" spans="1:37" ht="15.75" customHeight="1" x14ac:dyDescent="0.3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</row>
    <row r="340" spans="1:37" ht="15.75" customHeight="1" x14ac:dyDescent="0.3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</row>
    <row r="341" spans="1:37" ht="15.75" customHeight="1" x14ac:dyDescent="0.3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</row>
    <row r="342" spans="1:37" ht="15.75" customHeight="1" x14ac:dyDescent="0.3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</row>
    <row r="343" spans="1:37" ht="15.75" customHeight="1" x14ac:dyDescent="0.3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</row>
    <row r="344" spans="1:37" ht="15.75" customHeight="1" x14ac:dyDescent="0.3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</row>
    <row r="345" spans="1:37" ht="15.75" customHeight="1" x14ac:dyDescent="0.3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</row>
    <row r="346" spans="1:37" ht="15.75" customHeight="1" x14ac:dyDescent="0.3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</row>
    <row r="347" spans="1:37" ht="15.75" customHeight="1" x14ac:dyDescent="0.3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</row>
    <row r="348" spans="1:37" ht="15.75" customHeight="1" x14ac:dyDescent="0.3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</row>
    <row r="349" spans="1:37" ht="15.75" customHeight="1" x14ac:dyDescent="0.3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</row>
    <row r="350" spans="1:37" ht="15.75" customHeight="1" x14ac:dyDescent="0.3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</row>
    <row r="351" spans="1:37" ht="15.75" customHeight="1" x14ac:dyDescent="0.3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</row>
    <row r="352" spans="1:37" ht="15.75" customHeight="1" x14ac:dyDescent="0.3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</row>
    <row r="353" spans="1:37" ht="15.75" customHeight="1" x14ac:dyDescent="0.3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</row>
    <row r="354" spans="1:37" ht="15.75" customHeight="1" x14ac:dyDescent="0.3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</row>
    <row r="355" spans="1:37" ht="15.75" customHeight="1" x14ac:dyDescent="0.3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</row>
    <row r="356" spans="1:37" ht="15.75" customHeight="1" x14ac:dyDescent="0.3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</row>
    <row r="357" spans="1:37" ht="15.75" customHeight="1" x14ac:dyDescent="0.3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</row>
    <row r="358" spans="1:37" ht="15.75" customHeight="1" x14ac:dyDescent="0.3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</row>
    <row r="359" spans="1:37" ht="15.75" customHeight="1" x14ac:dyDescent="0.3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</row>
    <row r="360" spans="1:37" ht="15.75" customHeight="1" x14ac:dyDescent="0.3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</row>
    <row r="361" spans="1:37" ht="15.75" customHeight="1" x14ac:dyDescent="0.3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</row>
    <row r="362" spans="1:37" ht="15.75" customHeight="1" x14ac:dyDescent="0.3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</row>
    <row r="363" spans="1:37" ht="15.75" customHeight="1" x14ac:dyDescent="0.3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</row>
    <row r="364" spans="1:37" ht="15.75" customHeight="1" x14ac:dyDescent="0.3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</row>
    <row r="365" spans="1:37" ht="15.75" customHeight="1" x14ac:dyDescent="0.3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</row>
    <row r="366" spans="1:37" ht="15.75" customHeight="1" x14ac:dyDescent="0.3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</row>
    <row r="367" spans="1:37" ht="15.75" customHeight="1" x14ac:dyDescent="0.3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</row>
    <row r="368" spans="1:37" ht="15.75" customHeight="1" x14ac:dyDescent="0.3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</row>
    <row r="369" spans="1:37" ht="15.75" customHeight="1" x14ac:dyDescent="0.3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</row>
    <row r="370" spans="1:37" ht="15.75" customHeight="1" x14ac:dyDescent="0.3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</row>
    <row r="371" spans="1:37" ht="15.75" customHeight="1" x14ac:dyDescent="0.3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</row>
    <row r="372" spans="1:37" ht="15.75" customHeight="1" x14ac:dyDescent="0.3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</row>
    <row r="373" spans="1:37" ht="15.75" customHeight="1" x14ac:dyDescent="0.3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</row>
    <row r="374" spans="1:37" ht="15.75" customHeight="1" x14ac:dyDescent="0.3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</row>
    <row r="375" spans="1:37" ht="15.75" customHeight="1" x14ac:dyDescent="0.3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</row>
    <row r="376" spans="1:37" ht="15.75" customHeight="1" x14ac:dyDescent="0.3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</row>
    <row r="377" spans="1:37" ht="15.75" customHeight="1" x14ac:dyDescent="0.3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</row>
    <row r="378" spans="1:37" ht="15.75" customHeight="1" x14ac:dyDescent="0.3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</row>
    <row r="379" spans="1:37" ht="15.75" customHeight="1" x14ac:dyDescent="0.3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</row>
    <row r="380" spans="1:37" ht="15.75" customHeight="1" x14ac:dyDescent="0.3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</row>
    <row r="381" spans="1:37" ht="15.75" customHeight="1" x14ac:dyDescent="0.3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</row>
    <row r="382" spans="1:37" ht="15.75" customHeight="1" x14ac:dyDescent="0.3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</row>
    <row r="383" spans="1:37" ht="15.75" customHeight="1" x14ac:dyDescent="0.3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</row>
    <row r="384" spans="1:37" ht="15.75" customHeight="1" x14ac:dyDescent="0.3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</row>
    <row r="385" spans="1:37" ht="15.75" customHeight="1" x14ac:dyDescent="0.3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</row>
    <row r="386" spans="1:37" ht="15.75" customHeight="1" x14ac:dyDescent="0.3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</row>
    <row r="387" spans="1:37" ht="15.75" customHeight="1" x14ac:dyDescent="0.3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</row>
    <row r="388" spans="1:37" ht="15.75" customHeight="1" x14ac:dyDescent="0.3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</row>
    <row r="389" spans="1:37" ht="15.75" customHeight="1" x14ac:dyDescent="0.3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</row>
    <row r="390" spans="1:37" ht="15.75" customHeight="1" x14ac:dyDescent="0.3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</row>
    <row r="391" spans="1:37" ht="15.75" customHeight="1" x14ac:dyDescent="0.3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</row>
    <row r="392" spans="1:37" ht="15.75" customHeight="1" x14ac:dyDescent="0.3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</row>
    <row r="393" spans="1:37" ht="15.75" customHeight="1" x14ac:dyDescent="0.3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</row>
    <row r="394" spans="1:37" ht="15.75" customHeight="1" x14ac:dyDescent="0.3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</row>
    <row r="395" spans="1:37" ht="15.75" customHeight="1" x14ac:dyDescent="0.3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</row>
    <row r="396" spans="1:37" ht="15.75" customHeight="1" x14ac:dyDescent="0.3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</row>
    <row r="397" spans="1:37" ht="15.75" customHeight="1" x14ac:dyDescent="0.3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</row>
    <row r="398" spans="1:37" ht="15.75" customHeight="1" x14ac:dyDescent="0.3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</row>
    <row r="399" spans="1:37" ht="15.75" customHeight="1" x14ac:dyDescent="0.3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</row>
    <row r="400" spans="1:37" ht="15.75" customHeight="1" x14ac:dyDescent="0.3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</row>
    <row r="401" spans="1:37" ht="15.75" customHeight="1" x14ac:dyDescent="0.3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</row>
    <row r="402" spans="1:37" ht="15.75" customHeight="1" x14ac:dyDescent="0.3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</row>
    <row r="403" spans="1:37" ht="15.75" customHeight="1" x14ac:dyDescent="0.3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</row>
    <row r="404" spans="1:37" ht="15.75" customHeight="1" x14ac:dyDescent="0.3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</row>
    <row r="405" spans="1:37" ht="15.75" customHeight="1" x14ac:dyDescent="0.3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</row>
    <row r="406" spans="1:37" ht="15.75" customHeight="1" x14ac:dyDescent="0.3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</row>
    <row r="407" spans="1:37" ht="15.75" customHeight="1" x14ac:dyDescent="0.3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</row>
    <row r="408" spans="1:37" ht="15.75" customHeight="1" x14ac:dyDescent="0.3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</row>
    <row r="409" spans="1:37" ht="15.75" customHeight="1" x14ac:dyDescent="0.3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</row>
    <row r="410" spans="1:37" ht="15.75" customHeight="1" x14ac:dyDescent="0.3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</row>
    <row r="411" spans="1:37" ht="15.75" customHeight="1" x14ac:dyDescent="0.3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</row>
    <row r="412" spans="1:37" ht="15.75" customHeight="1" x14ac:dyDescent="0.3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</row>
    <row r="413" spans="1:37" ht="15.75" customHeight="1" x14ac:dyDescent="0.3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</row>
    <row r="414" spans="1:37" ht="15.75" customHeight="1" x14ac:dyDescent="0.3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</row>
    <row r="415" spans="1:37" ht="15.75" customHeight="1" x14ac:dyDescent="0.3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</row>
    <row r="416" spans="1:37" ht="15.75" customHeight="1" x14ac:dyDescent="0.3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</row>
    <row r="417" spans="1:37" ht="15.75" customHeight="1" x14ac:dyDescent="0.3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</row>
    <row r="418" spans="1:37" ht="15.75" customHeight="1" x14ac:dyDescent="0.3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</row>
    <row r="419" spans="1:37" ht="15.75" customHeight="1" x14ac:dyDescent="0.3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</row>
    <row r="420" spans="1:37" ht="15.75" customHeight="1" x14ac:dyDescent="0.3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</row>
    <row r="421" spans="1:37" ht="15.75" customHeight="1" x14ac:dyDescent="0.3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</row>
    <row r="422" spans="1:37" ht="15.75" customHeight="1" x14ac:dyDescent="0.3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</row>
    <row r="423" spans="1:37" ht="15.75" customHeight="1" x14ac:dyDescent="0.3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</row>
    <row r="424" spans="1:37" ht="15.75" customHeight="1" x14ac:dyDescent="0.3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</row>
    <row r="425" spans="1:37" ht="15.75" customHeight="1" x14ac:dyDescent="0.3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</row>
    <row r="426" spans="1:37" ht="15.75" customHeight="1" x14ac:dyDescent="0.3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</row>
    <row r="427" spans="1:37" ht="15.75" customHeight="1" x14ac:dyDescent="0.3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</row>
    <row r="428" spans="1:37" ht="15.75" customHeight="1" x14ac:dyDescent="0.3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</row>
    <row r="429" spans="1:37" ht="15.75" customHeight="1" x14ac:dyDescent="0.3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</row>
    <row r="430" spans="1:37" ht="15.75" customHeight="1" x14ac:dyDescent="0.3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</row>
    <row r="431" spans="1:37" ht="15.75" customHeight="1" x14ac:dyDescent="0.3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</row>
    <row r="432" spans="1:37" ht="15.75" customHeight="1" x14ac:dyDescent="0.3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</row>
    <row r="433" spans="1:37" ht="15.75" customHeight="1" x14ac:dyDescent="0.3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</row>
    <row r="434" spans="1:37" ht="15.75" customHeight="1" x14ac:dyDescent="0.3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</row>
    <row r="435" spans="1:37" ht="15.75" customHeight="1" x14ac:dyDescent="0.3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</row>
    <row r="436" spans="1:37" ht="15.75" customHeight="1" x14ac:dyDescent="0.3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</row>
    <row r="437" spans="1:37" ht="15.75" customHeight="1" x14ac:dyDescent="0.3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</row>
    <row r="438" spans="1:37" ht="15.75" customHeight="1" x14ac:dyDescent="0.3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</row>
    <row r="439" spans="1:37" ht="15.75" customHeight="1" x14ac:dyDescent="0.3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</row>
    <row r="440" spans="1:37" ht="15.75" customHeight="1" x14ac:dyDescent="0.3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</row>
    <row r="441" spans="1:37" ht="15.75" customHeight="1" x14ac:dyDescent="0.3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</row>
    <row r="442" spans="1:37" ht="15.75" customHeight="1" x14ac:dyDescent="0.3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</row>
    <row r="443" spans="1:37" ht="15.75" customHeight="1" x14ac:dyDescent="0.3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</row>
    <row r="444" spans="1:37" ht="15.75" customHeight="1" x14ac:dyDescent="0.3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</row>
    <row r="445" spans="1:37" ht="15.75" customHeight="1" x14ac:dyDescent="0.3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</row>
    <row r="446" spans="1:37" ht="15.75" customHeight="1" x14ac:dyDescent="0.3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</row>
    <row r="447" spans="1:37" ht="15.75" customHeight="1" x14ac:dyDescent="0.3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</row>
    <row r="448" spans="1:37" ht="15.75" customHeight="1" x14ac:dyDescent="0.3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</row>
    <row r="449" spans="1:37" ht="15.75" customHeight="1" x14ac:dyDescent="0.3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</row>
    <row r="450" spans="1:37" ht="15.75" customHeight="1" x14ac:dyDescent="0.3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</row>
    <row r="451" spans="1:37" ht="15.75" customHeight="1" x14ac:dyDescent="0.3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</row>
    <row r="452" spans="1:37" ht="15.75" customHeight="1" x14ac:dyDescent="0.3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</row>
    <row r="453" spans="1:37" ht="15.75" customHeight="1" x14ac:dyDescent="0.3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</row>
    <row r="454" spans="1:37" ht="15.75" customHeight="1" x14ac:dyDescent="0.3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</row>
    <row r="455" spans="1:37" ht="15.75" customHeight="1" x14ac:dyDescent="0.3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</row>
    <row r="456" spans="1:37" ht="15.75" customHeight="1" x14ac:dyDescent="0.3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</row>
    <row r="457" spans="1:37" ht="15.75" customHeight="1" x14ac:dyDescent="0.3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</row>
    <row r="458" spans="1:37" ht="15.75" customHeight="1" x14ac:dyDescent="0.3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</row>
    <row r="459" spans="1:37" ht="15.75" customHeight="1" x14ac:dyDescent="0.3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</row>
    <row r="460" spans="1:37" ht="15.75" customHeight="1" x14ac:dyDescent="0.3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</row>
    <row r="461" spans="1:37" ht="15.75" customHeight="1" x14ac:dyDescent="0.3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</row>
    <row r="462" spans="1:37" ht="15.75" customHeight="1" x14ac:dyDescent="0.3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</row>
    <row r="463" spans="1:37" ht="15.75" customHeight="1" x14ac:dyDescent="0.3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</row>
    <row r="464" spans="1:37" ht="15.75" customHeight="1" x14ac:dyDescent="0.3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</row>
    <row r="465" spans="1:37" ht="15.75" customHeight="1" x14ac:dyDescent="0.3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</row>
    <row r="466" spans="1:37" ht="15.75" customHeight="1" x14ac:dyDescent="0.3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</row>
    <row r="467" spans="1:37" ht="15.75" customHeight="1" x14ac:dyDescent="0.3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</row>
    <row r="468" spans="1:37" ht="15.75" customHeight="1" x14ac:dyDescent="0.3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</row>
    <row r="469" spans="1:37" ht="15.75" customHeight="1" x14ac:dyDescent="0.3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</row>
    <row r="470" spans="1:37" ht="15.75" customHeight="1" x14ac:dyDescent="0.3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</row>
    <row r="471" spans="1:37" ht="15.75" customHeight="1" x14ac:dyDescent="0.3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</row>
    <row r="472" spans="1:37" ht="15.75" customHeight="1" x14ac:dyDescent="0.3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</row>
    <row r="473" spans="1:37" ht="15.75" customHeight="1" x14ac:dyDescent="0.3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</row>
    <row r="474" spans="1:37" ht="15.75" customHeight="1" x14ac:dyDescent="0.3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</row>
    <row r="475" spans="1:37" ht="15.75" customHeight="1" x14ac:dyDescent="0.3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</row>
    <row r="476" spans="1:37" ht="15.75" customHeight="1" x14ac:dyDescent="0.3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</row>
    <row r="477" spans="1:37" ht="15.75" customHeight="1" x14ac:dyDescent="0.3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</row>
    <row r="478" spans="1:37" ht="15.75" customHeight="1" x14ac:dyDescent="0.3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</row>
    <row r="479" spans="1:37" ht="15.75" customHeight="1" x14ac:dyDescent="0.3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</row>
    <row r="480" spans="1:37" ht="15.75" customHeight="1" x14ac:dyDescent="0.3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</row>
    <row r="481" spans="1:37" ht="15.75" customHeight="1" x14ac:dyDescent="0.3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</row>
    <row r="482" spans="1:37" ht="15.75" customHeight="1" x14ac:dyDescent="0.3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</row>
    <row r="483" spans="1:37" ht="15.75" customHeight="1" x14ac:dyDescent="0.3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</row>
    <row r="484" spans="1:37" ht="15.75" customHeight="1" x14ac:dyDescent="0.3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</row>
    <row r="485" spans="1:37" ht="15.75" customHeight="1" x14ac:dyDescent="0.3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</row>
    <row r="486" spans="1:37" ht="15.75" customHeight="1" x14ac:dyDescent="0.3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</row>
    <row r="487" spans="1:37" ht="15.75" customHeight="1" x14ac:dyDescent="0.3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</row>
    <row r="488" spans="1:37" ht="15.75" customHeight="1" x14ac:dyDescent="0.3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</row>
    <row r="489" spans="1:37" ht="15.75" customHeight="1" x14ac:dyDescent="0.3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</row>
    <row r="490" spans="1:37" ht="15.75" customHeight="1" x14ac:dyDescent="0.3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</row>
    <row r="491" spans="1:37" ht="15.75" customHeight="1" x14ac:dyDescent="0.3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</row>
    <row r="492" spans="1:37" ht="15.75" customHeight="1" x14ac:dyDescent="0.3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</row>
    <row r="493" spans="1:37" ht="15.75" customHeight="1" x14ac:dyDescent="0.3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</row>
    <row r="494" spans="1:37" ht="15.75" customHeight="1" x14ac:dyDescent="0.3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</row>
    <row r="495" spans="1:37" ht="15.75" customHeight="1" x14ac:dyDescent="0.3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</row>
    <row r="496" spans="1:37" ht="15.75" customHeight="1" x14ac:dyDescent="0.3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</row>
    <row r="497" spans="1:37" ht="15.75" customHeight="1" x14ac:dyDescent="0.3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</row>
    <row r="498" spans="1:37" ht="15.75" customHeight="1" x14ac:dyDescent="0.3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</row>
    <row r="499" spans="1:37" ht="15.75" customHeight="1" x14ac:dyDescent="0.3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</row>
    <row r="500" spans="1:37" ht="15.75" customHeight="1" x14ac:dyDescent="0.3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</row>
    <row r="501" spans="1:37" ht="15.75" customHeight="1" x14ac:dyDescent="0.3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</row>
    <row r="502" spans="1:37" ht="15.75" customHeight="1" x14ac:dyDescent="0.3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</row>
    <row r="503" spans="1:37" ht="15.75" customHeight="1" x14ac:dyDescent="0.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</row>
    <row r="504" spans="1:37" ht="15.75" customHeight="1" x14ac:dyDescent="0.3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</row>
    <row r="505" spans="1:37" ht="15.75" customHeight="1" x14ac:dyDescent="0.3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</row>
    <row r="506" spans="1:37" ht="15.75" customHeight="1" x14ac:dyDescent="0.3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</row>
    <row r="507" spans="1:37" ht="15.75" customHeight="1" x14ac:dyDescent="0.3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</row>
    <row r="508" spans="1:37" ht="15.75" customHeight="1" x14ac:dyDescent="0.3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</row>
    <row r="509" spans="1:37" ht="15.75" customHeight="1" x14ac:dyDescent="0.3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</row>
    <row r="510" spans="1:37" ht="15.75" customHeight="1" x14ac:dyDescent="0.3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</row>
    <row r="511" spans="1:37" ht="15.75" customHeight="1" x14ac:dyDescent="0.3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</row>
    <row r="512" spans="1:37" ht="15.75" customHeight="1" x14ac:dyDescent="0.3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</row>
    <row r="513" spans="1:37" ht="15.75" customHeight="1" x14ac:dyDescent="0.3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</row>
    <row r="514" spans="1:37" ht="15.75" customHeight="1" x14ac:dyDescent="0.3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</row>
    <row r="515" spans="1:37" ht="15.75" customHeight="1" x14ac:dyDescent="0.3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</row>
    <row r="516" spans="1:37" ht="15.75" customHeight="1" x14ac:dyDescent="0.3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</row>
    <row r="517" spans="1:37" ht="15.75" customHeight="1" x14ac:dyDescent="0.3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</row>
    <row r="518" spans="1:37" ht="15.75" customHeight="1" x14ac:dyDescent="0.3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</row>
    <row r="519" spans="1:37" ht="15.75" customHeight="1" x14ac:dyDescent="0.3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</row>
    <row r="520" spans="1:37" ht="15.75" customHeight="1" x14ac:dyDescent="0.3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</row>
    <row r="521" spans="1:37" ht="15.75" customHeight="1" x14ac:dyDescent="0.3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</row>
    <row r="522" spans="1:37" ht="15.75" customHeight="1" x14ac:dyDescent="0.3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</row>
    <row r="523" spans="1:37" ht="15.75" customHeight="1" x14ac:dyDescent="0.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</row>
    <row r="524" spans="1:37" ht="15.75" customHeight="1" x14ac:dyDescent="0.3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</row>
    <row r="525" spans="1:37" ht="15.75" customHeight="1" x14ac:dyDescent="0.3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</row>
    <row r="526" spans="1:37" ht="15.75" customHeight="1" x14ac:dyDescent="0.3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</row>
    <row r="527" spans="1:37" ht="15.75" customHeight="1" x14ac:dyDescent="0.3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</row>
    <row r="528" spans="1:37" ht="15.75" customHeight="1" x14ac:dyDescent="0.3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</row>
    <row r="529" spans="1:37" ht="15.75" customHeight="1" x14ac:dyDescent="0.3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</row>
    <row r="530" spans="1:37" ht="15.75" customHeight="1" x14ac:dyDescent="0.3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</row>
    <row r="531" spans="1:37" ht="15.75" customHeight="1" x14ac:dyDescent="0.3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</row>
    <row r="532" spans="1:37" ht="15.75" customHeight="1" x14ac:dyDescent="0.3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</row>
    <row r="533" spans="1:37" ht="15.75" customHeight="1" x14ac:dyDescent="0.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</row>
    <row r="534" spans="1:37" ht="15.75" customHeight="1" x14ac:dyDescent="0.3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</row>
    <row r="535" spans="1:37" ht="15.75" customHeight="1" x14ac:dyDescent="0.3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</row>
    <row r="536" spans="1:37" ht="15.75" customHeight="1" x14ac:dyDescent="0.3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</row>
    <row r="537" spans="1:37" ht="15.75" customHeight="1" x14ac:dyDescent="0.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</row>
    <row r="538" spans="1:37" ht="15.75" customHeight="1" x14ac:dyDescent="0.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</row>
    <row r="539" spans="1:37" ht="15.75" customHeight="1" x14ac:dyDescent="0.3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</row>
    <row r="540" spans="1:37" ht="15.75" customHeight="1" x14ac:dyDescent="0.3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</row>
    <row r="541" spans="1:37" ht="15.75" customHeight="1" x14ac:dyDescent="0.3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</row>
    <row r="542" spans="1:37" ht="15.75" customHeight="1" x14ac:dyDescent="0.3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</row>
    <row r="543" spans="1:37" ht="15.75" customHeight="1" x14ac:dyDescent="0.3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</row>
    <row r="544" spans="1:37" ht="15.75" customHeight="1" x14ac:dyDescent="0.3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</row>
    <row r="545" spans="1:37" ht="15.75" customHeight="1" x14ac:dyDescent="0.3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</row>
    <row r="546" spans="1:37" ht="15.75" customHeight="1" x14ac:dyDescent="0.3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</row>
    <row r="547" spans="1:37" ht="15.75" customHeight="1" x14ac:dyDescent="0.3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</row>
    <row r="548" spans="1:37" ht="15.75" customHeight="1" x14ac:dyDescent="0.3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</row>
    <row r="549" spans="1:37" ht="15.75" customHeight="1" x14ac:dyDescent="0.3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</row>
    <row r="550" spans="1:37" ht="15.75" customHeight="1" x14ac:dyDescent="0.3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</row>
    <row r="551" spans="1:37" ht="15.75" customHeight="1" x14ac:dyDescent="0.3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</row>
    <row r="552" spans="1:37" ht="15.75" customHeight="1" x14ac:dyDescent="0.3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</row>
    <row r="553" spans="1:37" ht="15.75" customHeight="1" x14ac:dyDescent="0.3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</row>
    <row r="554" spans="1:37" ht="15.75" customHeight="1" x14ac:dyDescent="0.3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</row>
    <row r="555" spans="1:37" ht="15.75" customHeight="1" x14ac:dyDescent="0.3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</row>
    <row r="556" spans="1:37" ht="15.75" customHeight="1" x14ac:dyDescent="0.3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</row>
    <row r="557" spans="1:37" ht="15.75" customHeight="1" x14ac:dyDescent="0.3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</row>
    <row r="558" spans="1:37" ht="15.75" customHeight="1" x14ac:dyDescent="0.3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</row>
    <row r="559" spans="1:37" ht="15.75" customHeight="1" x14ac:dyDescent="0.3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</row>
    <row r="560" spans="1:37" ht="15.75" customHeight="1" x14ac:dyDescent="0.3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</row>
    <row r="561" spans="1:37" ht="15.75" customHeight="1" x14ac:dyDescent="0.3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</row>
    <row r="562" spans="1:37" ht="15.75" customHeight="1" x14ac:dyDescent="0.3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</row>
    <row r="563" spans="1:37" ht="15.75" customHeight="1" x14ac:dyDescent="0.3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</row>
    <row r="564" spans="1:37" ht="15.75" customHeight="1" x14ac:dyDescent="0.3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</row>
    <row r="565" spans="1:37" ht="15.75" customHeight="1" x14ac:dyDescent="0.3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</row>
    <row r="566" spans="1:37" ht="15.75" customHeight="1" x14ac:dyDescent="0.3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</row>
    <row r="567" spans="1:37" ht="15.75" customHeight="1" x14ac:dyDescent="0.3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</row>
    <row r="568" spans="1:37" ht="15.75" customHeight="1" x14ac:dyDescent="0.3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</row>
    <row r="569" spans="1:37" ht="15.75" customHeight="1" x14ac:dyDescent="0.3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</row>
    <row r="570" spans="1:37" ht="15.75" customHeight="1" x14ac:dyDescent="0.3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</row>
    <row r="571" spans="1:37" ht="15.75" customHeight="1" x14ac:dyDescent="0.3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</row>
    <row r="572" spans="1:37" ht="15.75" customHeight="1" x14ac:dyDescent="0.3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</row>
    <row r="573" spans="1:37" ht="15.75" customHeight="1" x14ac:dyDescent="0.3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</row>
    <row r="574" spans="1:37" ht="15.75" customHeight="1" x14ac:dyDescent="0.3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</row>
    <row r="575" spans="1:37" ht="15.75" customHeight="1" x14ac:dyDescent="0.3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</row>
    <row r="576" spans="1:37" ht="15.75" customHeight="1" x14ac:dyDescent="0.3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</row>
    <row r="577" spans="1:37" ht="15.75" customHeight="1" x14ac:dyDescent="0.3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</row>
    <row r="578" spans="1:37" ht="15.75" customHeight="1" x14ac:dyDescent="0.3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</row>
    <row r="579" spans="1:37" ht="15.75" customHeight="1" x14ac:dyDescent="0.3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</row>
    <row r="580" spans="1:37" ht="15.75" customHeight="1" x14ac:dyDescent="0.3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</row>
    <row r="581" spans="1:37" ht="15.75" customHeight="1" x14ac:dyDescent="0.3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</row>
    <row r="582" spans="1:37" ht="15.75" customHeight="1" x14ac:dyDescent="0.3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</row>
    <row r="583" spans="1:37" ht="15.75" customHeight="1" x14ac:dyDescent="0.3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</row>
    <row r="584" spans="1:37" ht="15.75" customHeight="1" x14ac:dyDescent="0.3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</row>
    <row r="585" spans="1:37" ht="15.75" customHeight="1" x14ac:dyDescent="0.3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</row>
    <row r="586" spans="1:37" ht="15.75" customHeight="1" x14ac:dyDescent="0.3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</row>
    <row r="587" spans="1:37" ht="15.75" customHeight="1" x14ac:dyDescent="0.3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</row>
    <row r="588" spans="1:37" ht="15.75" customHeight="1" x14ac:dyDescent="0.3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</row>
    <row r="589" spans="1:37" ht="15.75" customHeight="1" x14ac:dyDescent="0.3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</row>
    <row r="590" spans="1:37" ht="15.75" customHeight="1" x14ac:dyDescent="0.3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</row>
    <row r="591" spans="1:37" ht="15.75" customHeight="1" x14ac:dyDescent="0.3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</row>
    <row r="592" spans="1:37" ht="15.75" customHeight="1" x14ac:dyDescent="0.3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</row>
    <row r="593" spans="1:37" ht="15.75" customHeight="1" x14ac:dyDescent="0.3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</row>
    <row r="594" spans="1:37" ht="15.75" customHeight="1" x14ac:dyDescent="0.3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</row>
    <row r="595" spans="1:37" ht="15.75" customHeight="1" x14ac:dyDescent="0.3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</row>
    <row r="596" spans="1:37" ht="15.75" customHeight="1" x14ac:dyDescent="0.3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</row>
    <row r="597" spans="1:37" ht="15.75" customHeight="1" x14ac:dyDescent="0.3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</row>
    <row r="598" spans="1:37" ht="15.75" customHeight="1" x14ac:dyDescent="0.3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</row>
    <row r="599" spans="1:37" ht="15.75" customHeight="1" x14ac:dyDescent="0.3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</row>
    <row r="600" spans="1:37" ht="15.75" customHeight="1" x14ac:dyDescent="0.3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</row>
    <row r="601" spans="1:37" ht="15.75" customHeight="1" x14ac:dyDescent="0.3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</row>
    <row r="602" spans="1:37" ht="15.75" customHeight="1" x14ac:dyDescent="0.3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</row>
    <row r="603" spans="1:37" ht="15.75" customHeight="1" x14ac:dyDescent="0.3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</row>
    <row r="604" spans="1:37" ht="15.75" customHeight="1" x14ac:dyDescent="0.3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</row>
    <row r="605" spans="1:37" ht="15.75" customHeight="1" x14ac:dyDescent="0.3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</row>
    <row r="606" spans="1:37" ht="15.75" customHeight="1" x14ac:dyDescent="0.3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</row>
    <row r="607" spans="1:37" ht="15.75" customHeight="1" x14ac:dyDescent="0.3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</row>
    <row r="608" spans="1:37" ht="15.75" customHeight="1" x14ac:dyDescent="0.3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</row>
    <row r="609" spans="1:37" ht="15.75" customHeight="1" x14ac:dyDescent="0.3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</row>
    <row r="610" spans="1:37" ht="15.75" customHeight="1" x14ac:dyDescent="0.3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</row>
    <row r="611" spans="1:37" ht="15.75" customHeight="1" x14ac:dyDescent="0.3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</row>
    <row r="612" spans="1:37" ht="15.75" customHeight="1" x14ac:dyDescent="0.3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</row>
    <row r="613" spans="1:37" ht="15.75" customHeight="1" x14ac:dyDescent="0.3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</row>
    <row r="614" spans="1:37" ht="15.75" customHeight="1" x14ac:dyDescent="0.3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</row>
    <row r="615" spans="1:37" ht="15.75" customHeight="1" x14ac:dyDescent="0.3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</row>
    <row r="616" spans="1:37" ht="15.75" customHeight="1" x14ac:dyDescent="0.3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</row>
    <row r="617" spans="1:37" ht="15.75" customHeight="1" x14ac:dyDescent="0.3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</row>
    <row r="618" spans="1:37" ht="15.75" customHeight="1" x14ac:dyDescent="0.3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</row>
    <row r="619" spans="1:37" ht="15.75" customHeight="1" x14ac:dyDescent="0.3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</row>
    <row r="620" spans="1:37" ht="15.75" customHeight="1" x14ac:dyDescent="0.3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</row>
    <row r="621" spans="1:37" ht="15.75" customHeight="1" x14ac:dyDescent="0.3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</row>
    <row r="622" spans="1:37" ht="15.75" customHeight="1" x14ac:dyDescent="0.3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</row>
    <row r="623" spans="1:37" ht="15.75" customHeight="1" x14ac:dyDescent="0.3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</row>
    <row r="624" spans="1:37" ht="15.75" customHeight="1" x14ac:dyDescent="0.3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</row>
    <row r="625" spans="1:37" ht="15.75" customHeight="1" x14ac:dyDescent="0.3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</row>
    <row r="626" spans="1:37" ht="15.75" customHeight="1" x14ac:dyDescent="0.3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</row>
    <row r="627" spans="1:37" ht="15.75" customHeight="1" x14ac:dyDescent="0.3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</row>
    <row r="628" spans="1:37" ht="15.75" customHeight="1" x14ac:dyDescent="0.3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</row>
    <row r="629" spans="1:37" ht="15.75" customHeight="1" x14ac:dyDescent="0.3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</row>
    <row r="630" spans="1:37" ht="15.75" customHeight="1" x14ac:dyDescent="0.3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</row>
    <row r="631" spans="1:37" ht="15.75" customHeight="1" x14ac:dyDescent="0.3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</row>
    <row r="632" spans="1:37" ht="15.75" customHeight="1" x14ac:dyDescent="0.3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</row>
    <row r="633" spans="1:37" ht="15.75" customHeight="1" x14ac:dyDescent="0.3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</row>
    <row r="634" spans="1:37" ht="15.75" customHeight="1" x14ac:dyDescent="0.3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</row>
    <row r="635" spans="1:37" ht="15.75" customHeight="1" x14ac:dyDescent="0.3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</row>
    <row r="636" spans="1:37" ht="15.75" customHeight="1" x14ac:dyDescent="0.3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</row>
    <row r="637" spans="1:37" ht="15.75" customHeight="1" x14ac:dyDescent="0.3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</row>
    <row r="638" spans="1:37" ht="15.75" customHeight="1" x14ac:dyDescent="0.3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</row>
    <row r="639" spans="1:37" ht="15.75" customHeight="1" x14ac:dyDescent="0.3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</row>
    <row r="640" spans="1:37" ht="15.75" customHeight="1" x14ac:dyDescent="0.3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</row>
    <row r="641" spans="1:37" ht="15.75" customHeight="1" x14ac:dyDescent="0.3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</row>
    <row r="642" spans="1:37" ht="15.75" customHeight="1" x14ac:dyDescent="0.3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</row>
    <row r="643" spans="1:37" ht="15.75" customHeight="1" x14ac:dyDescent="0.3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</row>
    <row r="644" spans="1:37" ht="15.75" customHeight="1" x14ac:dyDescent="0.3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</row>
    <row r="645" spans="1:37" ht="15.75" customHeight="1" x14ac:dyDescent="0.3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</row>
    <row r="646" spans="1:37" ht="15.75" customHeight="1" x14ac:dyDescent="0.3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</row>
    <row r="647" spans="1:37" ht="15.75" customHeight="1" x14ac:dyDescent="0.3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</row>
    <row r="648" spans="1:37" ht="15.75" customHeight="1" x14ac:dyDescent="0.3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</row>
    <row r="649" spans="1:37" ht="15.75" customHeight="1" x14ac:dyDescent="0.3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</row>
    <row r="650" spans="1:37" ht="15.75" customHeight="1" x14ac:dyDescent="0.3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</row>
    <row r="651" spans="1:37" ht="15.75" customHeight="1" x14ac:dyDescent="0.3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</row>
    <row r="652" spans="1:37" ht="15.75" customHeight="1" x14ac:dyDescent="0.3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</row>
    <row r="653" spans="1:37" ht="15.75" customHeight="1" x14ac:dyDescent="0.3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</row>
    <row r="654" spans="1:37" ht="15.75" customHeight="1" x14ac:dyDescent="0.3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</row>
    <row r="655" spans="1:37" ht="15.75" customHeight="1" x14ac:dyDescent="0.3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</row>
    <row r="656" spans="1:37" ht="15.75" customHeight="1" x14ac:dyDescent="0.3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</row>
    <row r="657" spans="1:37" ht="15.75" customHeight="1" x14ac:dyDescent="0.3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</row>
    <row r="658" spans="1:37" ht="15.75" customHeight="1" x14ac:dyDescent="0.3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</row>
    <row r="659" spans="1:37" ht="15.75" customHeight="1" x14ac:dyDescent="0.3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</row>
    <row r="660" spans="1:37" ht="15.75" customHeight="1" x14ac:dyDescent="0.3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</row>
    <row r="661" spans="1:37" ht="15.75" customHeight="1" x14ac:dyDescent="0.3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</row>
    <row r="662" spans="1:37" ht="15.75" customHeight="1" x14ac:dyDescent="0.3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</row>
    <row r="663" spans="1:37" ht="15.75" customHeight="1" x14ac:dyDescent="0.3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</row>
    <row r="664" spans="1:37" ht="15.75" customHeight="1" x14ac:dyDescent="0.3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</row>
    <row r="665" spans="1:37" ht="15.75" customHeight="1" x14ac:dyDescent="0.3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</row>
    <row r="666" spans="1:37" ht="15.75" customHeight="1" x14ac:dyDescent="0.3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</row>
    <row r="667" spans="1:37" ht="15.75" customHeight="1" x14ac:dyDescent="0.3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</row>
    <row r="668" spans="1:37" ht="15.75" customHeight="1" x14ac:dyDescent="0.3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</row>
    <row r="669" spans="1:37" ht="15.75" customHeight="1" x14ac:dyDescent="0.3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</row>
    <row r="670" spans="1:37" ht="15.75" customHeight="1" x14ac:dyDescent="0.3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</row>
    <row r="671" spans="1:37" ht="15.75" customHeight="1" x14ac:dyDescent="0.3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</row>
    <row r="672" spans="1:37" ht="15.75" customHeight="1" x14ac:dyDescent="0.3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</row>
    <row r="673" spans="1:37" ht="15.75" customHeight="1" x14ac:dyDescent="0.3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</row>
    <row r="674" spans="1:37" ht="15.75" customHeight="1" x14ac:dyDescent="0.3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</row>
    <row r="675" spans="1:37" ht="15.75" customHeight="1" x14ac:dyDescent="0.3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</row>
    <row r="676" spans="1:37" ht="15.75" customHeight="1" x14ac:dyDescent="0.3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</row>
    <row r="677" spans="1:37" ht="15.75" customHeight="1" x14ac:dyDescent="0.3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</row>
    <row r="678" spans="1:37" ht="15.75" customHeight="1" x14ac:dyDescent="0.3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</row>
    <row r="679" spans="1:37" ht="15.75" customHeight="1" x14ac:dyDescent="0.3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</row>
    <row r="680" spans="1:37" ht="15.75" customHeight="1" x14ac:dyDescent="0.3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</row>
    <row r="681" spans="1:37" ht="15.75" customHeight="1" x14ac:dyDescent="0.3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</row>
    <row r="682" spans="1:37" ht="15.75" customHeight="1" x14ac:dyDescent="0.3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</row>
    <row r="683" spans="1:37" ht="15.75" customHeight="1" x14ac:dyDescent="0.3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</row>
    <row r="684" spans="1:37" ht="15.75" customHeight="1" x14ac:dyDescent="0.3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</row>
    <row r="685" spans="1:37" ht="15.75" customHeight="1" x14ac:dyDescent="0.3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</row>
    <row r="686" spans="1:37" ht="15.75" customHeight="1" x14ac:dyDescent="0.3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</row>
    <row r="687" spans="1:37" ht="15.75" customHeight="1" x14ac:dyDescent="0.3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</row>
    <row r="688" spans="1:37" ht="15.75" customHeight="1" x14ac:dyDescent="0.3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</row>
    <row r="689" spans="1:37" ht="15.75" customHeight="1" x14ac:dyDescent="0.3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</row>
    <row r="690" spans="1:37" ht="15.75" customHeight="1" x14ac:dyDescent="0.3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</row>
    <row r="691" spans="1:37" ht="15.75" customHeight="1" x14ac:dyDescent="0.3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</row>
    <row r="692" spans="1:37" ht="15.75" customHeight="1" x14ac:dyDescent="0.3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</row>
    <row r="693" spans="1:37" ht="15.75" customHeight="1" x14ac:dyDescent="0.3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</row>
    <row r="694" spans="1:37" ht="15.75" customHeight="1" x14ac:dyDescent="0.3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</row>
    <row r="695" spans="1:37" ht="15.75" customHeight="1" x14ac:dyDescent="0.3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</row>
    <row r="696" spans="1:37" ht="15.75" customHeight="1" x14ac:dyDescent="0.3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</row>
    <row r="697" spans="1:37" ht="15.75" customHeight="1" x14ac:dyDescent="0.3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</row>
    <row r="698" spans="1:37" ht="15.75" customHeight="1" x14ac:dyDescent="0.3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</row>
    <row r="699" spans="1:37" ht="15.75" customHeight="1" x14ac:dyDescent="0.3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</row>
    <row r="700" spans="1:37" ht="15.75" customHeight="1" x14ac:dyDescent="0.3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</row>
    <row r="701" spans="1:37" ht="15.75" customHeight="1" x14ac:dyDescent="0.3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</row>
    <row r="702" spans="1:37" ht="15.75" customHeight="1" x14ac:dyDescent="0.3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</row>
    <row r="703" spans="1:37" ht="15.75" customHeight="1" x14ac:dyDescent="0.3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</row>
    <row r="704" spans="1:37" ht="15.75" customHeight="1" x14ac:dyDescent="0.3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</row>
    <row r="705" spans="1:37" ht="15.75" customHeight="1" x14ac:dyDescent="0.3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</row>
    <row r="706" spans="1:37" ht="15.75" customHeight="1" x14ac:dyDescent="0.3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</row>
    <row r="707" spans="1:37" ht="15.75" customHeight="1" x14ac:dyDescent="0.3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</row>
    <row r="708" spans="1:37" ht="15.75" customHeight="1" x14ac:dyDescent="0.3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</row>
    <row r="709" spans="1:37" ht="15.75" customHeight="1" x14ac:dyDescent="0.3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</row>
    <row r="710" spans="1:37" ht="15.75" customHeight="1" x14ac:dyDescent="0.3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</row>
    <row r="711" spans="1:37" ht="15.75" customHeight="1" x14ac:dyDescent="0.3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</row>
    <row r="712" spans="1:37" ht="15.75" customHeight="1" x14ac:dyDescent="0.3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</row>
    <row r="713" spans="1:37" ht="15.75" customHeight="1" x14ac:dyDescent="0.3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</row>
    <row r="714" spans="1:37" ht="15.75" customHeight="1" x14ac:dyDescent="0.3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</row>
    <row r="715" spans="1:37" ht="15.75" customHeight="1" x14ac:dyDescent="0.3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</row>
    <row r="716" spans="1:37" ht="15.75" customHeight="1" x14ac:dyDescent="0.3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</row>
    <row r="717" spans="1:37" ht="15.75" customHeight="1" x14ac:dyDescent="0.3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</row>
    <row r="718" spans="1:37" ht="15.75" customHeight="1" x14ac:dyDescent="0.3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</row>
    <row r="719" spans="1:37" ht="15.75" customHeight="1" x14ac:dyDescent="0.3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</row>
    <row r="720" spans="1:37" ht="15.75" customHeight="1" x14ac:dyDescent="0.3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</row>
    <row r="721" spans="1:37" ht="15.75" customHeight="1" x14ac:dyDescent="0.3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</row>
    <row r="722" spans="1:37" ht="15.75" customHeight="1" x14ac:dyDescent="0.3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</row>
    <row r="723" spans="1:37" ht="15.75" customHeight="1" x14ac:dyDescent="0.3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</row>
    <row r="724" spans="1:37" ht="15.75" customHeight="1" x14ac:dyDescent="0.3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</row>
    <row r="725" spans="1:37" ht="15.75" customHeight="1" x14ac:dyDescent="0.3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</row>
    <row r="726" spans="1:37" ht="15.75" customHeight="1" x14ac:dyDescent="0.3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</row>
    <row r="727" spans="1:37" ht="15.75" customHeight="1" x14ac:dyDescent="0.3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</row>
    <row r="728" spans="1:37" ht="15.75" customHeight="1" x14ac:dyDescent="0.3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</row>
    <row r="729" spans="1:37" ht="15.75" customHeight="1" x14ac:dyDescent="0.3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</row>
    <row r="730" spans="1:37" ht="15.75" customHeight="1" x14ac:dyDescent="0.3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</row>
    <row r="731" spans="1:37" ht="15.75" customHeight="1" x14ac:dyDescent="0.3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</row>
    <row r="732" spans="1:37" ht="15.75" customHeight="1" x14ac:dyDescent="0.3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</row>
    <row r="733" spans="1:37" ht="15.75" customHeight="1" x14ac:dyDescent="0.3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</row>
    <row r="734" spans="1:37" ht="15.75" customHeight="1" x14ac:dyDescent="0.3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</row>
    <row r="735" spans="1:37" ht="15.75" customHeight="1" x14ac:dyDescent="0.3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</row>
    <row r="736" spans="1:37" ht="15.75" customHeight="1" x14ac:dyDescent="0.3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</row>
    <row r="737" spans="1:37" ht="15.75" customHeight="1" x14ac:dyDescent="0.3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</row>
    <row r="738" spans="1:37" ht="15.75" customHeight="1" x14ac:dyDescent="0.3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</row>
    <row r="739" spans="1:37" ht="15.75" customHeight="1" x14ac:dyDescent="0.3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</row>
    <row r="740" spans="1:37" ht="15.75" customHeight="1" x14ac:dyDescent="0.3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</row>
    <row r="741" spans="1:37" ht="15.75" customHeight="1" x14ac:dyDescent="0.3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</row>
    <row r="742" spans="1:37" ht="15.75" customHeight="1" x14ac:dyDescent="0.3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</row>
    <row r="743" spans="1:37" ht="15.75" customHeight="1" x14ac:dyDescent="0.3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</row>
    <row r="744" spans="1:37" ht="15.75" customHeight="1" x14ac:dyDescent="0.3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</row>
    <row r="745" spans="1:37" ht="15.75" customHeight="1" x14ac:dyDescent="0.3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</row>
    <row r="746" spans="1:37" ht="15.75" customHeight="1" x14ac:dyDescent="0.3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</row>
    <row r="747" spans="1:37" ht="15.75" customHeight="1" x14ac:dyDescent="0.3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</row>
    <row r="748" spans="1:37" ht="15.75" customHeight="1" x14ac:dyDescent="0.3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</row>
    <row r="749" spans="1:37" ht="15.75" customHeight="1" x14ac:dyDescent="0.3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</row>
    <row r="750" spans="1:37" ht="15.75" customHeight="1" x14ac:dyDescent="0.3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</row>
    <row r="751" spans="1:37" ht="15.75" customHeight="1" x14ac:dyDescent="0.3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</row>
    <row r="752" spans="1:37" ht="15.75" customHeight="1" x14ac:dyDescent="0.3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</row>
    <row r="753" spans="1:37" ht="15.75" customHeight="1" x14ac:dyDescent="0.3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</row>
    <row r="754" spans="1:37" ht="15.75" customHeight="1" x14ac:dyDescent="0.3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</row>
    <row r="755" spans="1:37" ht="15.75" customHeight="1" x14ac:dyDescent="0.3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</row>
    <row r="756" spans="1:37" ht="15.75" customHeight="1" x14ac:dyDescent="0.3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</row>
    <row r="757" spans="1:37" ht="15.75" customHeight="1" x14ac:dyDescent="0.3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</row>
    <row r="758" spans="1:37" ht="15.75" customHeight="1" x14ac:dyDescent="0.3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</row>
    <row r="759" spans="1:37" ht="15.75" customHeight="1" x14ac:dyDescent="0.3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</row>
    <row r="760" spans="1:37" ht="15.75" customHeight="1" x14ac:dyDescent="0.3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</row>
    <row r="761" spans="1:37" ht="15.75" customHeight="1" x14ac:dyDescent="0.3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</row>
    <row r="762" spans="1:37" ht="15.75" customHeight="1" x14ac:dyDescent="0.3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</row>
    <row r="763" spans="1:37" ht="15.75" customHeight="1" x14ac:dyDescent="0.3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</row>
    <row r="764" spans="1:37" ht="15.75" customHeight="1" x14ac:dyDescent="0.3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</row>
    <row r="765" spans="1:37" ht="15.75" customHeight="1" x14ac:dyDescent="0.3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</row>
    <row r="766" spans="1:37" ht="15.75" customHeight="1" x14ac:dyDescent="0.3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</row>
    <row r="767" spans="1:37" ht="15.75" customHeight="1" x14ac:dyDescent="0.3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</row>
    <row r="768" spans="1:37" ht="15.75" customHeight="1" x14ac:dyDescent="0.3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</row>
    <row r="769" spans="1:37" ht="15.75" customHeight="1" x14ac:dyDescent="0.3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</row>
    <row r="770" spans="1:37" ht="15.75" customHeight="1" x14ac:dyDescent="0.3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</row>
    <row r="771" spans="1:37" ht="15.75" customHeight="1" x14ac:dyDescent="0.3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</row>
    <row r="772" spans="1:37" ht="15.75" customHeight="1" x14ac:dyDescent="0.3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</row>
    <row r="773" spans="1:37" ht="15.75" customHeight="1" x14ac:dyDescent="0.3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</row>
    <row r="774" spans="1:37" ht="15.75" customHeight="1" x14ac:dyDescent="0.3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</row>
    <row r="775" spans="1:37" ht="15.75" customHeight="1" x14ac:dyDescent="0.3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</row>
    <row r="776" spans="1:37" ht="15.75" customHeight="1" x14ac:dyDescent="0.3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</row>
    <row r="777" spans="1:37" ht="15.75" customHeight="1" x14ac:dyDescent="0.3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</row>
    <row r="778" spans="1:37" ht="15.75" customHeight="1" x14ac:dyDescent="0.3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</row>
    <row r="779" spans="1:37" ht="15.75" customHeight="1" x14ac:dyDescent="0.3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</row>
    <row r="780" spans="1:37" ht="15.75" customHeight="1" x14ac:dyDescent="0.3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</row>
    <row r="781" spans="1:37" ht="15.75" customHeight="1" x14ac:dyDescent="0.3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</row>
    <row r="782" spans="1:37" ht="15.75" customHeight="1" x14ac:dyDescent="0.3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</row>
    <row r="783" spans="1:37" ht="15.75" customHeight="1" x14ac:dyDescent="0.3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</row>
    <row r="784" spans="1:37" ht="15.75" customHeight="1" x14ac:dyDescent="0.3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</row>
    <row r="785" spans="1:37" ht="15.75" customHeight="1" x14ac:dyDescent="0.3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</row>
    <row r="786" spans="1:37" ht="15.75" customHeight="1" x14ac:dyDescent="0.3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</row>
    <row r="787" spans="1:37" ht="15.75" customHeight="1" x14ac:dyDescent="0.3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</row>
    <row r="788" spans="1:37" ht="15.75" customHeight="1" x14ac:dyDescent="0.3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</row>
    <row r="789" spans="1:37" ht="15.75" customHeight="1" x14ac:dyDescent="0.3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</row>
    <row r="790" spans="1:37" ht="15.75" customHeight="1" x14ac:dyDescent="0.3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</row>
    <row r="791" spans="1:37" ht="15.75" customHeight="1" x14ac:dyDescent="0.3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</row>
    <row r="792" spans="1:37" ht="15.75" customHeight="1" x14ac:dyDescent="0.3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</row>
    <row r="793" spans="1:37" ht="15.75" customHeight="1" x14ac:dyDescent="0.3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</row>
    <row r="794" spans="1:37" ht="15.75" customHeight="1" x14ac:dyDescent="0.3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</row>
    <row r="795" spans="1:37" ht="15.75" customHeight="1" x14ac:dyDescent="0.3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</row>
    <row r="796" spans="1:37" ht="15.75" customHeight="1" x14ac:dyDescent="0.3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</row>
    <row r="797" spans="1:37" ht="15.75" customHeight="1" x14ac:dyDescent="0.3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</row>
    <row r="798" spans="1:37" ht="15.75" customHeight="1" x14ac:dyDescent="0.3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</row>
    <row r="799" spans="1:37" ht="15.75" customHeight="1" x14ac:dyDescent="0.3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</row>
    <row r="800" spans="1:37" ht="15.75" customHeight="1" x14ac:dyDescent="0.3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</row>
    <row r="801" spans="1:37" ht="15.75" customHeight="1" x14ac:dyDescent="0.3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</row>
    <row r="802" spans="1:37" ht="15.75" customHeight="1" x14ac:dyDescent="0.3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</row>
    <row r="803" spans="1:37" ht="15.75" customHeight="1" x14ac:dyDescent="0.3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</row>
    <row r="804" spans="1:37" ht="15.75" customHeight="1" x14ac:dyDescent="0.3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</row>
    <row r="805" spans="1:37" ht="15.75" customHeight="1" x14ac:dyDescent="0.3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</row>
    <row r="806" spans="1:37" ht="15.75" customHeight="1" x14ac:dyDescent="0.3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</row>
    <row r="807" spans="1:37" ht="15.75" customHeight="1" x14ac:dyDescent="0.3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</row>
    <row r="808" spans="1:37" ht="15.75" customHeight="1" x14ac:dyDescent="0.3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</row>
    <row r="809" spans="1:37" ht="15.75" customHeight="1" x14ac:dyDescent="0.3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</row>
    <row r="810" spans="1:37" ht="15.75" customHeight="1" x14ac:dyDescent="0.3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</row>
    <row r="811" spans="1:37" ht="15.75" customHeight="1" x14ac:dyDescent="0.3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</row>
    <row r="812" spans="1:37" ht="15.75" customHeight="1" x14ac:dyDescent="0.3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</row>
    <row r="813" spans="1:37" ht="15.75" customHeight="1" x14ac:dyDescent="0.3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</row>
    <row r="814" spans="1:37" ht="15.75" customHeight="1" x14ac:dyDescent="0.3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</row>
    <row r="815" spans="1:37" ht="15.75" customHeight="1" x14ac:dyDescent="0.3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</row>
    <row r="816" spans="1:37" ht="15.75" customHeight="1" x14ac:dyDescent="0.3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</row>
    <row r="817" spans="1:37" ht="15.75" customHeight="1" x14ac:dyDescent="0.3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</row>
    <row r="818" spans="1:37" ht="15.75" customHeight="1" x14ac:dyDescent="0.3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</row>
    <row r="819" spans="1:37" ht="15.75" customHeight="1" x14ac:dyDescent="0.3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</row>
    <row r="820" spans="1:37" ht="15.75" customHeight="1" x14ac:dyDescent="0.3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</row>
    <row r="821" spans="1:37" ht="15.75" customHeight="1" x14ac:dyDescent="0.3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</row>
    <row r="822" spans="1:37" ht="15.75" customHeight="1" x14ac:dyDescent="0.3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</row>
    <row r="823" spans="1:37" ht="15.75" customHeight="1" x14ac:dyDescent="0.3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</row>
    <row r="824" spans="1:37" ht="15.75" customHeight="1" x14ac:dyDescent="0.3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</row>
    <row r="825" spans="1:37" ht="15.75" customHeight="1" x14ac:dyDescent="0.3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</row>
    <row r="826" spans="1:37" ht="15.75" customHeight="1" x14ac:dyDescent="0.3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</row>
    <row r="827" spans="1:37" ht="15.75" customHeight="1" x14ac:dyDescent="0.3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</row>
    <row r="828" spans="1:37" ht="15.75" customHeight="1" x14ac:dyDescent="0.3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</row>
    <row r="829" spans="1:37" ht="15.75" customHeight="1" x14ac:dyDescent="0.3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</row>
    <row r="830" spans="1:37" ht="15.75" customHeight="1" x14ac:dyDescent="0.3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</row>
    <row r="831" spans="1:37" ht="15.75" customHeight="1" x14ac:dyDescent="0.3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</row>
    <row r="832" spans="1:37" ht="15.75" customHeight="1" x14ac:dyDescent="0.3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</row>
    <row r="833" spans="1:37" ht="15.75" customHeight="1" x14ac:dyDescent="0.3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</row>
    <row r="834" spans="1:37" ht="15.75" customHeight="1" x14ac:dyDescent="0.3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</row>
    <row r="835" spans="1:37" ht="15.75" customHeight="1" x14ac:dyDescent="0.3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</row>
    <row r="836" spans="1:37" ht="15.75" customHeight="1" x14ac:dyDescent="0.3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</row>
    <row r="837" spans="1:37" ht="15.75" customHeight="1" x14ac:dyDescent="0.3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</row>
    <row r="838" spans="1:37" ht="15.75" customHeight="1" x14ac:dyDescent="0.3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</row>
    <row r="839" spans="1:37" ht="15.75" customHeight="1" x14ac:dyDescent="0.3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</row>
    <row r="840" spans="1:37" ht="15.75" customHeight="1" x14ac:dyDescent="0.3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</row>
    <row r="841" spans="1:37" ht="15.75" customHeight="1" x14ac:dyDescent="0.3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</row>
    <row r="842" spans="1:37" ht="15.75" customHeight="1" x14ac:dyDescent="0.3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</row>
    <row r="843" spans="1:37" ht="15.75" customHeight="1" x14ac:dyDescent="0.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</row>
    <row r="844" spans="1:37" ht="15.75" customHeight="1" x14ac:dyDescent="0.3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</row>
    <row r="845" spans="1:37" ht="15.75" customHeight="1" x14ac:dyDescent="0.3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</row>
    <row r="846" spans="1:37" ht="15.75" customHeight="1" x14ac:dyDescent="0.3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</row>
    <row r="847" spans="1:37" ht="15.75" customHeight="1" x14ac:dyDescent="0.3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</row>
    <row r="848" spans="1:37" ht="15.75" customHeight="1" x14ac:dyDescent="0.3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</row>
    <row r="849" spans="1:37" ht="15.75" customHeight="1" x14ac:dyDescent="0.3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</row>
    <row r="850" spans="1:37" ht="15.75" customHeight="1" x14ac:dyDescent="0.3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</row>
    <row r="851" spans="1:37" ht="15.75" customHeight="1" x14ac:dyDescent="0.3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</row>
    <row r="852" spans="1:37" ht="15.75" customHeight="1" x14ac:dyDescent="0.3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</row>
    <row r="853" spans="1:37" ht="15.75" customHeight="1" x14ac:dyDescent="0.3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</row>
    <row r="854" spans="1:37" ht="15.75" customHeight="1" x14ac:dyDescent="0.3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</row>
    <row r="855" spans="1:37" ht="15.75" customHeight="1" x14ac:dyDescent="0.3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</row>
    <row r="856" spans="1:37" ht="15.75" customHeight="1" x14ac:dyDescent="0.3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</row>
    <row r="857" spans="1:37" ht="15.75" customHeight="1" x14ac:dyDescent="0.3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</row>
    <row r="858" spans="1:37" ht="15.75" customHeight="1" x14ac:dyDescent="0.3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</row>
    <row r="859" spans="1:37" ht="15.75" customHeight="1" x14ac:dyDescent="0.3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</row>
    <row r="860" spans="1:37" ht="15.75" customHeight="1" x14ac:dyDescent="0.3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</row>
    <row r="861" spans="1:37" ht="15.75" customHeight="1" x14ac:dyDescent="0.3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</row>
    <row r="862" spans="1:37" ht="15.75" customHeight="1" x14ac:dyDescent="0.3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</row>
    <row r="863" spans="1:37" ht="15.75" customHeight="1" x14ac:dyDescent="0.3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</row>
    <row r="864" spans="1:37" ht="15.75" customHeight="1" x14ac:dyDescent="0.3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</row>
    <row r="865" spans="1:37" ht="15.75" customHeight="1" x14ac:dyDescent="0.3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</row>
    <row r="866" spans="1:37" ht="15.75" customHeight="1" x14ac:dyDescent="0.3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</row>
    <row r="867" spans="1:37" ht="15.75" customHeight="1" x14ac:dyDescent="0.3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</row>
    <row r="868" spans="1:37" ht="15.75" customHeight="1" x14ac:dyDescent="0.3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</row>
    <row r="869" spans="1:37" ht="15.75" customHeight="1" x14ac:dyDescent="0.3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</row>
    <row r="870" spans="1:37" ht="15.75" customHeight="1" x14ac:dyDescent="0.3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</row>
    <row r="871" spans="1:37" ht="15.75" customHeight="1" x14ac:dyDescent="0.3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</row>
    <row r="872" spans="1:37" ht="15.75" customHeight="1" x14ac:dyDescent="0.3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</row>
    <row r="873" spans="1:37" ht="15.75" customHeight="1" x14ac:dyDescent="0.3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</row>
    <row r="874" spans="1:37" ht="15.75" customHeight="1" x14ac:dyDescent="0.3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</row>
    <row r="875" spans="1:37" ht="15.75" customHeight="1" x14ac:dyDescent="0.3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</row>
    <row r="876" spans="1:37" ht="15.75" customHeight="1" x14ac:dyDescent="0.3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</row>
    <row r="877" spans="1:37" ht="15.75" customHeight="1" x14ac:dyDescent="0.3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</row>
    <row r="878" spans="1:37" ht="15.75" customHeight="1" x14ac:dyDescent="0.3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</row>
    <row r="879" spans="1:37" ht="15.75" customHeight="1" x14ac:dyDescent="0.3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</row>
    <row r="880" spans="1:37" ht="15.75" customHeight="1" x14ac:dyDescent="0.3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</row>
    <row r="881" spans="1:37" ht="15.75" customHeight="1" x14ac:dyDescent="0.3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</row>
    <row r="882" spans="1:37" ht="15.75" customHeight="1" x14ac:dyDescent="0.3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</row>
    <row r="883" spans="1:37" ht="15.75" customHeight="1" x14ac:dyDescent="0.3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</row>
    <row r="884" spans="1:37" ht="15.75" customHeight="1" x14ac:dyDescent="0.3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</row>
    <row r="885" spans="1:37" ht="15.75" customHeight="1" x14ac:dyDescent="0.3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</row>
    <row r="886" spans="1:37" ht="15.75" customHeight="1" x14ac:dyDescent="0.3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</row>
    <row r="887" spans="1:37" ht="15.75" customHeight="1" x14ac:dyDescent="0.3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</row>
    <row r="888" spans="1:37" ht="15.75" customHeight="1" x14ac:dyDescent="0.3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</row>
    <row r="889" spans="1:37" ht="15.75" customHeight="1" x14ac:dyDescent="0.3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</row>
    <row r="890" spans="1:37" ht="15.75" customHeight="1" x14ac:dyDescent="0.3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</row>
    <row r="891" spans="1:37" ht="15.75" customHeight="1" x14ac:dyDescent="0.3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</row>
    <row r="892" spans="1:37" ht="15.75" customHeight="1" x14ac:dyDescent="0.3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</row>
    <row r="893" spans="1:37" ht="15.75" customHeight="1" x14ac:dyDescent="0.3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</row>
    <row r="894" spans="1:37" ht="15.75" customHeight="1" x14ac:dyDescent="0.3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</row>
    <row r="895" spans="1:37" ht="15.75" customHeight="1" x14ac:dyDescent="0.3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</row>
    <row r="896" spans="1:37" ht="15.75" customHeight="1" x14ac:dyDescent="0.3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</row>
    <row r="897" spans="1:37" ht="15.75" customHeight="1" x14ac:dyDescent="0.3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</row>
    <row r="898" spans="1:37" ht="15.75" customHeight="1" x14ac:dyDescent="0.3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</row>
    <row r="899" spans="1:37" ht="15.75" customHeight="1" x14ac:dyDescent="0.3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</row>
    <row r="900" spans="1:37" ht="15.75" customHeight="1" x14ac:dyDescent="0.3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</row>
    <row r="901" spans="1:37" ht="15.75" customHeight="1" x14ac:dyDescent="0.3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</row>
    <row r="902" spans="1:37" ht="15.75" customHeight="1" x14ac:dyDescent="0.3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</row>
    <row r="903" spans="1:37" ht="15.75" customHeight="1" x14ac:dyDescent="0.3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</row>
    <row r="904" spans="1:37" ht="15.75" customHeight="1" x14ac:dyDescent="0.3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</row>
    <row r="905" spans="1:37" ht="15.75" customHeight="1" x14ac:dyDescent="0.3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</row>
    <row r="906" spans="1:37" ht="15.75" customHeight="1" x14ac:dyDescent="0.3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</row>
    <row r="907" spans="1:37" ht="15.75" customHeight="1" x14ac:dyDescent="0.3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</row>
    <row r="908" spans="1:37" ht="15.75" customHeight="1" x14ac:dyDescent="0.3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</row>
    <row r="909" spans="1:37" ht="15.75" customHeight="1" x14ac:dyDescent="0.3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</row>
    <row r="910" spans="1:37" ht="15.75" customHeight="1" x14ac:dyDescent="0.3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</row>
    <row r="911" spans="1:37" ht="15.75" customHeight="1" x14ac:dyDescent="0.3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</row>
    <row r="912" spans="1:37" ht="15.75" customHeight="1" x14ac:dyDescent="0.3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</row>
    <row r="913" spans="1:37" ht="15.75" customHeight="1" x14ac:dyDescent="0.3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</row>
    <row r="914" spans="1:37" ht="15.75" customHeight="1" x14ac:dyDescent="0.3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</row>
    <row r="915" spans="1:37" ht="15.75" customHeight="1" x14ac:dyDescent="0.3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</row>
    <row r="916" spans="1:37" ht="15.75" customHeight="1" x14ac:dyDescent="0.3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</row>
    <row r="917" spans="1:37" ht="15.75" customHeight="1" x14ac:dyDescent="0.3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</row>
    <row r="918" spans="1:37" ht="15.75" customHeight="1" x14ac:dyDescent="0.3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</row>
    <row r="919" spans="1:37" ht="15.75" customHeight="1" x14ac:dyDescent="0.3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</row>
    <row r="920" spans="1:37" ht="15.75" customHeight="1" x14ac:dyDescent="0.3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</row>
    <row r="921" spans="1:37" ht="15.75" customHeight="1" x14ac:dyDescent="0.3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</row>
    <row r="922" spans="1:37" ht="15.75" customHeight="1" x14ac:dyDescent="0.3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</row>
    <row r="923" spans="1:37" ht="15.75" customHeight="1" x14ac:dyDescent="0.3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</row>
    <row r="924" spans="1:37" ht="15.75" customHeight="1" x14ac:dyDescent="0.3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</row>
    <row r="925" spans="1:37" ht="15.75" customHeight="1" x14ac:dyDescent="0.3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</row>
    <row r="926" spans="1:37" ht="15.75" customHeight="1" x14ac:dyDescent="0.3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</row>
    <row r="927" spans="1:37" ht="15.75" customHeight="1" x14ac:dyDescent="0.3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</row>
    <row r="928" spans="1:37" ht="15.75" customHeight="1" x14ac:dyDescent="0.3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</row>
    <row r="929" spans="1:37" ht="15.75" customHeight="1" x14ac:dyDescent="0.3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</row>
    <row r="930" spans="1:37" ht="15.75" customHeight="1" x14ac:dyDescent="0.3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</row>
    <row r="931" spans="1:37" ht="15.75" customHeight="1" x14ac:dyDescent="0.3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</row>
    <row r="932" spans="1:37" ht="15.75" customHeight="1" x14ac:dyDescent="0.3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</row>
    <row r="933" spans="1:37" ht="15.75" customHeight="1" x14ac:dyDescent="0.3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</row>
    <row r="934" spans="1:37" ht="15.75" customHeight="1" x14ac:dyDescent="0.3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</row>
    <row r="935" spans="1:37" ht="15.75" customHeight="1" x14ac:dyDescent="0.3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</row>
    <row r="936" spans="1:37" ht="15.75" customHeight="1" x14ac:dyDescent="0.3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</row>
    <row r="937" spans="1:37" ht="15.75" customHeight="1" x14ac:dyDescent="0.3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</row>
    <row r="938" spans="1:37" ht="15.75" customHeight="1" x14ac:dyDescent="0.3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</row>
    <row r="939" spans="1:37" ht="15.75" customHeight="1" x14ac:dyDescent="0.3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</row>
    <row r="940" spans="1:37" ht="15.75" customHeight="1" x14ac:dyDescent="0.3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</row>
    <row r="941" spans="1:37" ht="15.75" customHeight="1" x14ac:dyDescent="0.3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</row>
    <row r="942" spans="1:37" ht="15.75" customHeight="1" x14ac:dyDescent="0.3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</row>
    <row r="943" spans="1:37" ht="15.75" customHeight="1" x14ac:dyDescent="0.3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</row>
    <row r="944" spans="1:37" ht="15.75" customHeight="1" x14ac:dyDescent="0.3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</row>
    <row r="945" spans="1:37" ht="15.75" customHeight="1" x14ac:dyDescent="0.3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</row>
    <row r="946" spans="1:37" ht="15.75" customHeight="1" x14ac:dyDescent="0.3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</row>
    <row r="947" spans="1:37" ht="15.75" customHeight="1" x14ac:dyDescent="0.3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</row>
    <row r="948" spans="1:37" ht="15.75" customHeight="1" x14ac:dyDescent="0.3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</row>
    <row r="949" spans="1:37" ht="15.75" customHeight="1" x14ac:dyDescent="0.3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</row>
    <row r="950" spans="1:37" ht="15.75" customHeight="1" x14ac:dyDescent="0.3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</row>
    <row r="951" spans="1:37" ht="15.75" customHeight="1" x14ac:dyDescent="0.3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</row>
    <row r="952" spans="1:37" ht="15.75" customHeight="1" x14ac:dyDescent="0.3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</row>
    <row r="953" spans="1:37" ht="15.75" customHeight="1" x14ac:dyDescent="0.3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</row>
    <row r="954" spans="1:37" ht="15.75" customHeight="1" x14ac:dyDescent="0.3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</row>
    <row r="955" spans="1:37" ht="15.75" customHeight="1" x14ac:dyDescent="0.3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</row>
    <row r="956" spans="1:37" ht="15.75" customHeight="1" x14ac:dyDescent="0.3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</row>
    <row r="957" spans="1:37" ht="15.75" customHeight="1" x14ac:dyDescent="0.3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</row>
    <row r="958" spans="1:37" ht="15.75" customHeight="1" x14ac:dyDescent="0.3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</row>
    <row r="959" spans="1:37" ht="15.75" customHeight="1" x14ac:dyDescent="0.3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</row>
    <row r="960" spans="1:37" ht="15.75" customHeight="1" x14ac:dyDescent="0.3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</row>
    <row r="961" spans="1:37" ht="15.75" customHeight="1" x14ac:dyDescent="0.3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</row>
    <row r="962" spans="1:37" ht="15.75" customHeight="1" x14ac:dyDescent="0.3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</row>
    <row r="963" spans="1:37" ht="15.75" customHeight="1" x14ac:dyDescent="0.3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</row>
    <row r="964" spans="1:37" ht="15.75" customHeight="1" x14ac:dyDescent="0.3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</row>
    <row r="965" spans="1:37" ht="15.75" customHeight="1" x14ac:dyDescent="0.3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</row>
    <row r="966" spans="1:37" ht="15.75" customHeight="1" x14ac:dyDescent="0.3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</row>
    <row r="967" spans="1:37" ht="15.75" customHeight="1" x14ac:dyDescent="0.3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</row>
    <row r="968" spans="1:37" ht="15.75" customHeight="1" x14ac:dyDescent="0.3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</row>
    <row r="969" spans="1:37" ht="15.75" customHeight="1" x14ac:dyDescent="0.3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</row>
    <row r="970" spans="1:37" ht="15.75" customHeight="1" x14ac:dyDescent="0.3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</row>
    <row r="971" spans="1:37" ht="15.75" customHeight="1" x14ac:dyDescent="0.3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</row>
    <row r="972" spans="1:37" ht="15.75" customHeight="1" x14ac:dyDescent="0.3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</row>
    <row r="973" spans="1:37" ht="15.75" customHeight="1" x14ac:dyDescent="0.3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</row>
    <row r="974" spans="1:37" ht="15.75" customHeight="1" x14ac:dyDescent="0.3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</row>
    <row r="975" spans="1:37" ht="15.75" customHeight="1" x14ac:dyDescent="0.3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</row>
    <row r="976" spans="1:37" ht="15.75" customHeight="1" x14ac:dyDescent="0.3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</row>
    <row r="977" spans="1:37" ht="15.75" customHeight="1" x14ac:dyDescent="0.3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</row>
    <row r="978" spans="1:37" ht="15.75" customHeight="1" x14ac:dyDescent="0.3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</row>
    <row r="979" spans="1:37" ht="15.75" customHeight="1" x14ac:dyDescent="0.3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</row>
    <row r="980" spans="1:37" ht="15.75" customHeight="1" x14ac:dyDescent="0.3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</row>
    <row r="981" spans="1:37" ht="15.75" customHeight="1" x14ac:dyDescent="0.3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</row>
    <row r="982" spans="1:37" ht="15.75" customHeight="1" x14ac:dyDescent="0.3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</row>
    <row r="983" spans="1:37" ht="15.75" customHeight="1" x14ac:dyDescent="0.3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</row>
    <row r="984" spans="1:37" ht="15.75" customHeight="1" x14ac:dyDescent="0.3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</row>
    <row r="985" spans="1:37" ht="15.75" customHeight="1" x14ac:dyDescent="0.3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</row>
    <row r="986" spans="1:37" ht="15.75" customHeight="1" x14ac:dyDescent="0.3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</row>
    <row r="987" spans="1:37" ht="15.75" customHeight="1" x14ac:dyDescent="0.3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</row>
    <row r="988" spans="1:37" ht="15.75" customHeight="1" x14ac:dyDescent="0.3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</row>
    <row r="989" spans="1:37" ht="15.75" customHeight="1" x14ac:dyDescent="0.3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</row>
    <row r="990" spans="1:37" ht="15.75" customHeight="1" x14ac:dyDescent="0.3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</row>
    <row r="991" spans="1:37" ht="15.75" customHeight="1" x14ac:dyDescent="0.3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</row>
    <row r="992" spans="1:37" ht="15.75" customHeight="1" x14ac:dyDescent="0.3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</row>
    <row r="993" spans="1:37" ht="15.75" customHeight="1" x14ac:dyDescent="0.3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</row>
    <row r="994" spans="1:37" ht="15.75" customHeight="1" x14ac:dyDescent="0.3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</row>
    <row r="995" spans="1:37" ht="15.75" customHeight="1" x14ac:dyDescent="0.3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</row>
    <row r="996" spans="1:37" ht="15.75" customHeight="1" x14ac:dyDescent="0.3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</row>
    <row r="997" spans="1:37" ht="15.75" customHeight="1" x14ac:dyDescent="0.3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</row>
    <row r="998" spans="1:37" ht="15.75" customHeight="1" x14ac:dyDescent="0.3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</row>
    <row r="999" spans="1:37" ht="15.75" customHeight="1" x14ac:dyDescent="0.3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</row>
    <row r="1000" spans="1:37" ht="15.75" customHeight="1" x14ac:dyDescent="0.3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</row>
  </sheetData>
  <mergeCells count="4">
    <mergeCell ref="F2:H2"/>
    <mergeCell ref="K2:M2"/>
    <mergeCell ref="Z2:AB2"/>
    <mergeCell ref="AE2:AG2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/>
  </sheetViews>
  <sheetFormatPr baseColWidth="10" defaultColWidth="14.5" defaultRowHeight="15" customHeight="1" x14ac:dyDescent="0.3"/>
  <cols>
    <col min="1" max="1" width="4.5" customWidth="1"/>
    <col min="2" max="2" width="26.6640625" customWidth="1"/>
    <col min="3" max="9" width="11.5" customWidth="1"/>
    <col min="10" max="10" width="5.1640625" customWidth="1"/>
    <col min="11" max="11" width="11.33203125" customWidth="1"/>
    <col min="12" max="26" width="8" customWidth="1"/>
  </cols>
  <sheetData>
    <row r="1" spans="1:26" ht="16" x14ac:dyDescent="0.3">
      <c r="A1" s="2"/>
      <c r="B1" s="1" t="s">
        <v>122</v>
      </c>
      <c r="C1" s="192"/>
      <c r="D1" s="192"/>
      <c r="E1" s="192"/>
      <c r="F1" s="192"/>
      <c r="G1" s="192"/>
      <c r="H1" s="192"/>
      <c r="I1" s="192"/>
      <c r="J1" s="2"/>
      <c r="K1" s="2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6" x14ac:dyDescent="0.3">
      <c r="A2" s="2"/>
      <c r="B2" s="2" t="str">
        <f>IF(PLAYER!B3="","",PLAYER!B3)</f>
        <v>Player Name</v>
      </c>
      <c r="C2" s="192" t="str">
        <f>IF('SET-UP'!F3="","",'SET-UP'!F3)</f>
        <v>Alex B</v>
      </c>
      <c r="D2" s="192" t="str">
        <f>IF('SET-UP'!F4="","",'SET-UP'!F4)</f>
        <v>Nat Sutter</v>
      </c>
      <c r="E2" s="192" t="str">
        <f>IF('SET-UP'!F5="","",'SET-UP'!F5)</f>
        <v>John-Bot</v>
      </c>
      <c r="F2" s="192" t="str">
        <f>IF('SET-UP'!F6="","",'SET-UP'!F6)</f>
        <v>Eric Tranton</v>
      </c>
      <c r="G2" s="192" t="str">
        <f>IF('SET-UP'!F7="","",'SET-UP'!F7)</f>
        <v/>
      </c>
      <c r="H2" s="192" t="str">
        <f>IF('SET-UP'!F8="","",'SET-UP'!F8)</f>
        <v/>
      </c>
      <c r="I2" s="192" t="s">
        <v>123</v>
      </c>
      <c r="J2" s="2"/>
      <c r="K2" s="192" t="s">
        <v>124</v>
      </c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16" x14ac:dyDescent="0.3">
      <c r="A3" s="2">
        <v>1</v>
      </c>
      <c r="B3" s="2" t="str">
        <f>IF('FINAL-SCORE'!V4="","",'FINAL-SCORE'!V4)</f>
        <v>Steven Goshko</v>
      </c>
      <c r="C3" s="193">
        <f>VLOOKUP(B3,'ADJ-CLICK'!B:Y,9,FALSE)</f>
        <v>20</v>
      </c>
      <c r="D3" s="193">
        <f>VLOOKUP(B3,'ADJ-CLICK'!B:Y,12,FALSE)</f>
        <v>15</v>
      </c>
      <c r="E3" s="193">
        <f>VLOOKUP(B3,'ADJ-CLICK'!B:Y,15,FALSE)</f>
        <v>20</v>
      </c>
      <c r="F3" s="193">
        <f>VLOOKUP(B3,'ADJ-CLICK'!B:Y,18,FALSE)</f>
        <v>20</v>
      </c>
      <c r="G3" s="193" t="str">
        <f>VLOOKUP(B3,'ADJ-CLICK'!B:Y,21,FALSE)</f>
        <v/>
      </c>
      <c r="H3" s="193" t="str">
        <f>VLOOKUP(B3,'ADJ-CLICK'!B:Y,24,FALSE)</f>
        <v/>
      </c>
      <c r="I3" s="193">
        <f t="shared" ref="I3:I202" si="0">IF(C3="","",AVERAGE(C3:H3))</f>
        <v>18.75</v>
      </c>
      <c r="J3" s="190"/>
      <c r="K3" s="194">
        <f t="shared" ref="K3:K202" si="1">IF(C3="","",_xlfn.STDEV.P(C3:H3))</f>
        <v>2.1650635094610968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6" x14ac:dyDescent="0.3">
      <c r="A4" s="2">
        <v>2</v>
      </c>
      <c r="B4" s="2" t="str">
        <f>IF('FINAL-SCORE'!V5="","",'FINAL-SCORE'!V5)</f>
        <v>Doron Fried</v>
      </c>
      <c r="C4" s="193">
        <f>VLOOKUP(B4,'ADJ-CLICK'!B:Y,9,FALSE)</f>
        <v>11.25</v>
      </c>
      <c r="D4" s="193">
        <f>VLOOKUP(B4,'ADJ-CLICK'!B:Y,12,FALSE)</f>
        <v>20</v>
      </c>
      <c r="E4" s="193">
        <f>VLOOKUP(B4,'ADJ-CLICK'!B:Y,15,FALSE)</f>
        <v>16.666666666666668</v>
      </c>
      <c r="F4" s="193">
        <f>VLOOKUP(B4,'ADJ-CLICK'!B:Y,18,FALSE)</f>
        <v>13.333333333333332</v>
      </c>
      <c r="G4" s="193" t="str">
        <f>VLOOKUP(B4,'ADJ-CLICK'!B:Y,21,FALSE)</f>
        <v/>
      </c>
      <c r="H4" s="193" t="str">
        <f>VLOOKUP(B4,'ADJ-CLICK'!B:Y,24,FALSE)</f>
        <v/>
      </c>
      <c r="I4" s="193">
        <f t="shared" si="0"/>
        <v>15.3125</v>
      </c>
      <c r="J4" s="190"/>
      <c r="K4" s="194">
        <f t="shared" si="1"/>
        <v>3.3251853540650762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6" x14ac:dyDescent="0.3">
      <c r="A5" s="2">
        <v>3</v>
      </c>
      <c r="B5" s="2" t="str">
        <f>IF('FINAL-SCORE'!V6="","",'FINAL-SCORE'!V6)</f>
        <v/>
      </c>
      <c r="C5" s="193" t="str">
        <f>VLOOKUP(B5,'ADJ-CLICK'!B:Y,9,FALSE)</f>
        <v/>
      </c>
      <c r="D5" s="193" t="str">
        <f>VLOOKUP(B5,'ADJ-CLICK'!B:Y,12,FALSE)</f>
        <v/>
      </c>
      <c r="E5" s="193" t="str">
        <f>VLOOKUP(B5,'ADJ-CLICK'!B:Y,15,FALSE)</f>
        <v/>
      </c>
      <c r="F5" s="193" t="str">
        <f>VLOOKUP(B5,'ADJ-CLICK'!B:Y,18,FALSE)</f>
        <v/>
      </c>
      <c r="G5" s="193" t="str">
        <f>VLOOKUP(B5,'ADJ-CLICK'!B:Y,21,FALSE)</f>
        <v/>
      </c>
      <c r="H5" s="193" t="str">
        <f>VLOOKUP(B5,'ADJ-CLICK'!B:Y,24,FALSE)</f>
        <v/>
      </c>
      <c r="I5" s="193" t="str">
        <f t="shared" si="0"/>
        <v/>
      </c>
      <c r="J5" s="190"/>
      <c r="K5" s="194" t="str">
        <f t="shared" si="1"/>
        <v/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6" x14ac:dyDescent="0.3">
      <c r="A6" s="2">
        <v>4</v>
      </c>
      <c r="B6" s="2" t="str">
        <f>IF('FINAL-SCORE'!V7="","",'FINAL-SCORE'!V7)</f>
        <v/>
      </c>
      <c r="C6" s="193" t="str">
        <f>VLOOKUP(B6,'ADJ-CLICK'!B:Y,9,FALSE)</f>
        <v/>
      </c>
      <c r="D6" s="193" t="str">
        <f>VLOOKUP(B6,'ADJ-CLICK'!B:Y,12,FALSE)</f>
        <v/>
      </c>
      <c r="E6" s="193" t="str">
        <f>VLOOKUP(B6,'ADJ-CLICK'!B:Y,15,FALSE)</f>
        <v/>
      </c>
      <c r="F6" s="193" t="str">
        <f>VLOOKUP(B6,'ADJ-CLICK'!B:Y,18,FALSE)</f>
        <v/>
      </c>
      <c r="G6" s="193" t="str">
        <f>VLOOKUP(B6,'ADJ-CLICK'!B:Y,21,FALSE)</f>
        <v/>
      </c>
      <c r="H6" s="193" t="str">
        <f>VLOOKUP(B6,'ADJ-CLICK'!B:Y,24,FALSE)</f>
        <v/>
      </c>
      <c r="I6" s="193" t="str">
        <f t="shared" si="0"/>
        <v/>
      </c>
      <c r="J6" s="190"/>
      <c r="K6" s="194" t="str">
        <f t="shared" si="1"/>
        <v/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6" x14ac:dyDescent="0.3">
      <c r="A7" s="2">
        <v>5</v>
      </c>
      <c r="B7" s="2" t="str">
        <f>IF('FINAL-SCORE'!V8="","",'FINAL-SCORE'!V8)</f>
        <v/>
      </c>
      <c r="C7" s="193" t="str">
        <f>VLOOKUP(B7,'ADJ-CLICK'!B:Y,9,FALSE)</f>
        <v/>
      </c>
      <c r="D7" s="193" t="str">
        <f>VLOOKUP(B7,'ADJ-CLICK'!B:Y,12,FALSE)</f>
        <v/>
      </c>
      <c r="E7" s="193" t="str">
        <f>VLOOKUP(B7,'ADJ-CLICK'!B:Y,15,FALSE)</f>
        <v/>
      </c>
      <c r="F7" s="193" t="str">
        <f>VLOOKUP(B7,'ADJ-CLICK'!B:Y,18,FALSE)</f>
        <v/>
      </c>
      <c r="G7" s="193" t="str">
        <f>VLOOKUP(B7,'ADJ-CLICK'!B:Y,21,FALSE)</f>
        <v/>
      </c>
      <c r="H7" s="193" t="str">
        <f>VLOOKUP(B7,'ADJ-CLICK'!B:Y,24,FALSE)</f>
        <v/>
      </c>
      <c r="I7" s="193" t="str">
        <f t="shared" si="0"/>
        <v/>
      </c>
      <c r="J7" s="190"/>
      <c r="K7" s="194" t="str">
        <f t="shared" si="1"/>
        <v/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6" x14ac:dyDescent="0.3">
      <c r="A8" s="2">
        <v>6</v>
      </c>
      <c r="B8" s="2" t="str">
        <f>IF('FINAL-SCORE'!V9="","",'FINAL-SCORE'!V9)</f>
        <v/>
      </c>
      <c r="C8" s="193" t="str">
        <f>VLOOKUP(B8,'ADJ-CLICK'!B:Y,9,FALSE)</f>
        <v/>
      </c>
      <c r="D8" s="193" t="str">
        <f>VLOOKUP(B8,'ADJ-CLICK'!B:Y,12,FALSE)</f>
        <v/>
      </c>
      <c r="E8" s="193" t="str">
        <f>VLOOKUP(B8,'ADJ-CLICK'!B:Y,15,FALSE)</f>
        <v/>
      </c>
      <c r="F8" s="193" t="str">
        <f>VLOOKUP(B8,'ADJ-CLICK'!B:Y,18,FALSE)</f>
        <v/>
      </c>
      <c r="G8" s="193" t="str">
        <f>VLOOKUP(B8,'ADJ-CLICK'!B:Y,21,FALSE)</f>
        <v/>
      </c>
      <c r="H8" s="193" t="str">
        <f>VLOOKUP(B8,'ADJ-CLICK'!B:Y,24,FALSE)</f>
        <v/>
      </c>
      <c r="I8" s="193" t="str">
        <f t="shared" si="0"/>
        <v/>
      </c>
      <c r="J8" s="190"/>
      <c r="K8" s="194" t="str">
        <f t="shared" si="1"/>
        <v/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6" x14ac:dyDescent="0.3">
      <c r="A9" s="2">
        <v>7</v>
      </c>
      <c r="B9" s="2" t="str">
        <f>IF('FINAL-SCORE'!V10="","",'FINAL-SCORE'!V10)</f>
        <v/>
      </c>
      <c r="C9" s="193" t="str">
        <f>VLOOKUP(B9,'ADJ-CLICK'!B:Y,9,FALSE)</f>
        <v/>
      </c>
      <c r="D9" s="193" t="str">
        <f>VLOOKUP(B9,'ADJ-CLICK'!B:Y,12,FALSE)</f>
        <v/>
      </c>
      <c r="E9" s="193" t="str">
        <f>VLOOKUP(B9,'ADJ-CLICK'!B:Y,15,FALSE)</f>
        <v/>
      </c>
      <c r="F9" s="193" t="str">
        <f>VLOOKUP(B9,'ADJ-CLICK'!B:Y,18,FALSE)</f>
        <v/>
      </c>
      <c r="G9" s="193" t="str">
        <f>VLOOKUP(B9,'ADJ-CLICK'!B:Y,21,FALSE)</f>
        <v/>
      </c>
      <c r="H9" s="193" t="str">
        <f>VLOOKUP(B9,'ADJ-CLICK'!B:Y,24,FALSE)</f>
        <v/>
      </c>
      <c r="I9" s="193" t="str">
        <f t="shared" si="0"/>
        <v/>
      </c>
      <c r="J9" s="190"/>
      <c r="K9" s="194" t="str">
        <f t="shared" si="1"/>
        <v/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6" x14ac:dyDescent="0.3">
      <c r="A10" s="2">
        <v>8</v>
      </c>
      <c r="B10" s="2" t="str">
        <f>IF('FINAL-SCORE'!V11="","",'FINAL-SCORE'!V11)</f>
        <v/>
      </c>
      <c r="C10" s="193" t="str">
        <f>VLOOKUP(B10,'ADJ-CLICK'!B:Y,9,FALSE)</f>
        <v/>
      </c>
      <c r="D10" s="193" t="str">
        <f>VLOOKUP(B10,'ADJ-CLICK'!B:Y,12,FALSE)</f>
        <v/>
      </c>
      <c r="E10" s="193" t="str">
        <f>VLOOKUP(B10,'ADJ-CLICK'!B:Y,15,FALSE)</f>
        <v/>
      </c>
      <c r="F10" s="193" t="str">
        <f>VLOOKUP(B10,'ADJ-CLICK'!B:Y,18,FALSE)</f>
        <v/>
      </c>
      <c r="G10" s="193" t="str">
        <f>VLOOKUP(B10,'ADJ-CLICK'!B:Y,21,FALSE)</f>
        <v/>
      </c>
      <c r="H10" s="193" t="str">
        <f>VLOOKUP(B10,'ADJ-CLICK'!B:Y,24,FALSE)</f>
        <v/>
      </c>
      <c r="I10" s="193" t="str">
        <f t="shared" si="0"/>
        <v/>
      </c>
      <c r="J10" s="190"/>
      <c r="K10" s="194" t="str">
        <f t="shared" si="1"/>
        <v/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" x14ac:dyDescent="0.3">
      <c r="A11" s="2">
        <v>9</v>
      </c>
      <c r="B11" s="2" t="str">
        <f>IF('FINAL-SCORE'!V12="","",'FINAL-SCORE'!V12)</f>
        <v/>
      </c>
      <c r="C11" s="193" t="str">
        <f>VLOOKUP(B11,'ADJ-CLICK'!B:Y,9,FALSE)</f>
        <v/>
      </c>
      <c r="D11" s="193" t="str">
        <f>VLOOKUP(B11,'ADJ-CLICK'!B:Y,12,FALSE)</f>
        <v/>
      </c>
      <c r="E11" s="193" t="str">
        <f>VLOOKUP(B11,'ADJ-CLICK'!B:Y,15,FALSE)</f>
        <v/>
      </c>
      <c r="F11" s="193" t="str">
        <f>VLOOKUP(B11,'ADJ-CLICK'!B:Y,18,FALSE)</f>
        <v/>
      </c>
      <c r="G11" s="193" t="str">
        <f>VLOOKUP(B11,'ADJ-CLICK'!B:Y,21,FALSE)</f>
        <v/>
      </c>
      <c r="H11" s="193" t="str">
        <f>VLOOKUP(B11,'ADJ-CLICK'!B:Y,24,FALSE)</f>
        <v/>
      </c>
      <c r="I11" s="193" t="str">
        <f t="shared" si="0"/>
        <v/>
      </c>
      <c r="J11" s="190"/>
      <c r="K11" s="194" t="str">
        <f t="shared" si="1"/>
        <v/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6" x14ac:dyDescent="0.3">
      <c r="A12" s="2">
        <v>10</v>
      </c>
      <c r="B12" s="2" t="str">
        <f>IF('FINAL-SCORE'!V13="","",'FINAL-SCORE'!V13)</f>
        <v/>
      </c>
      <c r="C12" s="193" t="str">
        <f>VLOOKUP(B12,'ADJ-CLICK'!B:Y,9,FALSE)</f>
        <v/>
      </c>
      <c r="D12" s="193" t="str">
        <f>VLOOKUP(B12,'ADJ-CLICK'!B:Y,12,FALSE)</f>
        <v/>
      </c>
      <c r="E12" s="193" t="str">
        <f>VLOOKUP(B12,'ADJ-CLICK'!B:Y,15,FALSE)</f>
        <v/>
      </c>
      <c r="F12" s="193" t="str">
        <f>VLOOKUP(B12,'ADJ-CLICK'!B:Y,18,FALSE)</f>
        <v/>
      </c>
      <c r="G12" s="193" t="str">
        <f>VLOOKUP(B12,'ADJ-CLICK'!B:Y,21,FALSE)</f>
        <v/>
      </c>
      <c r="H12" s="193" t="str">
        <f>VLOOKUP(B12,'ADJ-CLICK'!B:Y,24,FALSE)</f>
        <v/>
      </c>
      <c r="I12" s="193" t="str">
        <f t="shared" si="0"/>
        <v/>
      </c>
      <c r="J12" s="190"/>
      <c r="K12" s="194" t="str">
        <f t="shared" si="1"/>
        <v/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16" x14ac:dyDescent="0.3">
      <c r="A13" s="2">
        <v>11</v>
      </c>
      <c r="B13" s="2" t="str">
        <f>IF('FINAL-SCORE'!V14="","",'FINAL-SCORE'!V14)</f>
        <v/>
      </c>
      <c r="C13" s="193" t="str">
        <f>VLOOKUP(B13,'ADJ-CLICK'!B:Y,9,FALSE)</f>
        <v/>
      </c>
      <c r="D13" s="193" t="str">
        <f>VLOOKUP(B13,'ADJ-CLICK'!B:Y,12,FALSE)</f>
        <v/>
      </c>
      <c r="E13" s="193" t="str">
        <f>VLOOKUP(B13,'ADJ-CLICK'!B:Y,15,FALSE)</f>
        <v/>
      </c>
      <c r="F13" s="193" t="str">
        <f>VLOOKUP(B13,'ADJ-CLICK'!B:Y,18,FALSE)</f>
        <v/>
      </c>
      <c r="G13" s="193" t="str">
        <f>VLOOKUP(B13,'ADJ-CLICK'!B:Y,21,FALSE)</f>
        <v/>
      </c>
      <c r="H13" s="193" t="str">
        <f>VLOOKUP(B13,'ADJ-CLICK'!B:Y,24,FALSE)</f>
        <v/>
      </c>
      <c r="I13" s="193" t="str">
        <f t="shared" si="0"/>
        <v/>
      </c>
      <c r="J13" s="190"/>
      <c r="K13" s="194" t="str">
        <f t="shared" si="1"/>
        <v/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6" x14ac:dyDescent="0.3">
      <c r="A14" s="2">
        <v>12</v>
      </c>
      <c r="B14" s="2" t="str">
        <f>IF('FINAL-SCORE'!V15="","",'FINAL-SCORE'!V15)</f>
        <v/>
      </c>
      <c r="C14" s="193" t="str">
        <f>VLOOKUP(B14,'ADJ-CLICK'!B:Y,9,FALSE)</f>
        <v/>
      </c>
      <c r="D14" s="193" t="str">
        <f>VLOOKUP(B14,'ADJ-CLICK'!B:Y,12,FALSE)</f>
        <v/>
      </c>
      <c r="E14" s="193" t="str">
        <f>VLOOKUP(B14,'ADJ-CLICK'!B:Y,15,FALSE)</f>
        <v/>
      </c>
      <c r="F14" s="193" t="str">
        <f>VLOOKUP(B14,'ADJ-CLICK'!B:Y,18,FALSE)</f>
        <v/>
      </c>
      <c r="G14" s="193" t="str">
        <f>VLOOKUP(B14,'ADJ-CLICK'!B:Y,21,FALSE)</f>
        <v/>
      </c>
      <c r="H14" s="193" t="str">
        <f>VLOOKUP(B14,'ADJ-CLICK'!B:Y,24,FALSE)</f>
        <v/>
      </c>
      <c r="I14" s="193" t="str">
        <f t="shared" si="0"/>
        <v/>
      </c>
      <c r="J14" s="190"/>
      <c r="K14" s="194" t="str">
        <f t="shared" si="1"/>
        <v/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6" x14ac:dyDescent="0.3">
      <c r="A15" s="2">
        <v>13</v>
      </c>
      <c r="B15" s="2" t="str">
        <f>IF('FINAL-SCORE'!V16="","",'FINAL-SCORE'!V16)</f>
        <v/>
      </c>
      <c r="C15" s="193" t="str">
        <f>VLOOKUP(B15,'ADJ-CLICK'!B:Y,9,FALSE)</f>
        <v/>
      </c>
      <c r="D15" s="193" t="str">
        <f>VLOOKUP(B15,'ADJ-CLICK'!B:Y,12,FALSE)</f>
        <v/>
      </c>
      <c r="E15" s="193" t="str">
        <f>VLOOKUP(B15,'ADJ-CLICK'!B:Y,15,FALSE)</f>
        <v/>
      </c>
      <c r="F15" s="193" t="str">
        <f>VLOOKUP(B15,'ADJ-CLICK'!B:Y,18,FALSE)</f>
        <v/>
      </c>
      <c r="G15" s="193" t="str">
        <f>VLOOKUP(B15,'ADJ-CLICK'!B:Y,21,FALSE)</f>
        <v/>
      </c>
      <c r="H15" s="193" t="str">
        <f>VLOOKUP(B15,'ADJ-CLICK'!B:Y,24,FALSE)</f>
        <v/>
      </c>
      <c r="I15" s="193" t="str">
        <f t="shared" si="0"/>
        <v/>
      </c>
      <c r="J15" s="190"/>
      <c r="K15" s="194" t="str">
        <f t="shared" si="1"/>
        <v/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6" x14ac:dyDescent="0.3">
      <c r="A16" s="2">
        <v>14</v>
      </c>
      <c r="B16" s="2" t="str">
        <f>IF('FINAL-SCORE'!V17="","",'FINAL-SCORE'!V17)</f>
        <v/>
      </c>
      <c r="C16" s="193" t="str">
        <f>VLOOKUP(B16,'ADJ-CLICK'!B:Y,9,FALSE)</f>
        <v/>
      </c>
      <c r="D16" s="193" t="str">
        <f>VLOOKUP(B16,'ADJ-CLICK'!B:Y,12,FALSE)</f>
        <v/>
      </c>
      <c r="E16" s="193" t="str">
        <f>VLOOKUP(B16,'ADJ-CLICK'!B:Y,15,FALSE)</f>
        <v/>
      </c>
      <c r="F16" s="193" t="str">
        <f>VLOOKUP(B16,'ADJ-CLICK'!B:Y,18,FALSE)</f>
        <v/>
      </c>
      <c r="G16" s="193" t="str">
        <f>VLOOKUP(B16,'ADJ-CLICK'!B:Y,21,FALSE)</f>
        <v/>
      </c>
      <c r="H16" s="193" t="str">
        <f>VLOOKUP(B16,'ADJ-CLICK'!B:Y,24,FALSE)</f>
        <v/>
      </c>
      <c r="I16" s="193" t="str">
        <f t="shared" si="0"/>
        <v/>
      </c>
      <c r="J16" s="190"/>
      <c r="K16" s="194" t="str">
        <f t="shared" si="1"/>
        <v/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6" x14ac:dyDescent="0.3">
      <c r="A17" s="2">
        <v>15</v>
      </c>
      <c r="B17" s="2" t="str">
        <f>IF('FINAL-SCORE'!V18="","",'FINAL-SCORE'!V18)</f>
        <v/>
      </c>
      <c r="C17" s="193" t="str">
        <f>VLOOKUP(B17,'ADJ-CLICK'!B:Y,9,FALSE)</f>
        <v/>
      </c>
      <c r="D17" s="193" t="str">
        <f>VLOOKUP(B17,'ADJ-CLICK'!B:Y,12,FALSE)</f>
        <v/>
      </c>
      <c r="E17" s="193" t="str">
        <f>VLOOKUP(B17,'ADJ-CLICK'!B:Y,15,FALSE)</f>
        <v/>
      </c>
      <c r="F17" s="193" t="str">
        <f>VLOOKUP(B17,'ADJ-CLICK'!B:Y,18,FALSE)</f>
        <v/>
      </c>
      <c r="G17" s="193" t="str">
        <f>VLOOKUP(B17,'ADJ-CLICK'!B:Y,21,FALSE)</f>
        <v/>
      </c>
      <c r="H17" s="193" t="str">
        <f>VLOOKUP(B17,'ADJ-CLICK'!B:Y,24,FALSE)</f>
        <v/>
      </c>
      <c r="I17" s="193" t="str">
        <f t="shared" si="0"/>
        <v/>
      </c>
      <c r="J17" s="190"/>
      <c r="K17" s="194" t="str">
        <f t="shared" si="1"/>
        <v/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6" x14ac:dyDescent="0.3">
      <c r="A18" s="2">
        <v>16</v>
      </c>
      <c r="B18" s="2" t="str">
        <f>IF('FINAL-SCORE'!V19="","",'FINAL-SCORE'!V19)</f>
        <v/>
      </c>
      <c r="C18" s="193" t="str">
        <f>VLOOKUP(B18,'ADJ-CLICK'!B:Y,9,FALSE)</f>
        <v/>
      </c>
      <c r="D18" s="193" t="str">
        <f>VLOOKUP(B18,'ADJ-CLICK'!B:Y,12,FALSE)</f>
        <v/>
      </c>
      <c r="E18" s="193" t="str">
        <f>VLOOKUP(B18,'ADJ-CLICK'!B:Y,15,FALSE)</f>
        <v/>
      </c>
      <c r="F18" s="193" t="str">
        <f>VLOOKUP(B18,'ADJ-CLICK'!B:Y,18,FALSE)</f>
        <v/>
      </c>
      <c r="G18" s="193" t="str">
        <f>VLOOKUP(B18,'ADJ-CLICK'!B:Y,21,FALSE)</f>
        <v/>
      </c>
      <c r="H18" s="193" t="str">
        <f>VLOOKUP(B18,'ADJ-CLICK'!B:Y,24,FALSE)</f>
        <v/>
      </c>
      <c r="I18" s="193" t="str">
        <f t="shared" si="0"/>
        <v/>
      </c>
      <c r="J18" s="190"/>
      <c r="K18" s="194" t="str">
        <f t="shared" si="1"/>
        <v/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6" x14ac:dyDescent="0.3">
      <c r="A19" s="2">
        <v>17</v>
      </c>
      <c r="B19" s="2" t="str">
        <f>IF('FINAL-SCORE'!V20="","",'FINAL-SCORE'!V20)</f>
        <v/>
      </c>
      <c r="C19" s="193" t="str">
        <f>VLOOKUP(B19,'ADJ-CLICK'!B:Y,9,FALSE)</f>
        <v/>
      </c>
      <c r="D19" s="193" t="str">
        <f>VLOOKUP(B19,'ADJ-CLICK'!B:Y,12,FALSE)</f>
        <v/>
      </c>
      <c r="E19" s="193" t="str">
        <f>VLOOKUP(B19,'ADJ-CLICK'!B:Y,15,FALSE)</f>
        <v/>
      </c>
      <c r="F19" s="193" t="str">
        <f>VLOOKUP(B19,'ADJ-CLICK'!B:Y,18,FALSE)</f>
        <v/>
      </c>
      <c r="G19" s="193" t="str">
        <f>VLOOKUP(B19,'ADJ-CLICK'!B:Y,21,FALSE)</f>
        <v/>
      </c>
      <c r="H19" s="193" t="str">
        <f>VLOOKUP(B19,'ADJ-CLICK'!B:Y,24,FALSE)</f>
        <v/>
      </c>
      <c r="I19" s="193" t="str">
        <f t="shared" si="0"/>
        <v/>
      </c>
      <c r="J19" s="190"/>
      <c r="K19" s="194" t="str">
        <f t="shared" si="1"/>
        <v/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6" x14ac:dyDescent="0.3">
      <c r="A20" s="2">
        <v>18</v>
      </c>
      <c r="B20" s="2" t="str">
        <f>IF('FINAL-SCORE'!V21="","",'FINAL-SCORE'!V21)</f>
        <v/>
      </c>
      <c r="C20" s="193" t="str">
        <f>VLOOKUP(B20,'ADJ-CLICK'!B:Y,9,FALSE)</f>
        <v/>
      </c>
      <c r="D20" s="193" t="str">
        <f>VLOOKUP(B20,'ADJ-CLICK'!B:Y,12,FALSE)</f>
        <v/>
      </c>
      <c r="E20" s="193" t="str">
        <f>VLOOKUP(B20,'ADJ-CLICK'!B:Y,15,FALSE)</f>
        <v/>
      </c>
      <c r="F20" s="193" t="str">
        <f>VLOOKUP(B20,'ADJ-CLICK'!B:Y,18,FALSE)</f>
        <v/>
      </c>
      <c r="G20" s="193" t="str">
        <f>VLOOKUP(B20,'ADJ-CLICK'!B:Y,21,FALSE)</f>
        <v/>
      </c>
      <c r="H20" s="193" t="str">
        <f>VLOOKUP(B20,'ADJ-CLICK'!B:Y,24,FALSE)</f>
        <v/>
      </c>
      <c r="I20" s="193" t="str">
        <f t="shared" si="0"/>
        <v/>
      </c>
      <c r="J20" s="190"/>
      <c r="K20" s="194" t="str">
        <f t="shared" si="1"/>
        <v/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3">
      <c r="A21" s="2">
        <v>19</v>
      </c>
      <c r="B21" s="2" t="str">
        <f>IF('FINAL-SCORE'!V22="","",'FINAL-SCORE'!V22)</f>
        <v/>
      </c>
      <c r="C21" s="193" t="str">
        <f>VLOOKUP(B21,'ADJ-CLICK'!B:Y,9,FALSE)</f>
        <v/>
      </c>
      <c r="D21" s="193" t="str">
        <f>VLOOKUP(B21,'ADJ-CLICK'!B:Y,12,FALSE)</f>
        <v/>
      </c>
      <c r="E21" s="193" t="str">
        <f>VLOOKUP(B21,'ADJ-CLICK'!B:Y,15,FALSE)</f>
        <v/>
      </c>
      <c r="F21" s="193" t="str">
        <f>VLOOKUP(B21,'ADJ-CLICK'!B:Y,18,FALSE)</f>
        <v/>
      </c>
      <c r="G21" s="193" t="str">
        <f>VLOOKUP(B21,'ADJ-CLICK'!B:Y,21,FALSE)</f>
        <v/>
      </c>
      <c r="H21" s="193" t="str">
        <f>VLOOKUP(B21,'ADJ-CLICK'!B:Y,24,FALSE)</f>
        <v/>
      </c>
      <c r="I21" s="193" t="str">
        <f t="shared" si="0"/>
        <v/>
      </c>
      <c r="J21" s="190"/>
      <c r="K21" s="194" t="str">
        <f t="shared" si="1"/>
        <v/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3">
      <c r="A22" s="2">
        <v>20</v>
      </c>
      <c r="B22" s="2" t="str">
        <f>IF('FINAL-SCORE'!V23="","",'FINAL-SCORE'!V23)</f>
        <v/>
      </c>
      <c r="C22" s="193" t="str">
        <f>VLOOKUP(B22,'ADJ-CLICK'!B:Y,9,FALSE)</f>
        <v/>
      </c>
      <c r="D22" s="193" t="str">
        <f>VLOOKUP(B22,'ADJ-CLICK'!B:Y,12,FALSE)</f>
        <v/>
      </c>
      <c r="E22" s="193" t="str">
        <f>VLOOKUP(B22,'ADJ-CLICK'!B:Y,15,FALSE)</f>
        <v/>
      </c>
      <c r="F22" s="193" t="str">
        <f>VLOOKUP(B22,'ADJ-CLICK'!B:Y,18,FALSE)</f>
        <v/>
      </c>
      <c r="G22" s="193" t="str">
        <f>VLOOKUP(B22,'ADJ-CLICK'!B:Y,21,FALSE)</f>
        <v/>
      </c>
      <c r="H22" s="193" t="str">
        <f>VLOOKUP(B22,'ADJ-CLICK'!B:Y,24,FALSE)</f>
        <v/>
      </c>
      <c r="I22" s="193" t="str">
        <f t="shared" si="0"/>
        <v/>
      </c>
      <c r="J22" s="190"/>
      <c r="K22" s="194" t="str">
        <f t="shared" si="1"/>
        <v/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3">
      <c r="A23" s="2">
        <v>21</v>
      </c>
      <c r="B23" s="2" t="str">
        <f>IF('FINAL-SCORE'!V24="","",'FINAL-SCORE'!V24)</f>
        <v/>
      </c>
      <c r="C23" s="193" t="str">
        <f>VLOOKUP(B23,'ADJ-CLICK'!B:Y,9,FALSE)</f>
        <v/>
      </c>
      <c r="D23" s="193" t="str">
        <f>VLOOKUP(B23,'ADJ-CLICK'!B:Y,12,FALSE)</f>
        <v/>
      </c>
      <c r="E23" s="193" t="str">
        <f>VLOOKUP(B23,'ADJ-CLICK'!B:Y,15,FALSE)</f>
        <v/>
      </c>
      <c r="F23" s="193" t="str">
        <f>VLOOKUP(B23,'ADJ-CLICK'!B:Y,18,FALSE)</f>
        <v/>
      </c>
      <c r="G23" s="193" t="str">
        <f>VLOOKUP(B23,'ADJ-CLICK'!B:Y,21,FALSE)</f>
        <v/>
      </c>
      <c r="H23" s="193" t="str">
        <f>VLOOKUP(B23,'ADJ-CLICK'!B:Y,24,FALSE)</f>
        <v/>
      </c>
      <c r="I23" s="193" t="str">
        <f t="shared" si="0"/>
        <v/>
      </c>
      <c r="J23" s="190"/>
      <c r="K23" s="194" t="str">
        <f t="shared" si="1"/>
        <v/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3">
      <c r="A24" s="2">
        <v>22</v>
      </c>
      <c r="B24" s="2" t="str">
        <f>IF('FINAL-SCORE'!V25="","",'FINAL-SCORE'!V25)</f>
        <v/>
      </c>
      <c r="C24" s="193" t="str">
        <f>VLOOKUP(B24,'ADJ-CLICK'!B:Y,9,FALSE)</f>
        <v/>
      </c>
      <c r="D24" s="193" t="str">
        <f>VLOOKUP(B24,'ADJ-CLICK'!B:Y,12,FALSE)</f>
        <v/>
      </c>
      <c r="E24" s="193" t="str">
        <f>VLOOKUP(B24,'ADJ-CLICK'!B:Y,15,FALSE)</f>
        <v/>
      </c>
      <c r="F24" s="193" t="str">
        <f>VLOOKUP(B24,'ADJ-CLICK'!B:Y,18,FALSE)</f>
        <v/>
      </c>
      <c r="G24" s="193" t="str">
        <f>VLOOKUP(B24,'ADJ-CLICK'!B:Y,21,FALSE)</f>
        <v/>
      </c>
      <c r="H24" s="193" t="str">
        <f>VLOOKUP(B24,'ADJ-CLICK'!B:Y,24,FALSE)</f>
        <v/>
      </c>
      <c r="I24" s="193" t="str">
        <f t="shared" si="0"/>
        <v/>
      </c>
      <c r="J24" s="190"/>
      <c r="K24" s="194" t="str">
        <f t="shared" si="1"/>
        <v/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3">
      <c r="A25" s="2">
        <v>23</v>
      </c>
      <c r="B25" s="2" t="str">
        <f>IF('FINAL-SCORE'!V26="","",'FINAL-SCORE'!V26)</f>
        <v/>
      </c>
      <c r="C25" s="193" t="str">
        <f>VLOOKUP(B25,'ADJ-CLICK'!B:Y,9,FALSE)</f>
        <v/>
      </c>
      <c r="D25" s="193" t="str">
        <f>VLOOKUP(B25,'ADJ-CLICK'!B:Y,12,FALSE)</f>
        <v/>
      </c>
      <c r="E25" s="193" t="str">
        <f>VLOOKUP(B25,'ADJ-CLICK'!B:Y,15,FALSE)</f>
        <v/>
      </c>
      <c r="F25" s="193" t="str">
        <f>VLOOKUP(B25,'ADJ-CLICK'!B:Y,18,FALSE)</f>
        <v/>
      </c>
      <c r="G25" s="193" t="str">
        <f>VLOOKUP(B25,'ADJ-CLICK'!B:Y,21,FALSE)</f>
        <v/>
      </c>
      <c r="H25" s="193" t="str">
        <f>VLOOKUP(B25,'ADJ-CLICK'!B:Y,24,FALSE)</f>
        <v/>
      </c>
      <c r="I25" s="193" t="str">
        <f t="shared" si="0"/>
        <v/>
      </c>
      <c r="J25" s="190"/>
      <c r="K25" s="194" t="str">
        <f t="shared" si="1"/>
        <v/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3">
      <c r="A26" s="2">
        <v>24</v>
      </c>
      <c r="B26" s="2" t="str">
        <f>IF('FINAL-SCORE'!V27="","",'FINAL-SCORE'!V27)</f>
        <v/>
      </c>
      <c r="C26" s="193" t="str">
        <f>VLOOKUP(B26,'ADJ-CLICK'!B:Y,9,FALSE)</f>
        <v/>
      </c>
      <c r="D26" s="193" t="str">
        <f>VLOOKUP(B26,'ADJ-CLICK'!B:Y,12,FALSE)</f>
        <v/>
      </c>
      <c r="E26" s="193" t="str">
        <f>VLOOKUP(B26,'ADJ-CLICK'!B:Y,15,FALSE)</f>
        <v/>
      </c>
      <c r="F26" s="193" t="str">
        <f>VLOOKUP(B26,'ADJ-CLICK'!B:Y,18,FALSE)</f>
        <v/>
      </c>
      <c r="G26" s="193" t="str">
        <f>VLOOKUP(B26,'ADJ-CLICK'!B:Y,21,FALSE)</f>
        <v/>
      </c>
      <c r="H26" s="193" t="str">
        <f>VLOOKUP(B26,'ADJ-CLICK'!B:Y,24,FALSE)</f>
        <v/>
      </c>
      <c r="I26" s="193" t="str">
        <f t="shared" si="0"/>
        <v/>
      </c>
      <c r="J26" s="190"/>
      <c r="K26" s="194" t="str">
        <f t="shared" si="1"/>
        <v/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3">
      <c r="A27" s="2">
        <v>25</v>
      </c>
      <c r="B27" s="2" t="str">
        <f>IF('FINAL-SCORE'!V28="","",'FINAL-SCORE'!V28)</f>
        <v/>
      </c>
      <c r="C27" s="193" t="str">
        <f>VLOOKUP(B27,'ADJ-CLICK'!B:Y,9,FALSE)</f>
        <v/>
      </c>
      <c r="D27" s="193" t="str">
        <f>VLOOKUP(B27,'ADJ-CLICK'!B:Y,12,FALSE)</f>
        <v/>
      </c>
      <c r="E27" s="193" t="str">
        <f>VLOOKUP(B27,'ADJ-CLICK'!B:Y,15,FALSE)</f>
        <v/>
      </c>
      <c r="F27" s="193" t="str">
        <f>VLOOKUP(B27,'ADJ-CLICK'!B:Y,18,FALSE)</f>
        <v/>
      </c>
      <c r="G27" s="193" t="str">
        <f>VLOOKUP(B27,'ADJ-CLICK'!B:Y,21,FALSE)</f>
        <v/>
      </c>
      <c r="H27" s="193" t="str">
        <f>VLOOKUP(B27,'ADJ-CLICK'!B:Y,24,FALSE)</f>
        <v/>
      </c>
      <c r="I27" s="193" t="str">
        <f t="shared" si="0"/>
        <v/>
      </c>
      <c r="J27" s="190"/>
      <c r="K27" s="194" t="str">
        <f t="shared" si="1"/>
        <v/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3">
      <c r="A28" s="2">
        <v>26</v>
      </c>
      <c r="B28" s="2" t="str">
        <f>IF('FINAL-SCORE'!V29="","",'FINAL-SCORE'!V29)</f>
        <v/>
      </c>
      <c r="C28" s="193" t="str">
        <f>VLOOKUP(B28,'ADJ-CLICK'!B:Y,9,FALSE)</f>
        <v/>
      </c>
      <c r="D28" s="193" t="str">
        <f>VLOOKUP(B28,'ADJ-CLICK'!B:Y,12,FALSE)</f>
        <v/>
      </c>
      <c r="E28" s="193" t="str">
        <f>VLOOKUP(B28,'ADJ-CLICK'!B:Y,15,FALSE)</f>
        <v/>
      </c>
      <c r="F28" s="193" t="str">
        <f>VLOOKUP(B28,'ADJ-CLICK'!B:Y,18,FALSE)</f>
        <v/>
      </c>
      <c r="G28" s="193" t="str">
        <f>VLOOKUP(B28,'ADJ-CLICK'!B:Y,21,FALSE)</f>
        <v/>
      </c>
      <c r="H28" s="193" t="str">
        <f>VLOOKUP(B28,'ADJ-CLICK'!B:Y,24,FALSE)</f>
        <v/>
      </c>
      <c r="I28" s="193" t="str">
        <f t="shared" si="0"/>
        <v/>
      </c>
      <c r="J28" s="190"/>
      <c r="K28" s="194" t="str">
        <f t="shared" si="1"/>
        <v/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3">
      <c r="A29" s="2">
        <v>27</v>
      </c>
      <c r="B29" s="2" t="str">
        <f>IF('FINAL-SCORE'!V30="","",'FINAL-SCORE'!V30)</f>
        <v/>
      </c>
      <c r="C29" s="193" t="str">
        <f>VLOOKUP(B29,'ADJ-CLICK'!B:Y,9,FALSE)</f>
        <v/>
      </c>
      <c r="D29" s="193" t="str">
        <f>VLOOKUP(B29,'ADJ-CLICK'!B:Y,12,FALSE)</f>
        <v/>
      </c>
      <c r="E29" s="193" t="str">
        <f>VLOOKUP(B29,'ADJ-CLICK'!B:Y,15,FALSE)</f>
        <v/>
      </c>
      <c r="F29" s="193" t="str">
        <f>VLOOKUP(B29,'ADJ-CLICK'!B:Y,18,FALSE)</f>
        <v/>
      </c>
      <c r="G29" s="193" t="str">
        <f>VLOOKUP(B29,'ADJ-CLICK'!B:Y,21,FALSE)</f>
        <v/>
      </c>
      <c r="H29" s="193" t="str">
        <f>VLOOKUP(B29,'ADJ-CLICK'!B:Y,24,FALSE)</f>
        <v/>
      </c>
      <c r="I29" s="193" t="str">
        <f t="shared" si="0"/>
        <v/>
      </c>
      <c r="J29" s="190"/>
      <c r="K29" s="194" t="str">
        <f t="shared" si="1"/>
        <v/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3">
      <c r="A30" s="2">
        <v>28</v>
      </c>
      <c r="B30" s="2" t="str">
        <f>IF('FINAL-SCORE'!V31="","",'FINAL-SCORE'!V31)</f>
        <v/>
      </c>
      <c r="C30" s="193" t="str">
        <f>VLOOKUP(B30,'ADJ-CLICK'!B:Y,9,FALSE)</f>
        <v/>
      </c>
      <c r="D30" s="193" t="str">
        <f>VLOOKUP(B30,'ADJ-CLICK'!B:Y,12,FALSE)</f>
        <v/>
      </c>
      <c r="E30" s="193" t="str">
        <f>VLOOKUP(B30,'ADJ-CLICK'!B:Y,15,FALSE)</f>
        <v/>
      </c>
      <c r="F30" s="193" t="str">
        <f>VLOOKUP(B30,'ADJ-CLICK'!B:Y,18,FALSE)</f>
        <v/>
      </c>
      <c r="G30" s="193" t="str">
        <f>VLOOKUP(B30,'ADJ-CLICK'!B:Y,21,FALSE)</f>
        <v/>
      </c>
      <c r="H30" s="193" t="str">
        <f>VLOOKUP(B30,'ADJ-CLICK'!B:Y,24,FALSE)</f>
        <v/>
      </c>
      <c r="I30" s="193" t="str">
        <f t="shared" si="0"/>
        <v/>
      </c>
      <c r="J30" s="190"/>
      <c r="K30" s="194" t="str">
        <f t="shared" si="1"/>
        <v/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3">
      <c r="A31" s="2">
        <v>29</v>
      </c>
      <c r="B31" s="2" t="str">
        <f>IF('FINAL-SCORE'!V32="","",'FINAL-SCORE'!V32)</f>
        <v/>
      </c>
      <c r="C31" s="193" t="str">
        <f>VLOOKUP(B31,'ADJ-CLICK'!B:Y,9,FALSE)</f>
        <v/>
      </c>
      <c r="D31" s="193" t="str">
        <f>VLOOKUP(B31,'ADJ-CLICK'!B:Y,12,FALSE)</f>
        <v/>
      </c>
      <c r="E31" s="193" t="str">
        <f>VLOOKUP(B31,'ADJ-CLICK'!B:Y,15,FALSE)</f>
        <v/>
      </c>
      <c r="F31" s="193" t="str">
        <f>VLOOKUP(B31,'ADJ-CLICK'!B:Y,18,FALSE)</f>
        <v/>
      </c>
      <c r="G31" s="193" t="str">
        <f>VLOOKUP(B31,'ADJ-CLICK'!B:Y,21,FALSE)</f>
        <v/>
      </c>
      <c r="H31" s="193" t="str">
        <f>VLOOKUP(B31,'ADJ-CLICK'!B:Y,24,FALSE)</f>
        <v/>
      </c>
      <c r="I31" s="193" t="str">
        <f t="shared" si="0"/>
        <v/>
      </c>
      <c r="J31" s="190"/>
      <c r="K31" s="194" t="str">
        <f t="shared" si="1"/>
        <v/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3">
      <c r="A32" s="2">
        <v>30</v>
      </c>
      <c r="B32" s="2" t="str">
        <f>IF('FINAL-SCORE'!V33="","",'FINAL-SCORE'!V33)</f>
        <v/>
      </c>
      <c r="C32" s="193" t="str">
        <f>VLOOKUP(B32,'ADJ-CLICK'!B:Y,9,FALSE)</f>
        <v/>
      </c>
      <c r="D32" s="193" t="str">
        <f>VLOOKUP(B32,'ADJ-CLICK'!B:Y,12,FALSE)</f>
        <v/>
      </c>
      <c r="E32" s="193" t="str">
        <f>VLOOKUP(B32,'ADJ-CLICK'!B:Y,15,FALSE)</f>
        <v/>
      </c>
      <c r="F32" s="193" t="str">
        <f>VLOOKUP(B32,'ADJ-CLICK'!B:Y,18,FALSE)</f>
        <v/>
      </c>
      <c r="G32" s="193" t="str">
        <f>VLOOKUP(B32,'ADJ-CLICK'!B:Y,21,FALSE)</f>
        <v/>
      </c>
      <c r="H32" s="193" t="str">
        <f>VLOOKUP(B32,'ADJ-CLICK'!B:Y,24,FALSE)</f>
        <v/>
      </c>
      <c r="I32" s="193" t="str">
        <f t="shared" si="0"/>
        <v/>
      </c>
      <c r="J32" s="190"/>
      <c r="K32" s="194" t="str">
        <f t="shared" si="1"/>
        <v/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3">
      <c r="A33" s="2">
        <v>31</v>
      </c>
      <c r="B33" s="2" t="str">
        <f>IF('FINAL-SCORE'!V34="","",'FINAL-SCORE'!V34)</f>
        <v/>
      </c>
      <c r="C33" s="193" t="str">
        <f>VLOOKUP(B33,'ADJ-CLICK'!B:Y,9,FALSE)</f>
        <v/>
      </c>
      <c r="D33" s="193" t="str">
        <f>VLOOKUP(B33,'ADJ-CLICK'!B:Y,12,FALSE)</f>
        <v/>
      </c>
      <c r="E33" s="193" t="str">
        <f>VLOOKUP(B33,'ADJ-CLICK'!B:Y,15,FALSE)</f>
        <v/>
      </c>
      <c r="F33" s="193" t="str">
        <f>VLOOKUP(B33,'ADJ-CLICK'!B:Y,18,FALSE)</f>
        <v/>
      </c>
      <c r="G33" s="193" t="str">
        <f>VLOOKUP(B33,'ADJ-CLICK'!B:Y,21,FALSE)</f>
        <v/>
      </c>
      <c r="H33" s="193" t="str">
        <f>VLOOKUP(B33,'ADJ-CLICK'!B:Y,24,FALSE)</f>
        <v/>
      </c>
      <c r="I33" s="193" t="str">
        <f t="shared" si="0"/>
        <v/>
      </c>
      <c r="J33" s="190"/>
      <c r="K33" s="194" t="str">
        <f t="shared" si="1"/>
        <v/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3">
      <c r="A34" s="2">
        <v>32</v>
      </c>
      <c r="B34" s="2" t="str">
        <f>IF('FINAL-SCORE'!V35="","",'FINAL-SCORE'!V35)</f>
        <v/>
      </c>
      <c r="C34" s="193" t="str">
        <f>VLOOKUP(B34,'ADJ-CLICK'!B:Y,9,FALSE)</f>
        <v/>
      </c>
      <c r="D34" s="193" t="str">
        <f>VLOOKUP(B34,'ADJ-CLICK'!B:Y,12,FALSE)</f>
        <v/>
      </c>
      <c r="E34" s="193" t="str">
        <f>VLOOKUP(B34,'ADJ-CLICK'!B:Y,15,FALSE)</f>
        <v/>
      </c>
      <c r="F34" s="193" t="str">
        <f>VLOOKUP(B34,'ADJ-CLICK'!B:Y,18,FALSE)</f>
        <v/>
      </c>
      <c r="G34" s="193" t="str">
        <f>VLOOKUP(B34,'ADJ-CLICK'!B:Y,21,FALSE)</f>
        <v/>
      </c>
      <c r="H34" s="193" t="str">
        <f>VLOOKUP(B34,'ADJ-CLICK'!B:Y,24,FALSE)</f>
        <v/>
      </c>
      <c r="I34" s="193" t="str">
        <f t="shared" si="0"/>
        <v/>
      </c>
      <c r="J34" s="190"/>
      <c r="K34" s="194" t="str">
        <f t="shared" si="1"/>
        <v/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3">
      <c r="A35" s="2">
        <v>33</v>
      </c>
      <c r="B35" s="2" t="str">
        <f>IF('FINAL-SCORE'!V36="","",'FINAL-SCORE'!V36)</f>
        <v/>
      </c>
      <c r="C35" s="193" t="str">
        <f>VLOOKUP(B35,'ADJ-CLICK'!B:Y,9,FALSE)</f>
        <v/>
      </c>
      <c r="D35" s="193" t="str">
        <f>VLOOKUP(B35,'ADJ-CLICK'!B:Y,12,FALSE)</f>
        <v/>
      </c>
      <c r="E35" s="193" t="str">
        <f>VLOOKUP(B35,'ADJ-CLICK'!B:Y,15,FALSE)</f>
        <v/>
      </c>
      <c r="F35" s="193" t="str">
        <f>VLOOKUP(B35,'ADJ-CLICK'!B:Y,18,FALSE)</f>
        <v/>
      </c>
      <c r="G35" s="193" t="str">
        <f>VLOOKUP(B35,'ADJ-CLICK'!B:Y,21,FALSE)</f>
        <v/>
      </c>
      <c r="H35" s="193" t="str">
        <f>VLOOKUP(B35,'ADJ-CLICK'!B:Y,24,FALSE)</f>
        <v/>
      </c>
      <c r="I35" s="193" t="str">
        <f t="shared" si="0"/>
        <v/>
      </c>
      <c r="J35" s="190"/>
      <c r="K35" s="194" t="str">
        <f t="shared" si="1"/>
        <v/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3">
      <c r="A36" s="2">
        <v>34</v>
      </c>
      <c r="B36" s="2" t="str">
        <f>IF('FINAL-SCORE'!V37="","",'FINAL-SCORE'!V37)</f>
        <v/>
      </c>
      <c r="C36" s="193" t="str">
        <f>VLOOKUP(B36,'ADJ-CLICK'!B:Y,9,FALSE)</f>
        <v/>
      </c>
      <c r="D36" s="193" t="str">
        <f>VLOOKUP(B36,'ADJ-CLICK'!B:Y,12,FALSE)</f>
        <v/>
      </c>
      <c r="E36" s="193" t="str">
        <f>VLOOKUP(B36,'ADJ-CLICK'!B:Y,15,FALSE)</f>
        <v/>
      </c>
      <c r="F36" s="193" t="str">
        <f>VLOOKUP(B36,'ADJ-CLICK'!B:Y,18,FALSE)</f>
        <v/>
      </c>
      <c r="G36" s="193" t="str">
        <f>VLOOKUP(B36,'ADJ-CLICK'!B:Y,21,FALSE)</f>
        <v/>
      </c>
      <c r="H36" s="193" t="str">
        <f>VLOOKUP(B36,'ADJ-CLICK'!B:Y,24,FALSE)</f>
        <v/>
      </c>
      <c r="I36" s="193" t="str">
        <f t="shared" si="0"/>
        <v/>
      </c>
      <c r="J36" s="190"/>
      <c r="K36" s="194" t="str">
        <f t="shared" si="1"/>
        <v/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3">
      <c r="A37" s="2">
        <v>35</v>
      </c>
      <c r="B37" s="2" t="str">
        <f>IF('FINAL-SCORE'!V38="","",'FINAL-SCORE'!V38)</f>
        <v/>
      </c>
      <c r="C37" s="193" t="str">
        <f>VLOOKUP(B37,'ADJ-CLICK'!B:Y,9,FALSE)</f>
        <v/>
      </c>
      <c r="D37" s="193" t="str">
        <f>VLOOKUP(B37,'ADJ-CLICK'!B:Y,12,FALSE)</f>
        <v/>
      </c>
      <c r="E37" s="193" t="str">
        <f>VLOOKUP(B37,'ADJ-CLICK'!B:Y,15,FALSE)</f>
        <v/>
      </c>
      <c r="F37" s="193" t="str">
        <f>VLOOKUP(B37,'ADJ-CLICK'!B:Y,18,FALSE)</f>
        <v/>
      </c>
      <c r="G37" s="193" t="str">
        <f>VLOOKUP(B37,'ADJ-CLICK'!B:Y,21,FALSE)</f>
        <v/>
      </c>
      <c r="H37" s="193" t="str">
        <f>VLOOKUP(B37,'ADJ-CLICK'!B:Y,24,FALSE)</f>
        <v/>
      </c>
      <c r="I37" s="193" t="str">
        <f t="shared" si="0"/>
        <v/>
      </c>
      <c r="J37" s="190"/>
      <c r="K37" s="194" t="str">
        <f t="shared" si="1"/>
        <v/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3">
      <c r="A38" s="2">
        <v>36</v>
      </c>
      <c r="B38" s="2" t="str">
        <f>IF('FINAL-SCORE'!V39="","",'FINAL-SCORE'!V39)</f>
        <v/>
      </c>
      <c r="C38" s="193" t="str">
        <f>VLOOKUP(B38,'ADJ-CLICK'!B:Y,9,FALSE)</f>
        <v/>
      </c>
      <c r="D38" s="193" t="str">
        <f>VLOOKUP(B38,'ADJ-CLICK'!B:Y,12,FALSE)</f>
        <v/>
      </c>
      <c r="E38" s="193" t="str">
        <f>VLOOKUP(B38,'ADJ-CLICK'!B:Y,15,FALSE)</f>
        <v/>
      </c>
      <c r="F38" s="193" t="str">
        <f>VLOOKUP(B38,'ADJ-CLICK'!B:Y,18,FALSE)</f>
        <v/>
      </c>
      <c r="G38" s="193" t="str">
        <f>VLOOKUP(B38,'ADJ-CLICK'!B:Y,21,FALSE)</f>
        <v/>
      </c>
      <c r="H38" s="193" t="str">
        <f>VLOOKUP(B38,'ADJ-CLICK'!B:Y,24,FALSE)</f>
        <v/>
      </c>
      <c r="I38" s="193" t="str">
        <f t="shared" si="0"/>
        <v/>
      </c>
      <c r="J38" s="190"/>
      <c r="K38" s="194" t="str">
        <f t="shared" si="1"/>
        <v/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3">
      <c r="A39" s="2">
        <v>37</v>
      </c>
      <c r="B39" s="2" t="str">
        <f>IF('FINAL-SCORE'!V40="","",'FINAL-SCORE'!V40)</f>
        <v/>
      </c>
      <c r="C39" s="193" t="str">
        <f>VLOOKUP(B39,'ADJ-CLICK'!B:Y,9,FALSE)</f>
        <v/>
      </c>
      <c r="D39" s="193" t="str">
        <f>VLOOKUP(B39,'ADJ-CLICK'!B:Y,12,FALSE)</f>
        <v/>
      </c>
      <c r="E39" s="193" t="str">
        <f>VLOOKUP(B39,'ADJ-CLICK'!B:Y,15,FALSE)</f>
        <v/>
      </c>
      <c r="F39" s="193" t="str">
        <f>VLOOKUP(B39,'ADJ-CLICK'!B:Y,18,FALSE)</f>
        <v/>
      </c>
      <c r="G39" s="193" t="str">
        <f>VLOOKUP(B39,'ADJ-CLICK'!B:Y,21,FALSE)</f>
        <v/>
      </c>
      <c r="H39" s="193" t="str">
        <f>VLOOKUP(B39,'ADJ-CLICK'!B:Y,24,FALSE)</f>
        <v/>
      </c>
      <c r="I39" s="193" t="str">
        <f t="shared" si="0"/>
        <v/>
      </c>
      <c r="J39" s="190"/>
      <c r="K39" s="194" t="str">
        <f t="shared" si="1"/>
        <v/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3">
      <c r="A40" s="2">
        <v>38</v>
      </c>
      <c r="B40" s="2" t="str">
        <f>IF('FINAL-SCORE'!V41="","",'FINAL-SCORE'!V41)</f>
        <v/>
      </c>
      <c r="C40" s="193" t="str">
        <f>VLOOKUP(B40,'ADJ-CLICK'!B:Y,9,FALSE)</f>
        <v/>
      </c>
      <c r="D40" s="193" t="str">
        <f>VLOOKUP(B40,'ADJ-CLICK'!B:Y,12,FALSE)</f>
        <v/>
      </c>
      <c r="E40" s="193" t="str">
        <f>VLOOKUP(B40,'ADJ-CLICK'!B:Y,15,FALSE)</f>
        <v/>
      </c>
      <c r="F40" s="193" t="str">
        <f>VLOOKUP(B40,'ADJ-CLICK'!B:Y,18,FALSE)</f>
        <v/>
      </c>
      <c r="G40" s="193" t="str">
        <f>VLOOKUP(B40,'ADJ-CLICK'!B:Y,21,FALSE)</f>
        <v/>
      </c>
      <c r="H40" s="193" t="str">
        <f>VLOOKUP(B40,'ADJ-CLICK'!B:Y,24,FALSE)</f>
        <v/>
      </c>
      <c r="I40" s="193" t="str">
        <f t="shared" si="0"/>
        <v/>
      </c>
      <c r="J40" s="190"/>
      <c r="K40" s="194" t="str">
        <f t="shared" si="1"/>
        <v/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3">
      <c r="A41" s="2">
        <v>39</v>
      </c>
      <c r="B41" s="2" t="str">
        <f>IF('FINAL-SCORE'!V42="","",'FINAL-SCORE'!V42)</f>
        <v/>
      </c>
      <c r="C41" s="193" t="str">
        <f>VLOOKUP(B41,'ADJ-CLICK'!B:Y,9,FALSE)</f>
        <v/>
      </c>
      <c r="D41" s="193" t="str">
        <f>VLOOKUP(B41,'ADJ-CLICK'!B:Y,12,FALSE)</f>
        <v/>
      </c>
      <c r="E41" s="193" t="str">
        <f>VLOOKUP(B41,'ADJ-CLICK'!B:Y,15,FALSE)</f>
        <v/>
      </c>
      <c r="F41" s="193" t="str">
        <f>VLOOKUP(B41,'ADJ-CLICK'!B:Y,18,FALSE)</f>
        <v/>
      </c>
      <c r="G41" s="193" t="str">
        <f>VLOOKUP(B41,'ADJ-CLICK'!B:Y,21,FALSE)</f>
        <v/>
      </c>
      <c r="H41" s="193" t="str">
        <f>VLOOKUP(B41,'ADJ-CLICK'!B:Y,24,FALSE)</f>
        <v/>
      </c>
      <c r="I41" s="193" t="str">
        <f t="shared" si="0"/>
        <v/>
      </c>
      <c r="J41" s="190"/>
      <c r="K41" s="194" t="str">
        <f t="shared" si="1"/>
        <v/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3">
      <c r="A42" s="2">
        <v>40</v>
      </c>
      <c r="B42" s="2" t="str">
        <f>IF('FINAL-SCORE'!V43="","",'FINAL-SCORE'!V43)</f>
        <v/>
      </c>
      <c r="C42" s="193" t="str">
        <f>VLOOKUP(B42,'ADJ-CLICK'!B:Y,9,FALSE)</f>
        <v/>
      </c>
      <c r="D42" s="193" t="str">
        <f>VLOOKUP(B42,'ADJ-CLICK'!B:Y,12,FALSE)</f>
        <v/>
      </c>
      <c r="E42" s="193" t="str">
        <f>VLOOKUP(B42,'ADJ-CLICK'!B:Y,15,FALSE)</f>
        <v/>
      </c>
      <c r="F42" s="193" t="str">
        <f>VLOOKUP(B42,'ADJ-CLICK'!B:Y,18,FALSE)</f>
        <v/>
      </c>
      <c r="G42" s="193" t="str">
        <f>VLOOKUP(B42,'ADJ-CLICK'!B:Y,21,FALSE)</f>
        <v/>
      </c>
      <c r="H42" s="193" t="str">
        <f>VLOOKUP(B42,'ADJ-CLICK'!B:Y,24,FALSE)</f>
        <v/>
      </c>
      <c r="I42" s="193" t="str">
        <f t="shared" si="0"/>
        <v/>
      </c>
      <c r="J42" s="190"/>
      <c r="K42" s="194" t="str">
        <f t="shared" si="1"/>
        <v/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3">
      <c r="A43" s="2">
        <v>41</v>
      </c>
      <c r="B43" s="2" t="str">
        <f>IF('FINAL-SCORE'!V44="","",'FINAL-SCORE'!V44)</f>
        <v/>
      </c>
      <c r="C43" s="193" t="str">
        <f>VLOOKUP(B43,'ADJ-CLICK'!B:Y,9,FALSE)</f>
        <v/>
      </c>
      <c r="D43" s="193" t="str">
        <f>VLOOKUP(B43,'ADJ-CLICK'!B:Y,12,FALSE)</f>
        <v/>
      </c>
      <c r="E43" s="193" t="str">
        <f>VLOOKUP(B43,'ADJ-CLICK'!B:Y,15,FALSE)</f>
        <v/>
      </c>
      <c r="F43" s="193" t="str">
        <f>VLOOKUP(B43,'ADJ-CLICK'!B:Y,18,FALSE)</f>
        <v/>
      </c>
      <c r="G43" s="193" t="str">
        <f>VLOOKUP(B43,'ADJ-CLICK'!B:Y,21,FALSE)</f>
        <v/>
      </c>
      <c r="H43" s="193" t="str">
        <f>VLOOKUP(B43,'ADJ-CLICK'!B:Y,24,FALSE)</f>
        <v/>
      </c>
      <c r="I43" s="193" t="str">
        <f t="shared" si="0"/>
        <v/>
      </c>
      <c r="J43" s="190"/>
      <c r="K43" s="194" t="str">
        <f t="shared" si="1"/>
        <v/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3">
      <c r="A44" s="2">
        <v>42</v>
      </c>
      <c r="B44" s="2" t="str">
        <f>IF('FINAL-SCORE'!V45="","",'FINAL-SCORE'!V45)</f>
        <v/>
      </c>
      <c r="C44" s="193" t="str">
        <f>VLOOKUP(B44,'ADJ-CLICK'!B:Y,9,FALSE)</f>
        <v/>
      </c>
      <c r="D44" s="193" t="str">
        <f>VLOOKUP(B44,'ADJ-CLICK'!B:Y,12,FALSE)</f>
        <v/>
      </c>
      <c r="E44" s="193" t="str">
        <f>VLOOKUP(B44,'ADJ-CLICK'!B:Y,15,FALSE)</f>
        <v/>
      </c>
      <c r="F44" s="193" t="str">
        <f>VLOOKUP(B44,'ADJ-CLICK'!B:Y,18,FALSE)</f>
        <v/>
      </c>
      <c r="G44" s="193" t="str">
        <f>VLOOKUP(B44,'ADJ-CLICK'!B:Y,21,FALSE)</f>
        <v/>
      </c>
      <c r="H44" s="193" t="str">
        <f>VLOOKUP(B44,'ADJ-CLICK'!B:Y,24,FALSE)</f>
        <v/>
      </c>
      <c r="I44" s="193" t="str">
        <f t="shared" si="0"/>
        <v/>
      </c>
      <c r="J44" s="190"/>
      <c r="K44" s="194" t="str">
        <f t="shared" si="1"/>
        <v/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3">
      <c r="A45" s="2">
        <v>43</v>
      </c>
      <c r="B45" s="2" t="str">
        <f>IF('FINAL-SCORE'!V46="","",'FINAL-SCORE'!V46)</f>
        <v/>
      </c>
      <c r="C45" s="193" t="str">
        <f>VLOOKUP(B45,'ADJ-CLICK'!B:Y,9,FALSE)</f>
        <v/>
      </c>
      <c r="D45" s="193" t="str">
        <f>VLOOKUP(B45,'ADJ-CLICK'!B:Y,12,FALSE)</f>
        <v/>
      </c>
      <c r="E45" s="193" t="str">
        <f>VLOOKUP(B45,'ADJ-CLICK'!B:Y,15,FALSE)</f>
        <v/>
      </c>
      <c r="F45" s="193" t="str">
        <f>VLOOKUP(B45,'ADJ-CLICK'!B:Y,18,FALSE)</f>
        <v/>
      </c>
      <c r="G45" s="193" t="str">
        <f>VLOOKUP(B45,'ADJ-CLICK'!B:Y,21,FALSE)</f>
        <v/>
      </c>
      <c r="H45" s="193" t="str">
        <f>VLOOKUP(B45,'ADJ-CLICK'!B:Y,24,FALSE)</f>
        <v/>
      </c>
      <c r="I45" s="193" t="str">
        <f t="shared" si="0"/>
        <v/>
      </c>
      <c r="J45" s="190"/>
      <c r="K45" s="194" t="str">
        <f t="shared" si="1"/>
        <v/>
      </c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3">
      <c r="A46" s="2">
        <v>44</v>
      </c>
      <c r="B46" s="2" t="str">
        <f>IF('FINAL-SCORE'!V47="","",'FINAL-SCORE'!V47)</f>
        <v/>
      </c>
      <c r="C46" s="193" t="str">
        <f>VLOOKUP(B46,'ADJ-CLICK'!B:Y,9,FALSE)</f>
        <v/>
      </c>
      <c r="D46" s="193" t="str">
        <f>VLOOKUP(B46,'ADJ-CLICK'!B:Y,12,FALSE)</f>
        <v/>
      </c>
      <c r="E46" s="193" t="str">
        <f>VLOOKUP(B46,'ADJ-CLICK'!B:Y,15,FALSE)</f>
        <v/>
      </c>
      <c r="F46" s="193" t="str">
        <f>VLOOKUP(B46,'ADJ-CLICK'!B:Y,18,FALSE)</f>
        <v/>
      </c>
      <c r="G46" s="193" t="str">
        <f>VLOOKUP(B46,'ADJ-CLICK'!B:Y,21,FALSE)</f>
        <v/>
      </c>
      <c r="H46" s="193" t="str">
        <f>VLOOKUP(B46,'ADJ-CLICK'!B:Y,24,FALSE)</f>
        <v/>
      </c>
      <c r="I46" s="193" t="str">
        <f t="shared" si="0"/>
        <v/>
      </c>
      <c r="J46" s="190"/>
      <c r="K46" s="194" t="str">
        <f t="shared" si="1"/>
        <v/>
      </c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3">
      <c r="A47" s="2">
        <v>45</v>
      </c>
      <c r="B47" s="2" t="str">
        <f>IF('FINAL-SCORE'!V48="","",'FINAL-SCORE'!V48)</f>
        <v/>
      </c>
      <c r="C47" s="193" t="str">
        <f>VLOOKUP(B47,'ADJ-CLICK'!B:Y,9,FALSE)</f>
        <v/>
      </c>
      <c r="D47" s="193" t="str">
        <f>VLOOKUP(B47,'ADJ-CLICK'!B:Y,12,FALSE)</f>
        <v/>
      </c>
      <c r="E47" s="193" t="str">
        <f>VLOOKUP(B47,'ADJ-CLICK'!B:Y,15,FALSE)</f>
        <v/>
      </c>
      <c r="F47" s="193" t="str">
        <f>VLOOKUP(B47,'ADJ-CLICK'!B:Y,18,FALSE)</f>
        <v/>
      </c>
      <c r="G47" s="193" t="str">
        <f>VLOOKUP(B47,'ADJ-CLICK'!B:Y,21,FALSE)</f>
        <v/>
      </c>
      <c r="H47" s="193" t="str">
        <f>VLOOKUP(B47,'ADJ-CLICK'!B:Y,24,FALSE)</f>
        <v/>
      </c>
      <c r="I47" s="193" t="str">
        <f t="shared" si="0"/>
        <v/>
      </c>
      <c r="J47" s="190"/>
      <c r="K47" s="194" t="str">
        <f t="shared" si="1"/>
        <v/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3">
      <c r="A48" s="2">
        <v>46</v>
      </c>
      <c r="B48" s="2" t="str">
        <f>IF('FINAL-SCORE'!V49="","",'FINAL-SCORE'!V49)</f>
        <v/>
      </c>
      <c r="C48" s="193" t="str">
        <f>VLOOKUP(B48,'ADJ-CLICK'!B:Y,9,FALSE)</f>
        <v/>
      </c>
      <c r="D48" s="193" t="str">
        <f>VLOOKUP(B48,'ADJ-CLICK'!B:Y,12,FALSE)</f>
        <v/>
      </c>
      <c r="E48" s="193" t="str">
        <f>VLOOKUP(B48,'ADJ-CLICK'!B:Y,15,FALSE)</f>
        <v/>
      </c>
      <c r="F48" s="193" t="str">
        <f>VLOOKUP(B48,'ADJ-CLICK'!B:Y,18,FALSE)</f>
        <v/>
      </c>
      <c r="G48" s="193" t="str">
        <f>VLOOKUP(B48,'ADJ-CLICK'!B:Y,21,FALSE)</f>
        <v/>
      </c>
      <c r="H48" s="193" t="str">
        <f>VLOOKUP(B48,'ADJ-CLICK'!B:Y,24,FALSE)</f>
        <v/>
      </c>
      <c r="I48" s="193" t="str">
        <f t="shared" si="0"/>
        <v/>
      </c>
      <c r="J48" s="190"/>
      <c r="K48" s="194" t="str">
        <f t="shared" si="1"/>
        <v/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3">
      <c r="A49" s="2">
        <v>47</v>
      </c>
      <c r="B49" s="2" t="str">
        <f>IF('FINAL-SCORE'!V50="","",'FINAL-SCORE'!V50)</f>
        <v/>
      </c>
      <c r="C49" s="193" t="str">
        <f>VLOOKUP(B49,'ADJ-CLICK'!B:Y,9,FALSE)</f>
        <v/>
      </c>
      <c r="D49" s="193" t="str">
        <f>VLOOKUP(B49,'ADJ-CLICK'!B:Y,12,FALSE)</f>
        <v/>
      </c>
      <c r="E49" s="193" t="str">
        <f>VLOOKUP(B49,'ADJ-CLICK'!B:Y,15,FALSE)</f>
        <v/>
      </c>
      <c r="F49" s="193" t="str">
        <f>VLOOKUP(B49,'ADJ-CLICK'!B:Y,18,FALSE)</f>
        <v/>
      </c>
      <c r="G49" s="193" t="str">
        <f>VLOOKUP(B49,'ADJ-CLICK'!B:Y,21,FALSE)</f>
        <v/>
      </c>
      <c r="H49" s="193" t="str">
        <f>VLOOKUP(B49,'ADJ-CLICK'!B:Y,24,FALSE)</f>
        <v/>
      </c>
      <c r="I49" s="193" t="str">
        <f t="shared" si="0"/>
        <v/>
      </c>
      <c r="J49" s="190"/>
      <c r="K49" s="194" t="str">
        <f t="shared" si="1"/>
        <v/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3">
      <c r="A50" s="2">
        <v>48</v>
      </c>
      <c r="B50" s="2" t="str">
        <f>IF('FINAL-SCORE'!V51="","",'FINAL-SCORE'!V51)</f>
        <v/>
      </c>
      <c r="C50" s="193" t="str">
        <f>VLOOKUP(B50,'ADJ-CLICK'!B:Y,9,FALSE)</f>
        <v/>
      </c>
      <c r="D50" s="193" t="str">
        <f>VLOOKUP(B50,'ADJ-CLICK'!B:Y,12,FALSE)</f>
        <v/>
      </c>
      <c r="E50" s="193" t="str">
        <f>VLOOKUP(B50,'ADJ-CLICK'!B:Y,15,FALSE)</f>
        <v/>
      </c>
      <c r="F50" s="193" t="str">
        <f>VLOOKUP(B50,'ADJ-CLICK'!B:Y,18,FALSE)</f>
        <v/>
      </c>
      <c r="G50" s="193" t="str">
        <f>VLOOKUP(B50,'ADJ-CLICK'!B:Y,21,FALSE)</f>
        <v/>
      </c>
      <c r="H50" s="193" t="str">
        <f>VLOOKUP(B50,'ADJ-CLICK'!B:Y,24,FALSE)</f>
        <v/>
      </c>
      <c r="I50" s="193" t="str">
        <f t="shared" si="0"/>
        <v/>
      </c>
      <c r="J50" s="190"/>
      <c r="K50" s="194" t="str">
        <f t="shared" si="1"/>
        <v/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3">
      <c r="A51" s="2">
        <v>49</v>
      </c>
      <c r="B51" s="2" t="str">
        <f>IF('FINAL-SCORE'!V52="","",'FINAL-SCORE'!V52)</f>
        <v/>
      </c>
      <c r="C51" s="193" t="str">
        <f>VLOOKUP(B51,'ADJ-CLICK'!B:Y,9,FALSE)</f>
        <v/>
      </c>
      <c r="D51" s="193" t="str">
        <f>VLOOKUP(B51,'ADJ-CLICK'!B:Y,12,FALSE)</f>
        <v/>
      </c>
      <c r="E51" s="193" t="str">
        <f>VLOOKUP(B51,'ADJ-CLICK'!B:Y,15,FALSE)</f>
        <v/>
      </c>
      <c r="F51" s="193" t="str">
        <f>VLOOKUP(B51,'ADJ-CLICK'!B:Y,18,FALSE)</f>
        <v/>
      </c>
      <c r="G51" s="193" t="str">
        <f>VLOOKUP(B51,'ADJ-CLICK'!B:Y,21,FALSE)</f>
        <v/>
      </c>
      <c r="H51" s="193" t="str">
        <f>VLOOKUP(B51,'ADJ-CLICK'!B:Y,24,FALSE)</f>
        <v/>
      </c>
      <c r="I51" s="193" t="str">
        <f t="shared" si="0"/>
        <v/>
      </c>
      <c r="J51" s="190"/>
      <c r="K51" s="194" t="str">
        <f t="shared" si="1"/>
        <v/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3">
      <c r="A52" s="2">
        <v>50</v>
      </c>
      <c r="B52" s="2" t="str">
        <f>IF('FINAL-SCORE'!V53="","",'FINAL-SCORE'!V53)</f>
        <v/>
      </c>
      <c r="C52" s="193" t="str">
        <f>VLOOKUP(B52,'ADJ-CLICK'!B:Y,9,FALSE)</f>
        <v/>
      </c>
      <c r="D52" s="193" t="str">
        <f>VLOOKUP(B52,'ADJ-CLICK'!B:Y,12,FALSE)</f>
        <v/>
      </c>
      <c r="E52" s="193" t="str">
        <f>VLOOKUP(B52,'ADJ-CLICK'!B:Y,15,FALSE)</f>
        <v/>
      </c>
      <c r="F52" s="193" t="str">
        <f>VLOOKUP(B52,'ADJ-CLICK'!B:Y,18,FALSE)</f>
        <v/>
      </c>
      <c r="G52" s="193" t="str">
        <f>VLOOKUP(B52,'ADJ-CLICK'!B:Y,21,FALSE)</f>
        <v/>
      </c>
      <c r="H52" s="193" t="str">
        <f>VLOOKUP(B52,'ADJ-CLICK'!B:Y,24,FALSE)</f>
        <v/>
      </c>
      <c r="I52" s="193" t="str">
        <f t="shared" si="0"/>
        <v/>
      </c>
      <c r="J52" s="190"/>
      <c r="K52" s="194" t="str">
        <f t="shared" si="1"/>
        <v/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3">
      <c r="A53" s="2">
        <v>51</v>
      </c>
      <c r="B53" s="2" t="str">
        <f>IF('FINAL-SCORE'!V54="","",'FINAL-SCORE'!V54)</f>
        <v/>
      </c>
      <c r="C53" s="193" t="str">
        <f>VLOOKUP(B53,'ADJ-CLICK'!B:Y,9,FALSE)</f>
        <v/>
      </c>
      <c r="D53" s="193" t="str">
        <f>VLOOKUP(B53,'ADJ-CLICK'!B:Y,12,FALSE)</f>
        <v/>
      </c>
      <c r="E53" s="193" t="str">
        <f>VLOOKUP(B53,'ADJ-CLICK'!B:Y,15,FALSE)</f>
        <v/>
      </c>
      <c r="F53" s="193" t="str">
        <f>VLOOKUP(B53,'ADJ-CLICK'!B:Y,18,FALSE)</f>
        <v/>
      </c>
      <c r="G53" s="193" t="str">
        <f>VLOOKUP(B53,'ADJ-CLICK'!B:Y,21,FALSE)</f>
        <v/>
      </c>
      <c r="H53" s="193" t="str">
        <f>VLOOKUP(B53,'ADJ-CLICK'!B:Y,24,FALSE)</f>
        <v/>
      </c>
      <c r="I53" s="193" t="str">
        <f t="shared" si="0"/>
        <v/>
      </c>
      <c r="J53" s="190"/>
      <c r="K53" s="194" t="str">
        <f t="shared" si="1"/>
        <v/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3">
      <c r="A54" s="2">
        <v>52</v>
      </c>
      <c r="B54" s="2" t="str">
        <f>IF('FINAL-SCORE'!V55="","",'FINAL-SCORE'!V55)</f>
        <v/>
      </c>
      <c r="C54" s="193" t="str">
        <f>VLOOKUP(B54,'ADJ-CLICK'!B:Y,9,FALSE)</f>
        <v/>
      </c>
      <c r="D54" s="193" t="str">
        <f>VLOOKUP(B54,'ADJ-CLICK'!B:Y,12,FALSE)</f>
        <v/>
      </c>
      <c r="E54" s="193" t="str">
        <f>VLOOKUP(B54,'ADJ-CLICK'!B:Y,15,FALSE)</f>
        <v/>
      </c>
      <c r="F54" s="193" t="str">
        <f>VLOOKUP(B54,'ADJ-CLICK'!B:Y,18,FALSE)</f>
        <v/>
      </c>
      <c r="G54" s="193" t="str">
        <f>VLOOKUP(B54,'ADJ-CLICK'!B:Y,21,FALSE)</f>
        <v/>
      </c>
      <c r="H54" s="193" t="str">
        <f>VLOOKUP(B54,'ADJ-CLICK'!B:Y,24,FALSE)</f>
        <v/>
      </c>
      <c r="I54" s="193" t="str">
        <f t="shared" si="0"/>
        <v/>
      </c>
      <c r="J54" s="190"/>
      <c r="K54" s="194" t="str">
        <f t="shared" si="1"/>
        <v/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3">
      <c r="A55" s="2">
        <v>53</v>
      </c>
      <c r="B55" s="2" t="str">
        <f>IF('FINAL-SCORE'!V56="","",'FINAL-SCORE'!V56)</f>
        <v/>
      </c>
      <c r="C55" s="193" t="str">
        <f>VLOOKUP(B55,'ADJ-CLICK'!B:Y,9,FALSE)</f>
        <v/>
      </c>
      <c r="D55" s="193" t="str">
        <f>VLOOKUP(B55,'ADJ-CLICK'!B:Y,12,FALSE)</f>
        <v/>
      </c>
      <c r="E55" s="193" t="str">
        <f>VLOOKUP(B55,'ADJ-CLICK'!B:Y,15,FALSE)</f>
        <v/>
      </c>
      <c r="F55" s="193" t="str">
        <f>VLOOKUP(B55,'ADJ-CLICK'!B:Y,18,FALSE)</f>
        <v/>
      </c>
      <c r="G55" s="193" t="str">
        <f>VLOOKUP(B55,'ADJ-CLICK'!B:Y,21,FALSE)</f>
        <v/>
      </c>
      <c r="H55" s="193" t="str">
        <f>VLOOKUP(B55,'ADJ-CLICK'!B:Y,24,FALSE)</f>
        <v/>
      </c>
      <c r="I55" s="193" t="str">
        <f t="shared" si="0"/>
        <v/>
      </c>
      <c r="J55" s="190"/>
      <c r="K55" s="194" t="str">
        <f t="shared" si="1"/>
        <v/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3">
      <c r="A56" s="2">
        <v>54</v>
      </c>
      <c r="B56" s="2" t="str">
        <f>IF('FINAL-SCORE'!V57="","",'FINAL-SCORE'!V57)</f>
        <v/>
      </c>
      <c r="C56" s="193" t="str">
        <f>VLOOKUP(B56,'ADJ-CLICK'!B:Y,9,FALSE)</f>
        <v/>
      </c>
      <c r="D56" s="193" t="str">
        <f>VLOOKUP(B56,'ADJ-CLICK'!B:Y,12,FALSE)</f>
        <v/>
      </c>
      <c r="E56" s="193" t="str">
        <f>VLOOKUP(B56,'ADJ-CLICK'!B:Y,15,FALSE)</f>
        <v/>
      </c>
      <c r="F56" s="193" t="str">
        <f>VLOOKUP(B56,'ADJ-CLICK'!B:Y,18,FALSE)</f>
        <v/>
      </c>
      <c r="G56" s="193" t="str">
        <f>VLOOKUP(B56,'ADJ-CLICK'!B:Y,21,FALSE)</f>
        <v/>
      </c>
      <c r="H56" s="193" t="str">
        <f>VLOOKUP(B56,'ADJ-CLICK'!B:Y,24,FALSE)</f>
        <v/>
      </c>
      <c r="I56" s="193" t="str">
        <f t="shared" si="0"/>
        <v/>
      </c>
      <c r="J56" s="190"/>
      <c r="K56" s="194" t="str">
        <f t="shared" si="1"/>
        <v/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3">
      <c r="A57" s="2">
        <v>55</v>
      </c>
      <c r="B57" s="2" t="str">
        <f>IF('FINAL-SCORE'!V58="","",'FINAL-SCORE'!V58)</f>
        <v/>
      </c>
      <c r="C57" s="193" t="str">
        <f>VLOOKUP(B57,'ADJ-CLICK'!B:Y,9,FALSE)</f>
        <v/>
      </c>
      <c r="D57" s="193" t="str">
        <f>VLOOKUP(B57,'ADJ-CLICK'!B:Y,12,FALSE)</f>
        <v/>
      </c>
      <c r="E57" s="193" t="str">
        <f>VLOOKUP(B57,'ADJ-CLICK'!B:Y,15,FALSE)</f>
        <v/>
      </c>
      <c r="F57" s="193" t="str">
        <f>VLOOKUP(B57,'ADJ-CLICK'!B:Y,18,FALSE)</f>
        <v/>
      </c>
      <c r="G57" s="193" t="str">
        <f>VLOOKUP(B57,'ADJ-CLICK'!B:Y,21,FALSE)</f>
        <v/>
      </c>
      <c r="H57" s="193" t="str">
        <f>VLOOKUP(B57,'ADJ-CLICK'!B:Y,24,FALSE)</f>
        <v/>
      </c>
      <c r="I57" s="193" t="str">
        <f t="shared" si="0"/>
        <v/>
      </c>
      <c r="J57" s="190"/>
      <c r="K57" s="194" t="str">
        <f t="shared" si="1"/>
        <v/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3">
      <c r="A58" s="2">
        <v>56</v>
      </c>
      <c r="B58" s="2" t="str">
        <f>IF('FINAL-SCORE'!V59="","",'FINAL-SCORE'!V59)</f>
        <v/>
      </c>
      <c r="C58" s="193" t="str">
        <f>VLOOKUP(B58,'ADJ-CLICK'!B:Y,9,FALSE)</f>
        <v/>
      </c>
      <c r="D58" s="193" t="str">
        <f>VLOOKUP(B58,'ADJ-CLICK'!B:Y,12,FALSE)</f>
        <v/>
      </c>
      <c r="E58" s="193" t="str">
        <f>VLOOKUP(B58,'ADJ-CLICK'!B:Y,15,FALSE)</f>
        <v/>
      </c>
      <c r="F58" s="193" t="str">
        <f>VLOOKUP(B58,'ADJ-CLICK'!B:Y,18,FALSE)</f>
        <v/>
      </c>
      <c r="G58" s="193" t="str">
        <f>VLOOKUP(B58,'ADJ-CLICK'!B:Y,21,FALSE)</f>
        <v/>
      </c>
      <c r="H58" s="193" t="str">
        <f>VLOOKUP(B58,'ADJ-CLICK'!B:Y,24,FALSE)</f>
        <v/>
      </c>
      <c r="I58" s="193" t="str">
        <f t="shared" si="0"/>
        <v/>
      </c>
      <c r="J58" s="190"/>
      <c r="K58" s="194" t="str">
        <f t="shared" si="1"/>
        <v/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3">
      <c r="A59" s="2">
        <v>57</v>
      </c>
      <c r="B59" s="2" t="str">
        <f>IF('FINAL-SCORE'!V60="","",'FINAL-SCORE'!V60)</f>
        <v/>
      </c>
      <c r="C59" s="193" t="str">
        <f>VLOOKUP(B59,'ADJ-CLICK'!B:Y,9,FALSE)</f>
        <v/>
      </c>
      <c r="D59" s="193" t="str">
        <f>VLOOKUP(B59,'ADJ-CLICK'!B:Y,12,FALSE)</f>
        <v/>
      </c>
      <c r="E59" s="193" t="str">
        <f>VLOOKUP(B59,'ADJ-CLICK'!B:Y,15,FALSE)</f>
        <v/>
      </c>
      <c r="F59" s="193" t="str">
        <f>VLOOKUP(B59,'ADJ-CLICK'!B:Y,18,FALSE)</f>
        <v/>
      </c>
      <c r="G59" s="193" t="str">
        <f>VLOOKUP(B59,'ADJ-CLICK'!B:Y,21,FALSE)</f>
        <v/>
      </c>
      <c r="H59" s="193" t="str">
        <f>VLOOKUP(B59,'ADJ-CLICK'!B:Y,24,FALSE)</f>
        <v/>
      </c>
      <c r="I59" s="193" t="str">
        <f t="shared" si="0"/>
        <v/>
      </c>
      <c r="J59" s="190"/>
      <c r="K59" s="194" t="str">
        <f t="shared" si="1"/>
        <v/>
      </c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3">
      <c r="A60" s="2">
        <v>58</v>
      </c>
      <c r="B60" s="2" t="str">
        <f>IF('FINAL-SCORE'!V61="","",'FINAL-SCORE'!V61)</f>
        <v/>
      </c>
      <c r="C60" s="193" t="str">
        <f>VLOOKUP(B60,'ADJ-CLICK'!B:Y,9,FALSE)</f>
        <v/>
      </c>
      <c r="D60" s="193" t="str">
        <f>VLOOKUP(B60,'ADJ-CLICK'!B:Y,12,FALSE)</f>
        <v/>
      </c>
      <c r="E60" s="193" t="str">
        <f>VLOOKUP(B60,'ADJ-CLICK'!B:Y,15,FALSE)</f>
        <v/>
      </c>
      <c r="F60" s="193" t="str">
        <f>VLOOKUP(B60,'ADJ-CLICK'!B:Y,18,FALSE)</f>
        <v/>
      </c>
      <c r="G60" s="193" t="str">
        <f>VLOOKUP(B60,'ADJ-CLICK'!B:Y,21,FALSE)</f>
        <v/>
      </c>
      <c r="H60" s="193" t="str">
        <f>VLOOKUP(B60,'ADJ-CLICK'!B:Y,24,FALSE)</f>
        <v/>
      </c>
      <c r="I60" s="193" t="str">
        <f t="shared" si="0"/>
        <v/>
      </c>
      <c r="J60" s="190"/>
      <c r="K60" s="194" t="str">
        <f t="shared" si="1"/>
        <v/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3">
      <c r="A61" s="2">
        <v>59</v>
      </c>
      <c r="B61" s="2" t="str">
        <f>IF('FINAL-SCORE'!V62="","",'FINAL-SCORE'!V62)</f>
        <v/>
      </c>
      <c r="C61" s="193" t="str">
        <f>VLOOKUP(B61,'ADJ-CLICK'!B:Y,9,FALSE)</f>
        <v/>
      </c>
      <c r="D61" s="193" t="str">
        <f>VLOOKUP(B61,'ADJ-CLICK'!B:Y,12,FALSE)</f>
        <v/>
      </c>
      <c r="E61" s="193" t="str">
        <f>VLOOKUP(B61,'ADJ-CLICK'!B:Y,15,FALSE)</f>
        <v/>
      </c>
      <c r="F61" s="193" t="str">
        <f>VLOOKUP(B61,'ADJ-CLICK'!B:Y,18,FALSE)</f>
        <v/>
      </c>
      <c r="G61" s="193" t="str">
        <f>VLOOKUP(B61,'ADJ-CLICK'!B:Y,21,FALSE)</f>
        <v/>
      </c>
      <c r="H61" s="193" t="str">
        <f>VLOOKUP(B61,'ADJ-CLICK'!B:Y,24,FALSE)</f>
        <v/>
      </c>
      <c r="I61" s="193" t="str">
        <f t="shared" si="0"/>
        <v/>
      </c>
      <c r="J61" s="190"/>
      <c r="K61" s="194" t="str">
        <f t="shared" si="1"/>
        <v/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3">
      <c r="A62" s="2">
        <v>60</v>
      </c>
      <c r="B62" s="2" t="str">
        <f>IF('FINAL-SCORE'!V63="","",'FINAL-SCORE'!V63)</f>
        <v/>
      </c>
      <c r="C62" s="193" t="str">
        <f>VLOOKUP(B62,'ADJ-CLICK'!B:Y,9,FALSE)</f>
        <v/>
      </c>
      <c r="D62" s="193" t="str">
        <f>VLOOKUP(B62,'ADJ-CLICK'!B:Y,12,FALSE)</f>
        <v/>
      </c>
      <c r="E62" s="193" t="str">
        <f>VLOOKUP(B62,'ADJ-CLICK'!B:Y,15,FALSE)</f>
        <v/>
      </c>
      <c r="F62" s="193" t="str">
        <f>VLOOKUP(B62,'ADJ-CLICK'!B:Y,18,FALSE)</f>
        <v/>
      </c>
      <c r="G62" s="193" t="str">
        <f>VLOOKUP(B62,'ADJ-CLICK'!B:Y,21,FALSE)</f>
        <v/>
      </c>
      <c r="H62" s="193" t="str">
        <f>VLOOKUP(B62,'ADJ-CLICK'!B:Y,24,FALSE)</f>
        <v/>
      </c>
      <c r="I62" s="193" t="str">
        <f t="shared" si="0"/>
        <v/>
      </c>
      <c r="J62" s="190"/>
      <c r="K62" s="194" t="str">
        <f t="shared" si="1"/>
        <v/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3">
      <c r="A63" s="2">
        <v>61</v>
      </c>
      <c r="B63" s="2" t="str">
        <f>IF('FINAL-SCORE'!V64="","",'FINAL-SCORE'!V64)</f>
        <v/>
      </c>
      <c r="C63" s="193" t="str">
        <f>VLOOKUP(B63,'ADJ-CLICK'!B:Y,9,FALSE)</f>
        <v/>
      </c>
      <c r="D63" s="193" t="str">
        <f>VLOOKUP(B63,'ADJ-CLICK'!B:Y,12,FALSE)</f>
        <v/>
      </c>
      <c r="E63" s="193" t="str">
        <f>VLOOKUP(B63,'ADJ-CLICK'!B:Y,15,FALSE)</f>
        <v/>
      </c>
      <c r="F63" s="193" t="str">
        <f>VLOOKUP(B63,'ADJ-CLICK'!B:Y,18,FALSE)</f>
        <v/>
      </c>
      <c r="G63" s="193" t="str">
        <f>VLOOKUP(B63,'ADJ-CLICK'!B:Y,21,FALSE)</f>
        <v/>
      </c>
      <c r="H63" s="193" t="str">
        <f>VLOOKUP(B63,'ADJ-CLICK'!B:Y,24,FALSE)</f>
        <v/>
      </c>
      <c r="I63" s="193" t="str">
        <f t="shared" si="0"/>
        <v/>
      </c>
      <c r="J63" s="190"/>
      <c r="K63" s="194" t="str">
        <f t="shared" si="1"/>
        <v/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3">
      <c r="A64" s="2">
        <v>62</v>
      </c>
      <c r="B64" s="2" t="str">
        <f>IF('FINAL-SCORE'!V65="","",'FINAL-SCORE'!V65)</f>
        <v/>
      </c>
      <c r="C64" s="193" t="str">
        <f>VLOOKUP(B64,'ADJ-CLICK'!B:Y,9,FALSE)</f>
        <v/>
      </c>
      <c r="D64" s="193" t="str">
        <f>VLOOKUP(B64,'ADJ-CLICK'!B:Y,12,FALSE)</f>
        <v/>
      </c>
      <c r="E64" s="193" t="str">
        <f>VLOOKUP(B64,'ADJ-CLICK'!B:Y,15,FALSE)</f>
        <v/>
      </c>
      <c r="F64" s="193" t="str">
        <f>VLOOKUP(B64,'ADJ-CLICK'!B:Y,18,FALSE)</f>
        <v/>
      </c>
      <c r="G64" s="193" t="str">
        <f>VLOOKUP(B64,'ADJ-CLICK'!B:Y,21,FALSE)</f>
        <v/>
      </c>
      <c r="H64" s="193" t="str">
        <f>VLOOKUP(B64,'ADJ-CLICK'!B:Y,24,FALSE)</f>
        <v/>
      </c>
      <c r="I64" s="193" t="str">
        <f t="shared" si="0"/>
        <v/>
      </c>
      <c r="J64" s="190"/>
      <c r="K64" s="194" t="str">
        <f t="shared" si="1"/>
        <v/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3">
      <c r="A65" s="2">
        <v>63</v>
      </c>
      <c r="B65" s="2" t="str">
        <f>IF('FINAL-SCORE'!V66="","",'FINAL-SCORE'!V66)</f>
        <v/>
      </c>
      <c r="C65" s="193" t="str">
        <f>VLOOKUP(B65,'ADJ-CLICK'!B:Y,9,FALSE)</f>
        <v/>
      </c>
      <c r="D65" s="193" t="str">
        <f>VLOOKUP(B65,'ADJ-CLICK'!B:Y,12,FALSE)</f>
        <v/>
      </c>
      <c r="E65" s="193" t="str">
        <f>VLOOKUP(B65,'ADJ-CLICK'!B:Y,15,FALSE)</f>
        <v/>
      </c>
      <c r="F65" s="193" t="str">
        <f>VLOOKUP(B65,'ADJ-CLICK'!B:Y,18,FALSE)</f>
        <v/>
      </c>
      <c r="G65" s="193" t="str">
        <f>VLOOKUP(B65,'ADJ-CLICK'!B:Y,21,FALSE)</f>
        <v/>
      </c>
      <c r="H65" s="193" t="str">
        <f>VLOOKUP(B65,'ADJ-CLICK'!B:Y,24,FALSE)</f>
        <v/>
      </c>
      <c r="I65" s="193" t="str">
        <f t="shared" si="0"/>
        <v/>
      </c>
      <c r="J65" s="190"/>
      <c r="K65" s="194" t="str">
        <f t="shared" si="1"/>
        <v/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3">
      <c r="A66" s="2">
        <v>64</v>
      </c>
      <c r="B66" s="2" t="str">
        <f>IF('FINAL-SCORE'!V67="","",'FINAL-SCORE'!V67)</f>
        <v/>
      </c>
      <c r="C66" s="193" t="str">
        <f>VLOOKUP(B66,'ADJ-CLICK'!B:Y,9,FALSE)</f>
        <v/>
      </c>
      <c r="D66" s="193" t="str">
        <f>VLOOKUP(B66,'ADJ-CLICK'!B:Y,12,FALSE)</f>
        <v/>
      </c>
      <c r="E66" s="193" t="str">
        <f>VLOOKUP(B66,'ADJ-CLICK'!B:Y,15,FALSE)</f>
        <v/>
      </c>
      <c r="F66" s="193" t="str">
        <f>VLOOKUP(B66,'ADJ-CLICK'!B:Y,18,FALSE)</f>
        <v/>
      </c>
      <c r="G66" s="193" t="str">
        <f>VLOOKUP(B66,'ADJ-CLICK'!B:Y,21,FALSE)</f>
        <v/>
      </c>
      <c r="H66" s="193" t="str">
        <f>VLOOKUP(B66,'ADJ-CLICK'!B:Y,24,FALSE)</f>
        <v/>
      </c>
      <c r="I66" s="193" t="str">
        <f t="shared" si="0"/>
        <v/>
      </c>
      <c r="J66" s="190"/>
      <c r="K66" s="194" t="str">
        <f t="shared" si="1"/>
        <v/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3">
      <c r="A67" s="2">
        <v>65</v>
      </c>
      <c r="B67" s="2" t="str">
        <f>IF('FINAL-SCORE'!V68="","",'FINAL-SCORE'!V68)</f>
        <v/>
      </c>
      <c r="C67" s="193" t="str">
        <f>VLOOKUP(B67,'ADJ-CLICK'!B:Y,9,FALSE)</f>
        <v/>
      </c>
      <c r="D67" s="193" t="str">
        <f>VLOOKUP(B67,'ADJ-CLICK'!B:Y,12,FALSE)</f>
        <v/>
      </c>
      <c r="E67" s="193" t="str">
        <f>VLOOKUP(B67,'ADJ-CLICK'!B:Y,15,FALSE)</f>
        <v/>
      </c>
      <c r="F67" s="193" t="str">
        <f>VLOOKUP(B67,'ADJ-CLICK'!B:Y,18,FALSE)</f>
        <v/>
      </c>
      <c r="G67" s="193" t="str">
        <f>VLOOKUP(B67,'ADJ-CLICK'!B:Y,21,FALSE)</f>
        <v/>
      </c>
      <c r="H67" s="193" t="str">
        <f>VLOOKUP(B67,'ADJ-CLICK'!B:Y,24,FALSE)</f>
        <v/>
      </c>
      <c r="I67" s="193" t="str">
        <f t="shared" si="0"/>
        <v/>
      </c>
      <c r="J67" s="190"/>
      <c r="K67" s="194" t="str">
        <f t="shared" si="1"/>
        <v/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3">
      <c r="A68" s="2">
        <v>66</v>
      </c>
      <c r="B68" s="2" t="str">
        <f>IF('FINAL-SCORE'!V69="","",'FINAL-SCORE'!V69)</f>
        <v/>
      </c>
      <c r="C68" s="193" t="str">
        <f>VLOOKUP(B68,'ADJ-CLICK'!B:Y,9,FALSE)</f>
        <v/>
      </c>
      <c r="D68" s="193" t="str">
        <f>VLOOKUP(B68,'ADJ-CLICK'!B:Y,12,FALSE)</f>
        <v/>
      </c>
      <c r="E68" s="193" t="str">
        <f>VLOOKUP(B68,'ADJ-CLICK'!B:Y,15,FALSE)</f>
        <v/>
      </c>
      <c r="F68" s="193" t="str">
        <f>VLOOKUP(B68,'ADJ-CLICK'!B:Y,18,FALSE)</f>
        <v/>
      </c>
      <c r="G68" s="193" t="str">
        <f>VLOOKUP(B68,'ADJ-CLICK'!B:Y,21,FALSE)</f>
        <v/>
      </c>
      <c r="H68" s="193" t="str">
        <f>VLOOKUP(B68,'ADJ-CLICK'!B:Y,24,FALSE)</f>
        <v/>
      </c>
      <c r="I68" s="193" t="str">
        <f t="shared" si="0"/>
        <v/>
      </c>
      <c r="J68" s="190"/>
      <c r="K68" s="194" t="str">
        <f t="shared" si="1"/>
        <v/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3">
      <c r="A69" s="2">
        <v>67</v>
      </c>
      <c r="B69" s="2" t="str">
        <f>IF('FINAL-SCORE'!V70="","",'FINAL-SCORE'!V70)</f>
        <v/>
      </c>
      <c r="C69" s="193" t="str">
        <f>VLOOKUP(B69,'ADJ-CLICK'!B:Y,9,FALSE)</f>
        <v/>
      </c>
      <c r="D69" s="193" t="str">
        <f>VLOOKUP(B69,'ADJ-CLICK'!B:Y,12,FALSE)</f>
        <v/>
      </c>
      <c r="E69" s="193" t="str">
        <f>VLOOKUP(B69,'ADJ-CLICK'!B:Y,15,FALSE)</f>
        <v/>
      </c>
      <c r="F69" s="193" t="str">
        <f>VLOOKUP(B69,'ADJ-CLICK'!B:Y,18,FALSE)</f>
        <v/>
      </c>
      <c r="G69" s="193" t="str">
        <f>VLOOKUP(B69,'ADJ-CLICK'!B:Y,21,FALSE)</f>
        <v/>
      </c>
      <c r="H69" s="193" t="str">
        <f>VLOOKUP(B69,'ADJ-CLICK'!B:Y,24,FALSE)</f>
        <v/>
      </c>
      <c r="I69" s="193" t="str">
        <f t="shared" si="0"/>
        <v/>
      </c>
      <c r="J69" s="190"/>
      <c r="K69" s="194" t="str">
        <f t="shared" si="1"/>
        <v/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3">
      <c r="A70" s="2">
        <v>68</v>
      </c>
      <c r="B70" s="2" t="str">
        <f>IF('FINAL-SCORE'!V71="","",'FINAL-SCORE'!V71)</f>
        <v/>
      </c>
      <c r="C70" s="193" t="str">
        <f>VLOOKUP(B70,'ADJ-CLICK'!B:Y,9,FALSE)</f>
        <v/>
      </c>
      <c r="D70" s="193" t="str">
        <f>VLOOKUP(B70,'ADJ-CLICK'!B:Y,12,FALSE)</f>
        <v/>
      </c>
      <c r="E70" s="193" t="str">
        <f>VLOOKUP(B70,'ADJ-CLICK'!B:Y,15,FALSE)</f>
        <v/>
      </c>
      <c r="F70" s="193" t="str">
        <f>VLOOKUP(B70,'ADJ-CLICK'!B:Y,18,FALSE)</f>
        <v/>
      </c>
      <c r="G70" s="193" t="str">
        <f>VLOOKUP(B70,'ADJ-CLICK'!B:Y,21,FALSE)</f>
        <v/>
      </c>
      <c r="H70" s="193" t="str">
        <f>VLOOKUP(B70,'ADJ-CLICK'!B:Y,24,FALSE)</f>
        <v/>
      </c>
      <c r="I70" s="193" t="str">
        <f t="shared" si="0"/>
        <v/>
      </c>
      <c r="J70" s="190"/>
      <c r="K70" s="194" t="str">
        <f t="shared" si="1"/>
        <v/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3">
      <c r="A71" s="2">
        <v>69</v>
      </c>
      <c r="B71" s="2" t="str">
        <f>IF('FINAL-SCORE'!V72="","",'FINAL-SCORE'!V72)</f>
        <v/>
      </c>
      <c r="C71" s="193" t="str">
        <f>VLOOKUP(B71,'ADJ-CLICK'!B:Y,9,FALSE)</f>
        <v/>
      </c>
      <c r="D71" s="193" t="str">
        <f>VLOOKUP(B71,'ADJ-CLICK'!B:Y,12,FALSE)</f>
        <v/>
      </c>
      <c r="E71" s="193" t="str">
        <f>VLOOKUP(B71,'ADJ-CLICK'!B:Y,15,FALSE)</f>
        <v/>
      </c>
      <c r="F71" s="193" t="str">
        <f>VLOOKUP(B71,'ADJ-CLICK'!B:Y,18,FALSE)</f>
        <v/>
      </c>
      <c r="G71" s="193" t="str">
        <f>VLOOKUP(B71,'ADJ-CLICK'!B:Y,21,FALSE)</f>
        <v/>
      </c>
      <c r="H71" s="193" t="str">
        <f>VLOOKUP(B71,'ADJ-CLICK'!B:Y,24,FALSE)</f>
        <v/>
      </c>
      <c r="I71" s="193" t="str">
        <f t="shared" si="0"/>
        <v/>
      </c>
      <c r="J71" s="190"/>
      <c r="K71" s="194" t="str">
        <f t="shared" si="1"/>
        <v/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3">
      <c r="A72" s="2">
        <v>70</v>
      </c>
      <c r="B72" s="2" t="str">
        <f>IF('FINAL-SCORE'!V73="","",'FINAL-SCORE'!V73)</f>
        <v/>
      </c>
      <c r="C72" s="193" t="str">
        <f>VLOOKUP(B72,'ADJ-CLICK'!B:Y,9,FALSE)</f>
        <v/>
      </c>
      <c r="D72" s="193" t="str">
        <f>VLOOKUP(B72,'ADJ-CLICK'!B:Y,12,FALSE)</f>
        <v/>
      </c>
      <c r="E72" s="193" t="str">
        <f>VLOOKUP(B72,'ADJ-CLICK'!B:Y,15,FALSE)</f>
        <v/>
      </c>
      <c r="F72" s="193" t="str">
        <f>VLOOKUP(B72,'ADJ-CLICK'!B:Y,18,FALSE)</f>
        <v/>
      </c>
      <c r="G72" s="193" t="str">
        <f>VLOOKUP(B72,'ADJ-CLICK'!B:Y,21,FALSE)</f>
        <v/>
      </c>
      <c r="H72" s="193" t="str">
        <f>VLOOKUP(B72,'ADJ-CLICK'!B:Y,24,FALSE)</f>
        <v/>
      </c>
      <c r="I72" s="193" t="str">
        <f t="shared" si="0"/>
        <v/>
      </c>
      <c r="J72" s="190"/>
      <c r="K72" s="194" t="str">
        <f t="shared" si="1"/>
        <v/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3">
      <c r="A73" s="2">
        <v>71</v>
      </c>
      <c r="B73" s="2" t="str">
        <f>IF('FINAL-SCORE'!V74="","",'FINAL-SCORE'!V74)</f>
        <v/>
      </c>
      <c r="C73" s="193" t="str">
        <f>VLOOKUP(B73,'ADJ-CLICK'!B:Y,9,FALSE)</f>
        <v/>
      </c>
      <c r="D73" s="193" t="str">
        <f>VLOOKUP(B73,'ADJ-CLICK'!B:Y,12,FALSE)</f>
        <v/>
      </c>
      <c r="E73" s="193" t="str">
        <f>VLOOKUP(B73,'ADJ-CLICK'!B:Y,15,FALSE)</f>
        <v/>
      </c>
      <c r="F73" s="193" t="str">
        <f>VLOOKUP(B73,'ADJ-CLICK'!B:Y,18,FALSE)</f>
        <v/>
      </c>
      <c r="G73" s="193" t="str">
        <f>VLOOKUP(B73,'ADJ-CLICK'!B:Y,21,FALSE)</f>
        <v/>
      </c>
      <c r="H73" s="193" t="str">
        <f>VLOOKUP(B73,'ADJ-CLICK'!B:Y,24,FALSE)</f>
        <v/>
      </c>
      <c r="I73" s="193" t="str">
        <f t="shared" si="0"/>
        <v/>
      </c>
      <c r="J73" s="190"/>
      <c r="K73" s="194" t="str">
        <f t="shared" si="1"/>
        <v/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3">
      <c r="A74" s="2">
        <v>72</v>
      </c>
      <c r="B74" s="2" t="str">
        <f>IF('FINAL-SCORE'!V75="","",'FINAL-SCORE'!V75)</f>
        <v/>
      </c>
      <c r="C74" s="193" t="str">
        <f>VLOOKUP(B74,'ADJ-CLICK'!B:Y,9,FALSE)</f>
        <v/>
      </c>
      <c r="D74" s="193" t="str">
        <f>VLOOKUP(B74,'ADJ-CLICK'!B:Y,12,FALSE)</f>
        <v/>
      </c>
      <c r="E74" s="193" t="str">
        <f>VLOOKUP(B74,'ADJ-CLICK'!B:Y,15,FALSE)</f>
        <v/>
      </c>
      <c r="F74" s="193" t="str">
        <f>VLOOKUP(B74,'ADJ-CLICK'!B:Y,18,FALSE)</f>
        <v/>
      </c>
      <c r="G74" s="193" t="str">
        <f>VLOOKUP(B74,'ADJ-CLICK'!B:Y,21,FALSE)</f>
        <v/>
      </c>
      <c r="H74" s="193" t="str">
        <f>VLOOKUP(B74,'ADJ-CLICK'!B:Y,24,FALSE)</f>
        <v/>
      </c>
      <c r="I74" s="193" t="str">
        <f t="shared" si="0"/>
        <v/>
      </c>
      <c r="J74" s="190"/>
      <c r="K74" s="194" t="str">
        <f t="shared" si="1"/>
        <v/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3">
      <c r="A75" s="2">
        <v>73</v>
      </c>
      <c r="B75" s="2" t="str">
        <f>IF('FINAL-SCORE'!V76="","",'FINAL-SCORE'!V76)</f>
        <v/>
      </c>
      <c r="C75" s="193" t="str">
        <f>VLOOKUP(B75,'ADJ-CLICK'!B:Y,9,FALSE)</f>
        <v/>
      </c>
      <c r="D75" s="193" t="str">
        <f>VLOOKUP(B75,'ADJ-CLICK'!B:Y,12,FALSE)</f>
        <v/>
      </c>
      <c r="E75" s="193" t="str">
        <f>VLOOKUP(B75,'ADJ-CLICK'!B:Y,15,FALSE)</f>
        <v/>
      </c>
      <c r="F75" s="193" t="str">
        <f>VLOOKUP(B75,'ADJ-CLICK'!B:Y,18,FALSE)</f>
        <v/>
      </c>
      <c r="G75" s="193" t="str">
        <f>VLOOKUP(B75,'ADJ-CLICK'!B:Y,21,FALSE)</f>
        <v/>
      </c>
      <c r="H75" s="193" t="str">
        <f>VLOOKUP(B75,'ADJ-CLICK'!B:Y,24,FALSE)</f>
        <v/>
      </c>
      <c r="I75" s="193" t="str">
        <f t="shared" si="0"/>
        <v/>
      </c>
      <c r="J75" s="190"/>
      <c r="K75" s="194" t="str">
        <f t="shared" si="1"/>
        <v/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3">
      <c r="A76" s="2">
        <v>74</v>
      </c>
      <c r="B76" s="2" t="str">
        <f>IF('FINAL-SCORE'!V77="","",'FINAL-SCORE'!V77)</f>
        <v/>
      </c>
      <c r="C76" s="193" t="str">
        <f>VLOOKUP(B76,'ADJ-CLICK'!B:Y,9,FALSE)</f>
        <v/>
      </c>
      <c r="D76" s="193" t="str">
        <f>VLOOKUP(B76,'ADJ-CLICK'!B:Y,12,FALSE)</f>
        <v/>
      </c>
      <c r="E76" s="193" t="str">
        <f>VLOOKUP(B76,'ADJ-CLICK'!B:Y,15,FALSE)</f>
        <v/>
      </c>
      <c r="F76" s="193" t="str">
        <f>VLOOKUP(B76,'ADJ-CLICK'!B:Y,18,FALSE)</f>
        <v/>
      </c>
      <c r="G76" s="193" t="str">
        <f>VLOOKUP(B76,'ADJ-CLICK'!B:Y,21,FALSE)</f>
        <v/>
      </c>
      <c r="H76" s="193" t="str">
        <f>VLOOKUP(B76,'ADJ-CLICK'!B:Y,24,FALSE)</f>
        <v/>
      </c>
      <c r="I76" s="193" t="str">
        <f t="shared" si="0"/>
        <v/>
      </c>
      <c r="J76" s="190"/>
      <c r="K76" s="194" t="str">
        <f t="shared" si="1"/>
        <v/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3">
      <c r="A77" s="2">
        <v>75</v>
      </c>
      <c r="B77" s="2" t="str">
        <f>IF('FINAL-SCORE'!V78="","",'FINAL-SCORE'!V78)</f>
        <v/>
      </c>
      <c r="C77" s="193" t="str">
        <f>VLOOKUP(B77,'ADJ-CLICK'!B:Y,9,FALSE)</f>
        <v/>
      </c>
      <c r="D77" s="193" t="str">
        <f>VLOOKUP(B77,'ADJ-CLICK'!B:Y,12,FALSE)</f>
        <v/>
      </c>
      <c r="E77" s="193" t="str">
        <f>VLOOKUP(B77,'ADJ-CLICK'!B:Y,15,FALSE)</f>
        <v/>
      </c>
      <c r="F77" s="193" t="str">
        <f>VLOOKUP(B77,'ADJ-CLICK'!B:Y,18,FALSE)</f>
        <v/>
      </c>
      <c r="G77" s="193" t="str">
        <f>VLOOKUP(B77,'ADJ-CLICK'!B:Y,21,FALSE)</f>
        <v/>
      </c>
      <c r="H77" s="193" t="str">
        <f>VLOOKUP(B77,'ADJ-CLICK'!B:Y,24,FALSE)</f>
        <v/>
      </c>
      <c r="I77" s="193" t="str">
        <f t="shared" si="0"/>
        <v/>
      </c>
      <c r="J77" s="190"/>
      <c r="K77" s="194" t="str">
        <f t="shared" si="1"/>
        <v/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3">
      <c r="A78" s="2">
        <v>76</v>
      </c>
      <c r="B78" s="2" t="str">
        <f>IF('FINAL-SCORE'!V79="","",'FINAL-SCORE'!V79)</f>
        <v/>
      </c>
      <c r="C78" s="193" t="str">
        <f>VLOOKUP(B78,'ADJ-CLICK'!B:Y,9,FALSE)</f>
        <v/>
      </c>
      <c r="D78" s="193" t="str">
        <f>VLOOKUP(B78,'ADJ-CLICK'!B:Y,12,FALSE)</f>
        <v/>
      </c>
      <c r="E78" s="193" t="str">
        <f>VLOOKUP(B78,'ADJ-CLICK'!B:Y,15,FALSE)</f>
        <v/>
      </c>
      <c r="F78" s="193" t="str">
        <f>VLOOKUP(B78,'ADJ-CLICK'!B:Y,18,FALSE)</f>
        <v/>
      </c>
      <c r="G78" s="193" t="str">
        <f>VLOOKUP(B78,'ADJ-CLICK'!B:Y,21,FALSE)</f>
        <v/>
      </c>
      <c r="H78" s="193" t="str">
        <f>VLOOKUP(B78,'ADJ-CLICK'!B:Y,24,FALSE)</f>
        <v/>
      </c>
      <c r="I78" s="193" t="str">
        <f t="shared" si="0"/>
        <v/>
      </c>
      <c r="J78" s="190"/>
      <c r="K78" s="194" t="str">
        <f t="shared" si="1"/>
        <v/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3">
      <c r="A79" s="2">
        <v>77</v>
      </c>
      <c r="B79" s="2" t="str">
        <f>IF('FINAL-SCORE'!V80="","",'FINAL-SCORE'!V80)</f>
        <v/>
      </c>
      <c r="C79" s="193" t="str">
        <f>VLOOKUP(B79,'ADJ-CLICK'!B:Y,9,FALSE)</f>
        <v/>
      </c>
      <c r="D79" s="193" t="str">
        <f>VLOOKUP(B79,'ADJ-CLICK'!B:Y,12,FALSE)</f>
        <v/>
      </c>
      <c r="E79" s="193" t="str">
        <f>VLOOKUP(B79,'ADJ-CLICK'!B:Y,15,FALSE)</f>
        <v/>
      </c>
      <c r="F79" s="193" t="str">
        <f>VLOOKUP(B79,'ADJ-CLICK'!B:Y,18,FALSE)</f>
        <v/>
      </c>
      <c r="G79" s="193" t="str">
        <f>VLOOKUP(B79,'ADJ-CLICK'!B:Y,21,FALSE)</f>
        <v/>
      </c>
      <c r="H79" s="193" t="str">
        <f>VLOOKUP(B79,'ADJ-CLICK'!B:Y,24,FALSE)</f>
        <v/>
      </c>
      <c r="I79" s="193" t="str">
        <f t="shared" si="0"/>
        <v/>
      </c>
      <c r="J79" s="190"/>
      <c r="K79" s="194" t="str">
        <f t="shared" si="1"/>
        <v/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3">
      <c r="A80" s="2">
        <v>78</v>
      </c>
      <c r="B80" s="2" t="str">
        <f>IF('FINAL-SCORE'!V81="","",'FINAL-SCORE'!V81)</f>
        <v/>
      </c>
      <c r="C80" s="193" t="str">
        <f>VLOOKUP(B80,'ADJ-CLICK'!B:Y,9,FALSE)</f>
        <v/>
      </c>
      <c r="D80" s="193" t="str">
        <f>VLOOKUP(B80,'ADJ-CLICK'!B:Y,12,FALSE)</f>
        <v/>
      </c>
      <c r="E80" s="193" t="str">
        <f>VLOOKUP(B80,'ADJ-CLICK'!B:Y,15,FALSE)</f>
        <v/>
      </c>
      <c r="F80" s="193" t="str">
        <f>VLOOKUP(B80,'ADJ-CLICK'!B:Y,18,FALSE)</f>
        <v/>
      </c>
      <c r="G80" s="193" t="str">
        <f>VLOOKUP(B80,'ADJ-CLICK'!B:Y,21,FALSE)</f>
        <v/>
      </c>
      <c r="H80" s="193" t="str">
        <f>VLOOKUP(B80,'ADJ-CLICK'!B:Y,24,FALSE)</f>
        <v/>
      </c>
      <c r="I80" s="193" t="str">
        <f t="shared" si="0"/>
        <v/>
      </c>
      <c r="J80" s="190"/>
      <c r="K80" s="194" t="str">
        <f t="shared" si="1"/>
        <v/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3">
      <c r="A81" s="2">
        <v>79</v>
      </c>
      <c r="B81" s="2" t="str">
        <f>IF('FINAL-SCORE'!V82="","",'FINAL-SCORE'!V82)</f>
        <v/>
      </c>
      <c r="C81" s="193" t="str">
        <f>VLOOKUP(B81,'ADJ-CLICK'!B:Y,9,FALSE)</f>
        <v/>
      </c>
      <c r="D81" s="193" t="str">
        <f>VLOOKUP(B81,'ADJ-CLICK'!B:Y,12,FALSE)</f>
        <v/>
      </c>
      <c r="E81" s="193" t="str">
        <f>VLOOKUP(B81,'ADJ-CLICK'!B:Y,15,FALSE)</f>
        <v/>
      </c>
      <c r="F81" s="193" t="str">
        <f>VLOOKUP(B81,'ADJ-CLICK'!B:Y,18,FALSE)</f>
        <v/>
      </c>
      <c r="G81" s="193" t="str">
        <f>VLOOKUP(B81,'ADJ-CLICK'!B:Y,21,FALSE)</f>
        <v/>
      </c>
      <c r="H81" s="193" t="str">
        <f>VLOOKUP(B81,'ADJ-CLICK'!B:Y,24,FALSE)</f>
        <v/>
      </c>
      <c r="I81" s="193" t="str">
        <f t="shared" si="0"/>
        <v/>
      </c>
      <c r="J81" s="190"/>
      <c r="K81" s="194" t="str">
        <f t="shared" si="1"/>
        <v/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3">
      <c r="A82" s="2">
        <v>80</v>
      </c>
      <c r="B82" s="2" t="str">
        <f>IF('FINAL-SCORE'!V83="","",'FINAL-SCORE'!V83)</f>
        <v/>
      </c>
      <c r="C82" s="193" t="str">
        <f>VLOOKUP(B82,'ADJ-CLICK'!B:Y,9,FALSE)</f>
        <v/>
      </c>
      <c r="D82" s="193" t="str">
        <f>VLOOKUP(B82,'ADJ-CLICK'!B:Y,12,FALSE)</f>
        <v/>
      </c>
      <c r="E82" s="193" t="str">
        <f>VLOOKUP(B82,'ADJ-CLICK'!B:Y,15,FALSE)</f>
        <v/>
      </c>
      <c r="F82" s="193" t="str">
        <f>VLOOKUP(B82,'ADJ-CLICK'!B:Y,18,FALSE)</f>
        <v/>
      </c>
      <c r="G82" s="193" t="str">
        <f>VLOOKUP(B82,'ADJ-CLICK'!B:Y,21,FALSE)</f>
        <v/>
      </c>
      <c r="H82" s="193" t="str">
        <f>VLOOKUP(B82,'ADJ-CLICK'!B:Y,24,FALSE)</f>
        <v/>
      </c>
      <c r="I82" s="193" t="str">
        <f t="shared" si="0"/>
        <v/>
      </c>
      <c r="J82" s="190"/>
      <c r="K82" s="194" t="str">
        <f t="shared" si="1"/>
        <v/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3">
      <c r="A83" s="2">
        <v>81</v>
      </c>
      <c r="B83" s="2" t="str">
        <f>IF('FINAL-SCORE'!V84="","",'FINAL-SCORE'!V84)</f>
        <v/>
      </c>
      <c r="C83" s="193" t="str">
        <f>VLOOKUP(B83,'ADJ-CLICK'!B:Y,9,FALSE)</f>
        <v/>
      </c>
      <c r="D83" s="193" t="str">
        <f>VLOOKUP(B83,'ADJ-CLICK'!B:Y,12,FALSE)</f>
        <v/>
      </c>
      <c r="E83" s="193" t="str">
        <f>VLOOKUP(B83,'ADJ-CLICK'!B:Y,15,FALSE)</f>
        <v/>
      </c>
      <c r="F83" s="193" t="str">
        <f>VLOOKUP(B83,'ADJ-CLICK'!B:Y,18,FALSE)</f>
        <v/>
      </c>
      <c r="G83" s="193" t="str">
        <f>VLOOKUP(B83,'ADJ-CLICK'!B:Y,21,FALSE)</f>
        <v/>
      </c>
      <c r="H83" s="193" t="str">
        <f>VLOOKUP(B83,'ADJ-CLICK'!B:Y,24,FALSE)</f>
        <v/>
      </c>
      <c r="I83" s="193" t="str">
        <f t="shared" si="0"/>
        <v/>
      </c>
      <c r="J83" s="190"/>
      <c r="K83" s="194" t="str">
        <f t="shared" si="1"/>
        <v/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3">
      <c r="A84" s="2">
        <v>82</v>
      </c>
      <c r="B84" s="2" t="str">
        <f>IF('FINAL-SCORE'!V85="","",'FINAL-SCORE'!V85)</f>
        <v/>
      </c>
      <c r="C84" s="193" t="str">
        <f>VLOOKUP(B84,'ADJ-CLICK'!B:Y,9,FALSE)</f>
        <v/>
      </c>
      <c r="D84" s="193" t="str">
        <f>VLOOKUP(B84,'ADJ-CLICK'!B:Y,12,FALSE)</f>
        <v/>
      </c>
      <c r="E84" s="193" t="str">
        <f>VLOOKUP(B84,'ADJ-CLICK'!B:Y,15,FALSE)</f>
        <v/>
      </c>
      <c r="F84" s="193" t="str">
        <f>VLOOKUP(B84,'ADJ-CLICK'!B:Y,18,FALSE)</f>
        <v/>
      </c>
      <c r="G84" s="193" t="str">
        <f>VLOOKUP(B84,'ADJ-CLICK'!B:Y,21,FALSE)</f>
        <v/>
      </c>
      <c r="H84" s="193" t="str">
        <f>VLOOKUP(B84,'ADJ-CLICK'!B:Y,24,FALSE)</f>
        <v/>
      </c>
      <c r="I84" s="193" t="str">
        <f t="shared" si="0"/>
        <v/>
      </c>
      <c r="J84" s="190"/>
      <c r="K84" s="194" t="str">
        <f t="shared" si="1"/>
        <v/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3">
      <c r="A85" s="2">
        <v>83</v>
      </c>
      <c r="B85" s="2" t="str">
        <f>IF('FINAL-SCORE'!V86="","",'FINAL-SCORE'!V86)</f>
        <v/>
      </c>
      <c r="C85" s="193" t="str">
        <f>VLOOKUP(B85,'ADJ-CLICK'!B:Y,9,FALSE)</f>
        <v/>
      </c>
      <c r="D85" s="193" t="str">
        <f>VLOOKUP(B85,'ADJ-CLICK'!B:Y,12,FALSE)</f>
        <v/>
      </c>
      <c r="E85" s="193" t="str">
        <f>VLOOKUP(B85,'ADJ-CLICK'!B:Y,15,FALSE)</f>
        <v/>
      </c>
      <c r="F85" s="193" t="str">
        <f>VLOOKUP(B85,'ADJ-CLICK'!B:Y,18,FALSE)</f>
        <v/>
      </c>
      <c r="G85" s="193" t="str">
        <f>VLOOKUP(B85,'ADJ-CLICK'!B:Y,21,FALSE)</f>
        <v/>
      </c>
      <c r="H85" s="193" t="str">
        <f>VLOOKUP(B85,'ADJ-CLICK'!B:Y,24,FALSE)</f>
        <v/>
      </c>
      <c r="I85" s="193" t="str">
        <f t="shared" si="0"/>
        <v/>
      </c>
      <c r="J85" s="190"/>
      <c r="K85" s="194" t="str">
        <f t="shared" si="1"/>
        <v/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3">
      <c r="A86" s="2">
        <v>84</v>
      </c>
      <c r="B86" s="2" t="str">
        <f>IF('FINAL-SCORE'!V87="","",'FINAL-SCORE'!V87)</f>
        <v/>
      </c>
      <c r="C86" s="193" t="str">
        <f>VLOOKUP(B86,'ADJ-CLICK'!B:Y,9,FALSE)</f>
        <v/>
      </c>
      <c r="D86" s="193" t="str">
        <f>VLOOKUP(B86,'ADJ-CLICK'!B:Y,12,FALSE)</f>
        <v/>
      </c>
      <c r="E86" s="193" t="str">
        <f>VLOOKUP(B86,'ADJ-CLICK'!B:Y,15,FALSE)</f>
        <v/>
      </c>
      <c r="F86" s="193" t="str">
        <f>VLOOKUP(B86,'ADJ-CLICK'!B:Y,18,FALSE)</f>
        <v/>
      </c>
      <c r="G86" s="193" t="str">
        <f>VLOOKUP(B86,'ADJ-CLICK'!B:Y,21,FALSE)</f>
        <v/>
      </c>
      <c r="H86" s="193" t="str">
        <f>VLOOKUP(B86,'ADJ-CLICK'!B:Y,24,FALSE)</f>
        <v/>
      </c>
      <c r="I86" s="193" t="str">
        <f t="shared" si="0"/>
        <v/>
      </c>
      <c r="J86" s="190"/>
      <c r="K86" s="194" t="str">
        <f t="shared" si="1"/>
        <v/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3">
      <c r="A87" s="2">
        <v>85</v>
      </c>
      <c r="B87" s="2" t="str">
        <f>IF('FINAL-SCORE'!V88="","",'FINAL-SCORE'!V88)</f>
        <v/>
      </c>
      <c r="C87" s="193" t="str">
        <f>VLOOKUP(B87,'ADJ-CLICK'!B:Y,9,FALSE)</f>
        <v/>
      </c>
      <c r="D87" s="193" t="str">
        <f>VLOOKUP(B87,'ADJ-CLICK'!B:Y,12,FALSE)</f>
        <v/>
      </c>
      <c r="E87" s="193" t="str">
        <f>VLOOKUP(B87,'ADJ-CLICK'!B:Y,15,FALSE)</f>
        <v/>
      </c>
      <c r="F87" s="193" t="str">
        <f>VLOOKUP(B87,'ADJ-CLICK'!B:Y,18,FALSE)</f>
        <v/>
      </c>
      <c r="G87" s="193" t="str">
        <f>VLOOKUP(B87,'ADJ-CLICK'!B:Y,21,FALSE)</f>
        <v/>
      </c>
      <c r="H87" s="193" t="str">
        <f>VLOOKUP(B87,'ADJ-CLICK'!B:Y,24,FALSE)</f>
        <v/>
      </c>
      <c r="I87" s="193" t="str">
        <f t="shared" si="0"/>
        <v/>
      </c>
      <c r="J87" s="190"/>
      <c r="K87" s="194" t="str">
        <f t="shared" si="1"/>
        <v/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3">
      <c r="A88" s="2">
        <v>86</v>
      </c>
      <c r="B88" s="2" t="str">
        <f>IF('FINAL-SCORE'!V89="","",'FINAL-SCORE'!V89)</f>
        <v/>
      </c>
      <c r="C88" s="193" t="str">
        <f>VLOOKUP(B88,'ADJ-CLICK'!B:Y,9,FALSE)</f>
        <v/>
      </c>
      <c r="D88" s="193" t="str">
        <f>VLOOKUP(B88,'ADJ-CLICK'!B:Y,12,FALSE)</f>
        <v/>
      </c>
      <c r="E88" s="193" t="str">
        <f>VLOOKUP(B88,'ADJ-CLICK'!B:Y,15,FALSE)</f>
        <v/>
      </c>
      <c r="F88" s="193" t="str">
        <f>VLOOKUP(B88,'ADJ-CLICK'!B:Y,18,FALSE)</f>
        <v/>
      </c>
      <c r="G88" s="193" t="str">
        <f>VLOOKUP(B88,'ADJ-CLICK'!B:Y,21,FALSE)</f>
        <v/>
      </c>
      <c r="H88" s="193" t="str">
        <f>VLOOKUP(B88,'ADJ-CLICK'!B:Y,24,FALSE)</f>
        <v/>
      </c>
      <c r="I88" s="193" t="str">
        <f t="shared" si="0"/>
        <v/>
      </c>
      <c r="J88" s="190"/>
      <c r="K88" s="194" t="str">
        <f t="shared" si="1"/>
        <v/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3">
      <c r="A89" s="2">
        <v>87</v>
      </c>
      <c r="B89" s="2" t="str">
        <f>IF('FINAL-SCORE'!V90="","",'FINAL-SCORE'!V90)</f>
        <v/>
      </c>
      <c r="C89" s="193" t="str">
        <f>VLOOKUP(B89,'ADJ-CLICK'!B:Y,9,FALSE)</f>
        <v/>
      </c>
      <c r="D89" s="193" t="str">
        <f>VLOOKUP(B89,'ADJ-CLICK'!B:Y,12,FALSE)</f>
        <v/>
      </c>
      <c r="E89" s="193" t="str">
        <f>VLOOKUP(B89,'ADJ-CLICK'!B:Y,15,FALSE)</f>
        <v/>
      </c>
      <c r="F89" s="193" t="str">
        <f>VLOOKUP(B89,'ADJ-CLICK'!B:Y,18,FALSE)</f>
        <v/>
      </c>
      <c r="G89" s="193" t="str">
        <f>VLOOKUP(B89,'ADJ-CLICK'!B:Y,21,FALSE)</f>
        <v/>
      </c>
      <c r="H89" s="193" t="str">
        <f>VLOOKUP(B89,'ADJ-CLICK'!B:Y,24,FALSE)</f>
        <v/>
      </c>
      <c r="I89" s="193" t="str">
        <f t="shared" si="0"/>
        <v/>
      </c>
      <c r="J89" s="190"/>
      <c r="K89" s="194" t="str">
        <f t="shared" si="1"/>
        <v/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3">
      <c r="A90" s="2">
        <v>88</v>
      </c>
      <c r="B90" s="2" t="str">
        <f>IF('FINAL-SCORE'!V91="","",'FINAL-SCORE'!V91)</f>
        <v/>
      </c>
      <c r="C90" s="193" t="str">
        <f>VLOOKUP(B90,'ADJ-CLICK'!B:Y,9,FALSE)</f>
        <v/>
      </c>
      <c r="D90" s="193" t="str">
        <f>VLOOKUP(B90,'ADJ-CLICK'!B:Y,12,FALSE)</f>
        <v/>
      </c>
      <c r="E90" s="193" t="str">
        <f>VLOOKUP(B90,'ADJ-CLICK'!B:Y,15,FALSE)</f>
        <v/>
      </c>
      <c r="F90" s="193" t="str">
        <f>VLOOKUP(B90,'ADJ-CLICK'!B:Y,18,FALSE)</f>
        <v/>
      </c>
      <c r="G90" s="193" t="str">
        <f>VLOOKUP(B90,'ADJ-CLICK'!B:Y,21,FALSE)</f>
        <v/>
      </c>
      <c r="H90" s="193" t="str">
        <f>VLOOKUP(B90,'ADJ-CLICK'!B:Y,24,FALSE)</f>
        <v/>
      </c>
      <c r="I90" s="193" t="str">
        <f t="shared" si="0"/>
        <v/>
      </c>
      <c r="J90" s="190"/>
      <c r="K90" s="194" t="str">
        <f t="shared" si="1"/>
        <v/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3">
      <c r="A91" s="2">
        <v>89</v>
      </c>
      <c r="B91" s="2" t="str">
        <f>IF('FINAL-SCORE'!V92="","",'FINAL-SCORE'!V92)</f>
        <v/>
      </c>
      <c r="C91" s="193" t="str">
        <f>VLOOKUP(B91,'ADJ-CLICK'!B:Y,9,FALSE)</f>
        <v/>
      </c>
      <c r="D91" s="193" t="str">
        <f>VLOOKUP(B91,'ADJ-CLICK'!B:Y,12,FALSE)</f>
        <v/>
      </c>
      <c r="E91" s="193" t="str">
        <f>VLOOKUP(B91,'ADJ-CLICK'!B:Y,15,FALSE)</f>
        <v/>
      </c>
      <c r="F91" s="193" t="str">
        <f>VLOOKUP(B91,'ADJ-CLICK'!B:Y,18,FALSE)</f>
        <v/>
      </c>
      <c r="G91" s="193" t="str">
        <f>VLOOKUP(B91,'ADJ-CLICK'!B:Y,21,FALSE)</f>
        <v/>
      </c>
      <c r="H91" s="193" t="str">
        <f>VLOOKUP(B91,'ADJ-CLICK'!B:Y,24,FALSE)</f>
        <v/>
      </c>
      <c r="I91" s="193" t="str">
        <f t="shared" si="0"/>
        <v/>
      </c>
      <c r="J91" s="190"/>
      <c r="K91" s="194" t="str">
        <f t="shared" si="1"/>
        <v/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3">
      <c r="A92" s="2">
        <v>90</v>
      </c>
      <c r="B92" s="2" t="str">
        <f>IF('FINAL-SCORE'!V93="","",'FINAL-SCORE'!V93)</f>
        <v/>
      </c>
      <c r="C92" s="193" t="str">
        <f>VLOOKUP(B92,'ADJ-CLICK'!B:Y,9,FALSE)</f>
        <v/>
      </c>
      <c r="D92" s="193" t="str">
        <f>VLOOKUP(B92,'ADJ-CLICK'!B:Y,12,FALSE)</f>
        <v/>
      </c>
      <c r="E92" s="193" t="str">
        <f>VLOOKUP(B92,'ADJ-CLICK'!B:Y,15,FALSE)</f>
        <v/>
      </c>
      <c r="F92" s="193" t="str">
        <f>VLOOKUP(B92,'ADJ-CLICK'!B:Y,18,FALSE)</f>
        <v/>
      </c>
      <c r="G92" s="193" t="str">
        <f>VLOOKUP(B92,'ADJ-CLICK'!B:Y,21,FALSE)</f>
        <v/>
      </c>
      <c r="H92" s="193" t="str">
        <f>VLOOKUP(B92,'ADJ-CLICK'!B:Y,24,FALSE)</f>
        <v/>
      </c>
      <c r="I92" s="193" t="str">
        <f t="shared" si="0"/>
        <v/>
      </c>
      <c r="J92" s="190"/>
      <c r="K92" s="194" t="str">
        <f t="shared" si="1"/>
        <v/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3">
      <c r="A93" s="2">
        <v>91</v>
      </c>
      <c r="B93" s="2" t="str">
        <f>IF('FINAL-SCORE'!V94="","",'FINAL-SCORE'!V94)</f>
        <v/>
      </c>
      <c r="C93" s="193" t="str">
        <f>VLOOKUP(B93,'ADJ-CLICK'!B:Y,9,FALSE)</f>
        <v/>
      </c>
      <c r="D93" s="193" t="str">
        <f>VLOOKUP(B93,'ADJ-CLICK'!B:Y,12,FALSE)</f>
        <v/>
      </c>
      <c r="E93" s="193" t="str">
        <f>VLOOKUP(B93,'ADJ-CLICK'!B:Y,15,FALSE)</f>
        <v/>
      </c>
      <c r="F93" s="193" t="str">
        <f>VLOOKUP(B93,'ADJ-CLICK'!B:Y,18,FALSE)</f>
        <v/>
      </c>
      <c r="G93" s="193" t="str">
        <f>VLOOKUP(B93,'ADJ-CLICK'!B:Y,21,FALSE)</f>
        <v/>
      </c>
      <c r="H93" s="193" t="str">
        <f>VLOOKUP(B93,'ADJ-CLICK'!B:Y,24,FALSE)</f>
        <v/>
      </c>
      <c r="I93" s="193" t="str">
        <f t="shared" si="0"/>
        <v/>
      </c>
      <c r="J93" s="190"/>
      <c r="K93" s="194" t="str">
        <f t="shared" si="1"/>
        <v/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3">
      <c r="A94" s="2">
        <v>92</v>
      </c>
      <c r="B94" s="2" t="str">
        <f>IF('FINAL-SCORE'!V95="","",'FINAL-SCORE'!V95)</f>
        <v/>
      </c>
      <c r="C94" s="193" t="str">
        <f>VLOOKUP(B94,'ADJ-CLICK'!B:Y,9,FALSE)</f>
        <v/>
      </c>
      <c r="D94" s="193" t="str">
        <f>VLOOKUP(B94,'ADJ-CLICK'!B:Y,12,FALSE)</f>
        <v/>
      </c>
      <c r="E94" s="193" t="str">
        <f>VLOOKUP(B94,'ADJ-CLICK'!B:Y,15,FALSE)</f>
        <v/>
      </c>
      <c r="F94" s="193" t="str">
        <f>VLOOKUP(B94,'ADJ-CLICK'!B:Y,18,FALSE)</f>
        <v/>
      </c>
      <c r="G94" s="193" t="str">
        <f>VLOOKUP(B94,'ADJ-CLICK'!B:Y,21,FALSE)</f>
        <v/>
      </c>
      <c r="H94" s="193" t="str">
        <f>VLOOKUP(B94,'ADJ-CLICK'!B:Y,24,FALSE)</f>
        <v/>
      </c>
      <c r="I94" s="193" t="str">
        <f t="shared" si="0"/>
        <v/>
      </c>
      <c r="J94" s="190"/>
      <c r="K94" s="194" t="str">
        <f t="shared" si="1"/>
        <v/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3">
      <c r="A95" s="2">
        <v>93</v>
      </c>
      <c r="B95" s="2" t="str">
        <f>IF('FINAL-SCORE'!V96="","",'FINAL-SCORE'!V96)</f>
        <v/>
      </c>
      <c r="C95" s="193" t="str">
        <f>VLOOKUP(B95,'ADJ-CLICK'!B:Y,9,FALSE)</f>
        <v/>
      </c>
      <c r="D95" s="193" t="str">
        <f>VLOOKUP(B95,'ADJ-CLICK'!B:Y,12,FALSE)</f>
        <v/>
      </c>
      <c r="E95" s="193" t="str">
        <f>VLOOKUP(B95,'ADJ-CLICK'!B:Y,15,FALSE)</f>
        <v/>
      </c>
      <c r="F95" s="193" t="str">
        <f>VLOOKUP(B95,'ADJ-CLICK'!B:Y,18,FALSE)</f>
        <v/>
      </c>
      <c r="G95" s="193" t="str">
        <f>VLOOKUP(B95,'ADJ-CLICK'!B:Y,21,FALSE)</f>
        <v/>
      </c>
      <c r="H95" s="193" t="str">
        <f>VLOOKUP(B95,'ADJ-CLICK'!B:Y,24,FALSE)</f>
        <v/>
      </c>
      <c r="I95" s="193" t="str">
        <f t="shared" si="0"/>
        <v/>
      </c>
      <c r="J95" s="190"/>
      <c r="K95" s="194" t="str">
        <f t="shared" si="1"/>
        <v/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3">
      <c r="A96" s="2">
        <v>94</v>
      </c>
      <c r="B96" s="2" t="str">
        <f>IF('FINAL-SCORE'!V97="","",'FINAL-SCORE'!V97)</f>
        <v/>
      </c>
      <c r="C96" s="193" t="str">
        <f>VLOOKUP(B96,'ADJ-CLICK'!B:Y,9,FALSE)</f>
        <v/>
      </c>
      <c r="D96" s="193" t="str">
        <f>VLOOKUP(B96,'ADJ-CLICK'!B:Y,12,FALSE)</f>
        <v/>
      </c>
      <c r="E96" s="193" t="str">
        <f>VLOOKUP(B96,'ADJ-CLICK'!B:Y,15,FALSE)</f>
        <v/>
      </c>
      <c r="F96" s="193" t="str">
        <f>VLOOKUP(B96,'ADJ-CLICK'!B:Y,18,FALSE)</f>
        <v/>
      </c>
      <c r="G96" s="193" t="str">
        <f>VLOOKUP(B96,'ADJ-CLICK'!B:Y,21,FALSE)</f>
        <v/>
      </c>
      <c r="H96" s="193" t="str">
        <f>VLOOKUP(B96,'ADJ-CLICK'!B:Y,24,FALSE)</f>
        <v/>
      </c>
      <c r="I96" s="193" t="str">
        <f t="shared" si="0"/>
        <v/>
      </c>
      <c r="J96" s="190"/>
      <c r="K96" s="194" t="str">
        <f t="shared" si="1"/>
        <v/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3">
      <c r="A97" s="2">
        <v>95</v>
      </c>
      <c r="B97" s="2" t="str">
        <f>IF('FINAL-SCORE'!V98="","",'FINAL-SCORE'!V98)</f>
        <v/>
      </c>
      <c r="C97" s="193" t="str">
        <f>VLOOKUP(B97,'ADJ-CLICK'!B:Y,9,FALSE)</f>
        <v/>
      </c>
      <c r="D97" s="193" t="str">
        <f>VLOOKUP(B97,'ADJ-CLICK'!B:Y,12,FALSE)</f>
        <v/>
      </c>
      <c r="E97" s="193" t="str">
        <f>VLOOKUP(B97,'ADJ-CLICK'!B:Y,15,FALSE)</f>
        <v/>
      </c>
      <c r="F97" s="193" t="str">
        <f>VLOOKUP(B97,'ADJ-CLICK'!B:Y,18,FALSE)</f>
        <v/>
      </c>
      <c r="G97" s="193" t="str">
        <f>VLOOKUP(B97,'ADJ-CLICK'!B:Y,21,FALSE)</f>
        <v/>
      </c>
      <c r="H97" s="193" t="str">
        <f>VLOOKUP(B97,'ADJ-CLICK'!B:Y,24,FALSE)</f>
        <v/>
      </c>
      <c r="I97" s="193" t="str">
        <f t="shared" si="0"/>
        <v/>
      </c>
      <c r="J97" s="190"/>
      <c r="K97" s="194" t="str">
        <f t="shared" si="1"/>
        <v/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3">
      <c r="A98" s="2">
        <v>96</v>
      </c>
      <c r="B98" s="2" t="str">
        <f>IF('FINAL-SCORE'!V99="","",'FINAL-SCORE'!V99)</f>
        <v/>
      </c>
      <c r="C98" s="193" t="str">
        <f>VLOOKUP(B98,'ADJ-CLICK'!B:Y,9,FALSE)</f>
        <v/>
      </c>
      <c r="D98" s="193" t="str">
        <f>VLOOKUP(B98,'ADJ-CLICK'!B:Y,12,FALSE)</f>
        <v/>
      </c>
      <c r="E98" s="193" t="str">
        <f>VLOOKUP(B98,'ADJ-CLICK'!B:Y,15,FALSE)</f>
        <v/>
      </c>
      <c r="F98" s="193" t="str">
        <f>VLOOKUP(B98,'ADJ-CLICK'!B:Y,18,FALSE)</f>
        <v/>
      </c>
      <c r="G98" s="193" t="str">
        <f>VLOOKUP(B98,'ADJ-CLICK'!B:Y,21,FALSE)</f>
        <v/>
      </c>
      <c r="H98" s="193" t="str">
        <f>VLOOKUP(B98,'ADJ-CLICK'!B:Y,24,FALSE)</f>
        <v/>
      </c>
      <c r="I98" s="193" t="str">
        <f t="shared" si="0"/>
        <v/>
      </c>
      <c r="J98" s="190"/>
      <c r="K98" s="194" t="str">
        <f t="shared" si="1"/>
        <v/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3">
      <c r="A99" s="2">
        <v>97</v>
      </c>
      <c r="B99" s="2" t="str">
        <f>IF('FINAL-SCORE'!V100="","",'FINAL-SCORE'!V100)</f>
        <v/>
      </c>
      <c r="C99" s="193" t="str">
        <f>VLOOKUP(B99,'ADJ-CLICK'!B:Y,9,FALSE)</f>
        <v/>
      </c>
      <c r="D99" s="193" t="str">
        <f>VLOOKUP(B99,'ADJ-CLICK'!B:Y,12,FALSE)</f>
        <v/>
      </c>
      <c r="E99" s="193" t="str">
        <f>VLOOKUP(B99,'ADJ-CLICK'!B:Y,15,FALSE)</f>
        <v/>
      </c>
      <c r="F99" s="193" t="str">
        <f>VLOOKUP(B99,'ADJ-CLICK'!B:Y,18,FALSE)</f>
        <v/>
      </c>
      <c r="G99" s="193" t="str">
        <f>VLOOKUP(B99,'ADJ-CLICK'!B:Y,21,FALSE)</f>
        <v/>
      </c>
      <c r="H99" s="193" t="str">
        <f>VLOOKUP(B99,'ADJ-CLICK'!B:Y,24,FALSE)</f>
        <v/>
      </c>
      <c r="I99" s="193" t="str">
        <f t="shared" si="0"/>
        <v/>
      </c>
      <c r="J99" s="190"/>
      <c r="K99" s="194" t="str">
        <f t="shared" si="1"/>
        <v/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3">
      <c r="A100" s="2">
        <v>98</v>
      </c>
      <c r="B100" s="2" t="str">
        <f>IF('FINAL-SCORE'!V101="","",'FINAL-SCORE'!V101)</f>
        <v/>
      </c>
      <c r="C100" s="193" t="str">
        <f>VLOOKUP(B100,'ADJ-CLICK'!B:Y,9,FALSE)</f>
        <v/>
      </c>
      <c r="D100" s="193" t="str">
        <f>VLOOKUP(B100,'ADJ-CLICK'!B:Y,12,FALSE)</f>
        <v/>
      </c>
      <c r="E100" s="193" t="str">
        <f>VLOOKUP(B100,'ADJ-CLICK'!B:Y,15,FALSE)</f>
        <v/>
      </c>
      <c r="F100" s="193" t="str">
        <f>VLOOKUP(B100,'ADJ-CLICK'!B:Y,18,FALSE)</f>
        <v/>
      </c>
      <c r="G100" s="193" t="str">
        <f>VLOOKUP(B100,'ADJ-CLICK'!B:Y,21,FALSE)</f>
        <v/>
      </c>
      <c r="H100" s="193" t="str">
        <f>VLOOKUP(B100,'ADJ-CLICK'!B:Y,24,FALSE)</f>
        <v/>
      </c>
      <c r="I100" s="193" t="str">
        <f t="shared" si="0"/>
        <v/>
      </c>
      <c r="J100" s="190"/>
      <c r="K100" s="194" t="str">
        <f t="shared" si="1"/>
        <v/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3">
      <c r="A101" s="2">
        <v>99</v>
      </c>
      <c r="B101" s="2" t="str">
        <f>IF('FINAL-SCORE'!V102="","",'FINAL-SCORE'!V102)</f>
        <v/>
      </c>
      <c r="C101" s="193" t="str">
        <f>VLOOKUP(B101,'ADJ-CLICK'!B:Y,9,FALSE)</f>
        <v/>
      </c>
      <c r="D101" s="193" t="str">
        <f>VLOOKUP(B101,'ADJ-CLICK'!B:Y,12,FALSE)</f>
        <v/>
      </c>
      <c r="E101" s="193" t="str">
        <f>VLOOKUP(B101,'ADJ-CLICK'!B:Y,15,FALSE)</f>
        <v/>
      </c>
      <c r="F101" s="193" t="str">
        <f>VLOOKUP(B101,'ADJ-CLICK'!B:Y,18,FALSE)</f>
        <v/>
      </c>
      <c r="G101" s="193" t="str">
        <f>VLOOKUP(B101,'ADJ-CLICK'!B:Y,21,FALSE)</f>
        <v/>
      </c>
      <c r="H101" s="193" t="str">
        <f>VLOOKUP(B101,'ADJ-CLICK'!B:Y,24,FALSE)</f>
        <v/>
      </c>
      <c r="I101" s="193" t="str">
        <f t="shared" si="0"/>
        <v/>
      </c>
      <c r="J101" s="190"/>
      <c r="K101" s="194" t="str">
        <f t="shared" si="1"/>
        <v/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3">
      <c r="A102" s="2">
        <v>100</v>
      </c>
      <c r="B102" s="2" t="str">
        <f>IF('FINAL-SCORE'!V103="","",'FINAL-SCORE'!V103)</f>
        <v/>
      </c>
      <c r="C102" s="193" t="str">
        <f>VLOOKUP(B102,'ADJ-CLICK'!B:Y,9,FALSE)</f>
        <v/>
      </c>
      <c r="D102" s="193" t="str">
        <f>VLOOKUP(B102,'ADJ-CLICK'!B:Y,12,FALSE)</f>
        <v/>
      </c>
      <c r="E102" s="193" t="str">
        <f>VLOOKUP(B102,'ADJ-CLICK'!B:Y,15,FALSE)</f>
        <v/>
      </c>
      <c r="F102" s="193" t="str">
        <f>VLOOKUP(B102,'ADJ-CLICK'!B:Y,18,FALSE)</f>
        <v/>
      </c>
      <c r="G102" s="193" t="str">
        <f>VLOOKUP(B102,'ADJ-CLICK'!B:Y,21,FALSE)</f>
        <v/>
      </c>
      <c r="H102" s="193" t="str">
        <f>VLOOKUP(B102,'ADJ-CLICK'!B:Y,24,FALSE)</f>
        <v/>
      </c>
      <c r="I102" s="193" t="str">
        <f t="shared" si="0"/>
        <v/>
      </c>
      <c r="J102" s="190"/>
      <c r="K102" s="194" t="str">
        <f t="shared" si="1"/>
        <v/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3">
      <c r="A103" s="2">
        <v>101</v>
      </c>
      <c r="B103" s="2" t="str">
        <f>IF('FINAL-SCORE'!V104="","",'FINAL-SCORE'!V104)</f>
        <v/>
      </c>
      <c r="C103" s="193" t="str">
        <f>VLOOKUP(B103,'ADJ-CLICK'!B:Y,9,FALSE)</f>
        <v/>
      </c>
      <c r="D103" s="193" t="str">
        <f>VLOOKUP(B103,'ADJ-CLICK'!B:Y,12,FALSE)</f>
        <v/>
      </c>
      <c r="E103" s="193" t="str">
        <f>VLOOKUP(B103,'ADJ-CLICK'!B:Y,15,FALSE)</f>
        <v/>
      </c>
      <c r="F103" s="193" t="str">
        <f>VLOOKUP(B103,'ADJ-CLICK'!B:Y,18,FALSE)</f>
        <v/>
      </c>
      <c r="G103" s="193" t="str">
        <f>VLOOKUP(B103,'ADJ-CLICK'!B:Y,21,FALSE)</f>
        <v/>
      </c>
      <c r="H103" s="193" t="str">
        <f>VLOOKUP(B103,'ADJ-CLICK'!B:Y,24,FALSE)</f>
        <v/>
      </c>
      <c r="I103" s="193" t="str">
        <f t="shared" si="0"/>
        <v/>
      </c>
      <c r="J103" s="190"/>
      <c r="K103" s="194" t="str">
        <f t="shared" si="1"/>
        <v/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3">
      <c r="A104" s="2">
        <v>102</v>
      </c>
      <c r="B104" s="2" t="str">
        <f>IF('FINAL-SCORE'!V105="","",'FINAL-SCORE'!V105)</f>
        <v/>
      </c>
      <c r="C104" s="193" t="str">
        <f>VLOOKUP(B104,'ADJ-CLICK'!B:Y,9,FALSE)</f>
        <v/>
      </c>
      <c r="D104" s="193" t="str">
        <f>VLOOKUP(B104,'ADJ-CLICK'!B:Y,12,FALSE)</f>
        <v/>
      </c>
      <c r="E104" s="193" t="str">
        <f>VLOOKUP(B104,'ADJ-CLICK'!B:Y,15,FALSE)</f>
        <v/>
      </c>
      <c r="F104" s="193" t="str">
        <f>VLOOKUP(B104,'ADJ-CLICK'!B:Y,18,FALSE)</f>
        <v/>
      </c>
      <c r="G104" s="193" t="str">
        <f>VLOOKUP(B104,'ADJ-CLICK'!B:Y,21,FALSE)</f>
        <v/>
      </c>
      <c r="H104" s="193" t="str">
        <f>VLOOKUP(B104,'ADJ-CLICK'!B:Y,24,FALSE)</f>
        <v/>
      </c>
      <c r="I104" s="193" t="str">
        <f t="shared" si="0"/>
        <v/>
      </c>
      <c r="J104" s="190"/>
      <c r="K104" s="194" t="str">
        <f t="shared" si="1"/>
        <v/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3">
      <c r="A105" s="2">
        <v>103</v>
      </c>
      <c r="B105" s="2" t="str">
        <f>IF('FINAL-SCORE'!V106="","",'FINAL-SCORE'!V106)</f>
        <v/>
      </c>
      <c r="C105" s="193" t="str">
        <f>VLOOKUP(B105,'ADJ-CLICK'!B:Y,9,FALSE)</f>
        <v/>
      </c>
      <c r="D105" s="193" t="str">
        <f>VLOOKUP(B105,'ADJ-CLICK'!B:Y,12,FALSE)</f>
        <v/>
      </c>
      <c r="E105" s="193" t="str">
        <f>VLOOKUP(B105,'ADJ-CLICK'!B:Y,15,FALSE)</f>
        <v/>
      </c>
      <c r="F105" s="193" t="str">
        <f>VLOOKUP(B105,'ADJ-CLICK'!B:Y,18,FALSE)</f>
        <v/>
      </c>
      <c r="G105" s="193" t="str">
        <f>VLOOKUP(B105,'ADJ-CLICK'!B:Y,21,FALSE)</f>
        <v/>
      </c>
      <c r="H105" s="193" t="str">
        <f>VLOOKUP(B105,'ADJ-CLICK'!B:Y,24,FALSE)</f>
        <v/>
      </c>
      <c r="I105" s="193" t="str">
        <f t="shared" si="0"/>
        <v/>
      </c>
      <c r="J105" s="190"/>
      <c r="K105" s="194" t="str">
        <f t="shared" si="1"/>
        <v/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3">
      <c r="A106" s="2">
        <v>104</v>
      </c>
      <c r="B106" s="2" t="str">
        <f>IF('FINAL-SCORE'!V107="","",'FINAL-SCORE'!V107)</f>
        <v/>
      </c>
      <c r="C106" s="193" t="str">
        <f>VLOOKUP(B106,'ADJ-CLICK'!B:Y,9,FALSE)</f>
        <v/>
      </c>
      <c r="D106" s="193" t="str">
        <f>VLOOKUP(B106,'ADJ-CLICK'!B:Y,12,FALSE)</f>
        <v/>
      </c>
      <c r="E106" s="193" t="str">
        <f>VLOOKUP(B106,'ADJ-CLICK'!B:Y,15,FALSE)</f>
        <v/>
      </c>
      <c r="F106" s="193" t="str">
        <f>VLOOKUP(B106,'ADJ-CLICK'!B:Y,18,FALSE)</f>
        <v/>
      </c>
      <c r="G106" s="193" t="str">
        <f>VLOOKUP(B106,'ADJ-CLICK'!B:Y,21,FALSE)</f>
        <v/>
      </c>
      <c r="H106" s="193" t="str">
        <f>VLOOKUP(B106,'ADJ-CLICK'!B:Y,24,FALSE)</f>
        <v/>
      </c>
      <c r="I106" s="193" t="str">
        <f t="shared" si="0"/>
        <v/>
      </c>
      <c r="J106" s="190"/>
      <c r="K106" s="194" t="str">
        <f t="shared" si="1"/>
        <v/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3">
      <c r="A107" s="2">
        <v>105</v>
      </c>
      <c r="B107" s="2" t="str">
        <f>IF('FINAL-SCORE'!V108="","",'FINAL-SCORE'!V108)</f>
        <v/>
      </c>
      <c r="C107" s="193" t="str">
        <f>VLOOKUP(B107,'ADJ-CLICK'!B:Y,9,FALSE)</f>
        <v/>
      </c>
      <c r="D107" s="193" t="str">
        <f>VLOOKUP(B107,'ADJ-CLICK'!B:Y,12,FALSE)</f>
        <v/>
      </c>
      <c r="E107" s="193" t="str">
        <f>VLOOKUP(B107,'ADJ-CLICK'!B:Y,15,FALSE)</f>
        <v/>
      </c>
      <c r="F107" s="193" t="str">
        <f>VLOOKUP(B107,'ADJ-CLICK'!B:Y,18,FALSE)</f>
        <v/>
      </c>
      <c r="G107" s="193" t="str">
        <f>VLOOKUP(B107,'ADJ-CLICK'!B:Y,21,FALSE)</f>
        <v/>
      </c>
      <c r="H107" s="193" t="str">
        <f>VLOOKUP(B107,'ADJ-CLICK'!B:Y,24,FALSE)</f>
        <v/>
      </c>
      <c r="I107" s="193" t="str">
        <f t="shared" si="0"/>
        <v/>
      </c>
      <c r="J107" s="190"/>
      <c r="K107" s="194" t="str">
        <f t="shared" si="1"/>
        <v/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3">
      <c r="A108" s="2">
        <v>106</v>
      </c>
      <c r="B108" s="2" t="str">
        <f>IF('FINAL-SCORE'!V109="","",'FINAL-SCORE'!V109)</f>
        <v/>
      </c>
      <c r="C108" s="193" t="str">
        <f>VLOOKUP(B108,'ADJ-CLICK'!B:Y,9,FALSE)</f>
        <v/>
      </c>
      <c r="D108" s="193" t="str">
        <f>VLOOKUP(B108,'ADJ-CLICK'!B:Y,12,FALSE)</f>
        <v/>
      </c>
      <c r="E108" s="193" t="str">
        <f>VLOOKUP(B108,'ADJ-CLICK'!B:Y,15,FALSE)</f>
        <v/>
      </c>
      <c r="F108" s="193" t="str">
        <f>VLOOKUP(B108,'ADJ-CLICK'!B:Y,18,FALSE)</f>
        <v/>
      </c>
      <c r="G108" s="193" t="str">
        <f>VLOOKUP(B108,'ADJ-CLICK'!B:Y,21,FALSE)</f>
        <v/>
      </c>
      <c r="H108" s="193" t="str">
        <f>VLOOKUP(B108,'ADJ-CLICK'!B:Y,24,FALSE)</f>
        <v/>
      </c>
      <c r="I108" s="193" t="str">
        <f t="shared" si="0"/>
        <v/>
      </c>
      <c r="J108" s="190"/>
      <c r="K108" s="194" t="str">
        <f t="shared" si="1"/>
        <v/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3">
      <c r="A109" s="2">
        <v>107</v>
      </c>
      <c r="B109" s="2" t="str">
        <f>IF('FINAL-SCORE'!V110="","",'FINAL-SCORE'!V110)</f>
        <v/>
      </c>
      <c r="C109" s="193" t="str">
        <f>VLOOKUP(B109,'ADJ-CLICK'!B:Y,9,FALSE)</f>
        <v/>
      </c>
      <c r="D109" s="193" t="str">
        <f>VLOOKUP(B109,'ADJ-CLICK'!B:Y,12,FALSE)</f>
        <v/>
      </c>
      <c r="E109" s="193" t="str">
        <f>VLOOKUP(B109,'ADJ-CLICK'!B:Y,15,FALSE)</f>
        <v/>
      </c>
      <c r="F109" s="193" t="str">
        <f>VLOOKUP(B109,'ADJ-CLICK'!B:Y,18,FALSE)</f>
        <v/>
      </c>
      <c r="G109" s="193" t="str">
        <f>VLOOKUP(B109,'ADJ-CLICK'!B:Y,21,FALSE)</f>
        <v/>
      </c>
      <c r="H109" s="193" t="str">
        <f>VLOOKUP(B109,'ADJ-CLICK'!B:Y,24,FALSE)</f>
        <v/>
      </c>
      <c r="I109" s="193" t="str">
        <f t="shared" si="0"/>
        <v/>
      </c>
      <c r="J109" s="190"/>
      <c r="K109" s="194" t="str">
        <f t="shared" si="1"/>
        <v/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3">
      <c r="A110" s="2">
        <v>108</v>
      </c>
      <c r="B110" s="2" t="str">
        <f>IF('FINAL-SCORE'!V111="","",'FINAL-SCORE'!V111)</f>
        <v/>
      </c>
      <c r="C110" s="193" t="str">
        <f>VLOOKUP(B110,'ADJ-CLICK'!B:Y,9,FALSE)</f>
        <v/>
      </c>
      <c r="D110" s="193" t="str">
        <f>VLOOKUP(B110,'ADJ-CLICK'!B:Y,12,FALSE)</f>
        <v/>
      </c>
      <c r="E110" s="193" t="str">
        <f>VLOOKUP(B110,'ADJ-CLICK'!B:Y,15,FALSE)</f>
        <v/>
      </c>
      <c r="F110" s="193" t="str">
        <f>VLOOKUP(B110,'ADJ-CLICK'!B:Y,18,FALSE)</f>
        <v/>
      </c>
      <c r="G110" s="193" t="str">
        <f>VLOOKUP(B110,'ADJ-CLICK'!B:Y,21,FALSE)</f>
        <v/>
      </c>
      <c r="H110" s="193" t="str">
        <f>VLOOKUP(B110,'ADJ-CLICK'!B:Y,24,FALSE)</f>
        <v/>
      </c>
      <c r="I110" s="193" t="str">
        <f t="shared" si="0"/>
        <v/>
      </c>
      <c r="J110" s="190"/>
      <c r="K110" s="194" t="str">
        <f t="shared" si="1"/>
        <v/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3">
      <c r="A111" s="2">
        <v>109</v>
      </c>
      <c r="B111" s="2" t="str">
        <f>IF('FINAL-SCORE'!V112="","",'FINAL-SCORE'!V112)</f>
        <v/>
      </c>
      <c r="C111" s="193" t="str">
        <f>VLOOKUP(B111,'ADJ-CLICK'!B:Y,9,FALSE)</f>
        <v/>
      </c>
      <c r="D111" s="193" t="str">
        <f>VLOOKUP(B111,'ADJ-CLICK'!B:Y,12,FALSE)</f>
        <v/>
      </c>
      <c r="E111" s="193" t="str">
        <f>VLOOKUP(B111,'ADJ-CLICK'!B:Y,15,FALSE)</f>
        <v/>
      </c>
      <c r="F111" s="193" t="str">
        <f>VLOOKUP(B111,'ADJ-CLICK'!B:Y,18,FALSE)</f>
        <v/>
      </c>
      <c r="G111" s="193" t="str">
        <f>VLOOKUP(B111,'ADJ-CLICK'!B:Y,21,FALSE)</f>
        <v/>
      </c>
      <c r="H111" s="193" t="str">
        <f>VLOOKUP(B111,'ADJ-CLICK'!B:Y,24,FALSE)</f>
        <v/>
      </c>
      <c r="I111" s="193" t="str">
        <f t="shared" si="0"/>
        <v/>
      </c>
      <c r="J111" s="190"/>
      <c r="K111" s="194" t="str">
        <f t="shared" si="1"/>
        <v/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3">
      <c r="A112" s="2">
        <v>110</v>
      </c>
      <c r="B112" s="2" t="str">
        <f>IF('FINAL-SCORE'!V113="","",'FINAL-SCORE'!V113)</f>
        <v/>
      </c>
      <c r="C112" s="193" t="str">
        <f>VLOOKUP(B112,'ADJ-CLICK'!B:Y,9,FALSE)</f>
        <v/>
      </c>
      <c r="D112" s="193" t="str">
        <f>VLOOKUP(B112,'ADJ-CLICK'!B:Y,12,FALSE)</f>
        <v/>
      </c>
      <c r="E112" s="193" t="str">
        <f>VLOOKUP(B112,'ADJ-CLICK'!B:Y,15,FALSE)</f>
        <v/>
      </c>
      <c r="F112" s="193" t="str">
        <f>VLOOKUP(B112,'ADJ-CLICK'!B:Y,18,FALSE)</f>
        <v/>
      </c>
      <c r="G112" s="193" t="str">
        <f>VLOOKUP(B112,'ADJ-CLICK'!B:Y,21,FALSE)</f>
        <v/>
      </c>
      <c r="H112" s="193" t="str">
        <f>VLOOKUP(B112,'ADJ-CLICK'!B:Y,24,FALSE)</f>
        <v/>
      </c>
      <c r="I112" s="193" t="str">
        <f t="shared" si="0"/>
        <v/>
      </c>
      <c r="J112" s="190"/>
      <c r="K112" s="194" t="str">
        <f t="shared" si="1"/>
        <v/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3">
      <c r="A113" s="2">
        <v>111</v>
      </c>
      <c r="B113" s="2" t="str">
        <f>IF('FINAL-SCORE'!V114="","",'FINAL-SCORE'!V114)</f>
        <v/>
      </c>
      <c r="C113" s="193" t="str">
        <f>VLOOKUP(B113,'ADJ-CLICK'!B:Y,9,FALSE)</f>
        <v/>
      </c>
      <c r="D113" s="193" t="str">
        <f>VLOOKUP(B113,'ADJ-CLICK'!B:Y,12,FALSE)</f>
        <v/>
      </c>
      <c r="E113" s="193" t="str">
        <f>VLOOKUP(B113,'ADJ-CLICK'!B:Y,15,FALSE)</f>
        <v/>
      </c>
      <c r="F113" s="193" t="str">
        <f>VLOOKUP(B113,'ADJ-CLICK'!B:Y,18,FALSE)</f>
        <v/>
      </c>
      <c r="G113" s="193" t="str">
        <f>VLOOKUP(B113,'ADJ-CLICK'!B:Y,21,FALSE)</f>
        <v/>
      </c>
      <c r="H113" s="193" t="str">
        <f>VLOOKUP(B113,'ADJ-CLICK'!B:Y,24,FALSE)</f>
        <v/>
      </c>
      <c r="I113" s="193" t="str">
        <f t="shared" si="0"/>
        <v/>
      </c>
      <c r="J113" s="190"/>
      <c r="K113" s="194" t="str">
        <f t="shared" si="1"/>
        <v/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3">
      <c r="A114" s="2">
        <v>112</v>
      </c>
      <c r="B114" s="2" t="str">
        <f>IF('FINAL-SCORE'!V115="","",'FINAL-SCORE'!V115)</f>
        <v/>
      </c>
      <c r="C114" s="193" t="str">
        <f>VLOOKUP(B114,'ADJ-CLICK'!B:Y,9,FALSE)</f>
        <v/>
      </c>
      <c r="D114" s="193" t="str">
        <f>VLOOKUP(B114,'ADJ-CLICK'!B:Y,12,FALSE)</f>
        <v/>
      </c>
      <c r="E114" s="193" t="str">
        <f>VLOOKUP(B114,'ADJ-CLICK'!B:Y,15,FALSE)</f>
        <v/>
      </c>
      <c r="F114" s="193" t="str">
        <f>VLOOKUP(B114,'ADJ-CLICK'!B:Y,18,FALSE)</f>
        <v/>
      </c>
      <c r="G114" s="193" t="str">
        <f>VLOOKUP(B114,'ADJ-CLICK'!B:Y,21,FALSE)</f>
        <v/>
      </c>
      <c r="H114" s="193" t="str">
        <f>VLOOKUP(B114,'ADJ-CLICK'!B:Y,24,FALSE)</f>
        <v/>
      </c>
      <c r="I114" s="193" t="str">
        <f t="shared" si="0"/>
        <v/>
      </c>
      <c r="J114" s="190"/>
      <c r="K114" s="194" t="str">
        <f t="shared" si="1"/>
        <v/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3">
      <c r="A115" s="2">
        <v>113</v>
      </c>
      <c r="B115" s="2" t="str">
        <f>IF('FINAL-SCORE'!V116="","",'FINAL-SCORE'!V116)</f>
        <v/>
      </c>
      <c r="C115" s="193" t="str">
        <f>VLOOKUP(B115,'ADJ-CLICK'!B:Y,9,FALSE)</f>
        <v/>
      </c>
      <c r="D115" s="193" t="str">
        <f>VLOOKUP(B115,'ADJ-CLICK'!B:Y,12,FALSE)</f>
        <v/>
      </c>
      <c r="E115" s="193" t="str">
        <f>VLOOKUP(B115,'ADJ-CLICK'!B:Y,15,FALSE)</f>
        <v/>
      </c>
      <c r="F115" s="193" t="str">
        <f>VLOOKUP(B115,'ADJ-CLICK'!B:Y,18,FALSE)</f>
        <v/>
      </c>
      <c r="G115" s="193" t="str">
        <f>VLOOKUP(B115,'ADJ-CLICK'!B:Y,21,FALSE)</f>
        <v/>
      </c>
      <c r="H115" s="193" t="str">
        <f>VLOOKUP(B115,'ADJ-CLICK'!B:Y,24,FALSE)</f>
        <v/>
      </c>
      <c r="I115" s="193" t="str">
        <f t="shared" si="0"/>
        <v/>
      </c>
      <c r="J115" s="190"/>
      <c r="K115" s="194" t="str">
        <f t="shared" si="1"/>
        <v/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3">
      <c r="A116" s="2">
        <v>114</v>
      </c>
      <c r="B116" s="2" t="str">
        <f>IF('FINAL-SCORE'!V117="","",'FINAL-SCORE'!V117)</f>
        <v/>
      </c>
      <c r="C116" s="193" t="str">
        <f>VLOOKUP(B116,'ADJ-CLICK'!B:Y,9,FALSE)</f>
        <v/>
      </c>
      <c r="D116" s="193" t="str">
        <f>VLOOKUP(B116,'ADJ-CLICK'!B:Y,12,FALSE)</f>
        <v/>
      </c>
      <c r="E116" s="193" t="str">
        <f>VLOOKUP(B116,'ADJ-CLICK'!B:Y,15,FALSE)</f>
        <v/>
      </c>
      <c r="F116" s="193" t="str">
        <f>VLOOKUP(B116,'ADJ-CLICK'!B:Y,18,FALSE)</f>
        <v/>
      </c>
      <c r="G116" s="193" t="str">
        <f>VLOOKUP(B116,'ADJ-CLICK'!B:Y,21,FALSE)</f>
        <v/>
      </c>
      <c r="H116" s="193" t="str">
        <f>VLOOKUP(B116,'ADJ-CLICK'!B:Y,24,FALSE)</f>
        <v/>
      </c>
      <c r="I116" s="193" t="str">
        <f t="shared" si="0"/>
        <v/>
      </c>
      <c r="J116" s="190"/>
      <c r="K116" s="194" t="str">
        <f t="shared" si="1"/>
        <v/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3">
      <c r="A117" s="2">
        <v>115</v>
      </c>
      <c r="B117" s="2" t="str">
        <f>IF('FINAL-SCORE'!V118="","",'FINAL-SCORE'!V118)</f>
        <v/>
      </c>
      <c r="C117" s="193" t="str">
        <f>VLOOKUP(B117,'ADJ-CLICK'!B:Y,9,FALSE)</f>
        <v/>
      </c>
      <c r="D117" s="193" t="str">
        <f>VLOOKUP(B117,'ADJ-CLICK'!B:Y,12,FALSE)</f>
        <v/>
      </c>
      <c r="E117" s="193" t="str">
        <f>VLOOKUP(B117,'ADJ-CLICK'!B:Y,15,FALSE)</f>
        <v/>
      </c>
      <c r="F117" s="193" t="str">
        <f>VLOOKUP(B117,'ADJ-CLICK'!B:Y,18,FALSE)</f>
        <v/>
      </c>
      <c r="G117" s="193" t="str">
        <f>VLOOKUP(B117,'ADJ-CLICK'!B:Y,21,FALSE)</f>
        <v/>
      </c>
      <c r="H117" s="193" t="str">
        <f>VLOOKUP(B117,'ADJ-CLICK'!B:Y,24,FALSE)</f>
        <v/>
      </c>
      <c r="I117" s="193" t="str">
        <f t="shared" si="0"/>
        <v/>
      </c>
      <c r="J117" s="190"/>
      <c r="K117" s="194" t="str">
        <f t="shared" si="1"/>
        <v/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3">
      <c r="A118" s="2">
        <v>116</v>
      </c>
      <c r="B118" s="2" t="str">
        <f>IF('FINAL-SCORE'!V119="","",'FINAL-SCORE'!V119)</f>
        <v/>
      </c>
      <c r="C118" s="193" t="str">
        <f>VLOOKUP(B118,'ADJ-CLICK'!B:Y,9,FALSE)</f>
        <v/>
      </c>
      <c r="D118" s="193" t="str">
        <f>VLOOKUP(B118,'ADJ-CLICK'!B:Y,12,FALSE)</f>
        <v/>
      </c>
      <c r="E118" s="193" t="str">
        <f>VLOOKUP(B118,'ADJ-CLICK'!B:Y,15,FALSE)</f>
        <v/>
      </c>
      <c r="F118" s="193" t="str">
        <f>VLOOKUP(B118,'ADJ-CLICK'!B:Y,18,FALSE)</f>
        <v/>
      </c>
      <c r="G118" s="193" t="str">
        <f>VLOOKUP(B118,'ADJ-CLICK'!B:Y,21,FALSE)</f>
        <v/>
      </c>
      <c r="H118" s="193" t="str">
        <f>VLOOKUP(B118,'ADJ-CLICK'!B:Y,24,FALSE)</f>
        <v/>
      </c>
      <c r="I118" s="193" t="str">
        <f t="shared" si="0"/>
        <v/>
      </c>
      <c r="J118" s="190"/>
      <c r="K118" s="194" t="str">
        <f t="shared" si="1"/>
        <v/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3">
      <c r="A119" s="2">
        <v>117</v>
      </c>
      <c r="B119" s="2" t="str">
        <f>IF('FINAL-SCORE'!V120="","",'FINAL-SCORE'!V120)</f>
        <v/>
      </c>
      <c r="C119" s="193" t="str">
        <f>VLOOKUP(B119,'ADJ-CLICK'!B:Y,9,FALSE)</f>
        <v/>
      </c>
      <c r="D119" s="193" t="str">
        <f>VLOOKUP(B119,'ADJ-CLICK'!B:Y,12,FALSE)</f>
        <v/>
      </c>
      <c r="E119" s="193" t="str">
        <f>VLOOKUP(B119,'ADJ-CLICK'!B:Y,15,FALSE)</f>
        <v/>
      </c>
      <c r="F119" s="193" t="str">
        <f>VLOOKUP(B119,'ADJ-CLICK'!B:Y,18,FALSE)</f>
        <v/>
      </c>
      <c r="G119" s="193" t="str">
        <f>VLOOKUP(B119,'ADJ-CLICK'!B:Y,21,FALSE)</f>
        <v/>
      </c>
      <c r="H119" s="193" t="str">
        <f>VLOOKUP(B119,'ADJ-CLICK'!B:Y,24,FALSE)</f>
        <v/>
      </c>
      <c r="I119" s="193" t="str">
        <f t="shared" si="0"/>
        <v/>
      </c>
      <c r="J119" s="190"/>
      <c r="K119" s="194" t="str">
        <f t="shared" si="1"/>
        <v/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3">
      <c r="A120" s="2">
        <v>118</v>
      </c>
      <c r="B120" s="2" t="str">
        <f>IF('FINAL-SCORE'!V121="","",'FINAL-SCORE'!V121)</f>
        <v/>
      </c>
      <c r="C120" s="193" t="str">
        <f>VLOOKUP(B120,'ADJ-CLICK'!B:Y,9,FALSE)</f>
        <v/>
      </c>
      <c r="D120" s="193" t="str">
        <f>VLOOKUP(B120,'ADJ-CLICK'!B:Y,12,FALSE)</f>
        <v/>
      </c>
      <c r="E120" s="193" t="str">
        <f>VLOOKUP(B120,'ADJ-CLICK'!B:Y,15,FALSE)</f>
        <v/>
      </c>
      <c r="F120" s="193" t="str">
        <f>VLOOKUP(B120,'ADJ-CLICK'!B:Y,18,FALSE)</f>
        <v/>
      </c>
      <c r="G120" s="193" t="str">
        <f>VLOOKUP(B120,'ADJ-CLICK'!B:Y,21,FALSE)</f>
        <v/>
      </c>
      <c r="H120" s="193" t="str">
        <f>VLOOKUP(B120,'ADJ-CLICK'!B:Y,24,FALSE)</f>
        <v/>
      </c>
      <c r="I120" s="193" t="str">
        <f t="shared" si="0"/>
        <v/>
      </c>
      <c r="J120" s="190"/>
      <c r="K120" s="194" t="str">
        <f t="shared" si="1"/>
        <v/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3">
      <c r="A121" s="2">
        <v>119</v>
      </c>
      <c r="B121" s="2" t="str">
        <f>IF('FINAL-SCORE'!V122="","",'FINAL-SCORE'!V122)</f>
        <v/>
      </c>
      <c r="C121" s="193" t="str">
        <f>VLOOKUP(B121,'ADJ-CLICK'!B:Y,9,FALSE)</f>
        <v/>
      </c>
      <c r="D121" s="193" t="str">
        <f>VLOOKUP(B121,'ADJ-CLICK'!B:Y,12,FALSE)</f>
        <v/>
      </c>
      <c r="E121" s="193" t="str">
        <f>VLOOKUP(B121,'ADJ-CLICK'!B:Y,15,FALSE)</f>
        <v/>
      </c>
      <c r="F121" s="193" t="str">
        <f>VLOOKUP(B121,'ADJ-CLICK'!B:Y,18,FALSE)</f>
        <v/>
      </c>
      <c r="G121" s="193" t="str">
        <f>VLOOKUP(B121,'ADJ-CLICK'!B:Y,21,FALSE)</f>
        <v/>
      </c>
      <c r="H121" s="193" t="str">
        <f>VLOOKUP(B121,'ADJ-CLICK'!B:Y,24,FALSE)</f>
        <v/>
      </c>
      <c r="I121" s="193" t="str">
        <f t="shared" si="0"/>
        <v/>
      </c>
      <c r="J121" s="190"/>
      <c r="K121" s="194" t="str">
        <f t="shared" si="1"/>
        <v/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3">
      <c r="A122" s="2">
        <v>120</v>
      </c>
      <c r="B122" s="2" t="str">
        <f>IF('FINAL-SCORE'!V123="","",'FINAL-SCORE'!V123)</f>
        <v/>
      </c>
      <c r="C122" s="193" t="str">
        <f>VLOOKUP(B122,'ADJ-CLICK'!B:Y,9,FALSE)</f>
        <v/>
      </c>
      <c r="D122" s="193" t="str">
        <f>VLOOKUP(B122,'ADJ-CLICK'!B:Y,12,FALSE)</f>
        <v/>
      </c>
      <c r="E122" s="193" t="str">
        <f>VLOOKUP(B122,'ADJ-CLICK'!B:Y,15,FALSE)</f>
        <v/>
      </c>
      <c r="F122" s="193" t="str">
        <f>VLOOKUP(B122,'ADJ-CLICK'!B:Y,18,FALSE)</f>
        <v/>
      </c>
      <c r="G122" s="193" t="str">
        <f>VLOOKUP(B122,'ADJ-CLICK'!B:Y,21,FALSE)</f>
        <v/>
      </c>
      <c r="H122" s="193" t="str">
        <f>VLOOKUP(B122,'ADJ-CLICK'!B:Y,24,FALSE)</f>
        <v/>
      </c>
      <c r="I122" s="193" t="str">
        <f t="shared" si="0"/>
        <v/>
      </c>
      <c r="J122" s="190"/>
      <c r="K122" s="194" t="str">
        <f t="shared" si="1"/>
        <v/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3">
      <c r="A123" s="2">
        <v>121</v>
      </c>
      <c r="B123" s="2" t="str">
        <f>IF('FINAL-SCORE'!V124="","",'FINAL-SCORE'!V124)</f>
        <v/>
      </c>
      <c r="C123" s="193" t="str">
        <f>VLOOKUP(B123,'ADJ-CLICK'!B:Y,9,FALSE)</f>
        <v/>
      </c>
      <c r="D123" s="193" t="str">
        <f>VLOOKUP(B123,'ADJ-CLICK'!B:Y,12,FALSE)</f>
        <v/>
      </c>
      <c r="E123" s="193" t="str">
        <f>VLOOKUP(B123,'ADJ-CLICK'!B:Y,15,FALSE)</f>
        <v/>
      </c>
      <c r="F123" s="193" t="str">
        <f>VLOOKUP(B123,'ADJ-CLICK'!B:Y,18,FALSE)</f>
        <v/>
      </c>
      <c r="G123" s="193" t="str">
        <f>VLOOKUP(B123,'ADJ-CLICK'!B:Y,21,FALSE)</f>
        <v/>
      </c>
      <c r="H123" s="193" t="str">
        <f>VLOOKUP(B123,'ADJ-CLICK'!B:Y,24,FALSE)</f>
        <v/>
      </c>
      <c r="I123" s="193" t="str">
        <f t="shared" si="0"/>
        <v/>
      </c>
      <c r="J123" s="190"/>
      <c r="K123" s="194" t="str">
        <f t="shared" si="1"/>
        <v/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3">
      <c r="A124" s="2">
        <v>122</v>
      </c>
      <c r="B124" s="2" t="str">
        <f>IF('FINAL-SCORE'!V125="","",'FINAL-SCORE'!V125)</f>
        <v/>
      </c>
      <c r="C124" s="193" t="str">
        <f>VLOOKUP(B124,'ADJ-CLICK'!B:Y,9,FALSE)</f>
        <v/>
      </c>
      <c r="D124" s="193" t="str">
        <f>VLOOKUP(B124,'ADJ-CLICK'!B:Y,12,FALSE)</f>
        <v/>
      </c>
      <c r="E124" s="193" t="str">
        <f>VLOOKUP(B124,'ADJ-CLICK'!B:Y,15,FALSE)</f>
        <v/>
      </c>
      <c r="F124" s="193" t="str">
        <f>VLOOKUP(B124,'ADJ-CLICK'!B:Y,18,FALSE)</f>
        <v/>
      </c>
      <c r="G124" s="193" t="str">
        <f>VLOOKUP(B124,'ADJ-CLICK'!B:Y,21,FALSE)</f>
        <v/>
      </c>
      <c r="H124" s="193" t="str">
        <f>VLOOKUP(B124,'ADJ-CLICK'!B:Y,24,FALSE)</f>
        <v/>
      </c>
      <c r="I124" s="193" t="str">
        <f t="shared" si="0"/>
        <v/>
      </c>
      <c r="J124" s="190"/>
      <c r="K124" s="194" t="str">
        <f t="shared" si="1"/>
        <v/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3">
      <c r="A125" s="2">
        <v>123</v>
      </c>
      <c r="B125" s="2" t="str">
        <f>IF('FINAL-SCORE'!V126="","",'FINAL-SCORE'!V126)</f>
        <v/>
      </c>
      <c r="C125" s="193" t="str">
        <f>VLOOKUP(B125,'ADJ-CLICK'!B:Y,9,FALSE)</f>
        <v/>
      </c>
      <c r="D125" s="193" t="str">
        <f>VLOOKUP(B125,'ADJ-CLICK'!B:Y,12,FALSE)</f>
        <v/>
      </c>
      <c r="E125" s="193" t="str">
        <f>VLOOKUP(B125,'ADJ-CLICK'!B:Y,15,FALSE)</f>
        <v/>
      </c>
      <c r="F125" s="193" t="str">
        <f>VLOOKUP(B125,'ADJ-CLICK'!B:Y,18,FALSE)</f>
        <v/>
      </c>
      <c r="G125" s="193" t="str">
        <f>VLOOKUP(B125,'ADJ-CLICK'!B:Y,21,FALSE)</f>
        <v/>
      </c>
      <c r="H125" s="193" t="str">
        <f>VLOOKUP(B125,'ADJ-CLICK'!B:Y,24,FALSE)</f>
        <v/>
      </c>
      <c r="I125" s="193" t="str">
        <f t="shared" si="0"/>
        <v/>
      </c>
      <c r="J125" s="190"/>
      <c r="K125" s="194" t="str">
        <f t="shared" si="1"/>
        <v/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3">
      <c r="A126" s="2">
        <v>124</v>
      </c>
      <c r="B126" s="2" t="str">
        <f>IF('FINAL-SCORE'!V127="","",'FINAL-SCORE'!V127)</f>
        <v/>
      </c>
      <c r="C126" s="193" t="str">
        <f>VLOOKUP(B126,'ADJ-CLICK'!B:Y,9,FALSE)</f>
        <v/>
      </c>
      <c r="D126" s="193" t="str">
        <f>VLOOKUP(B126,'ADJ-CLICK'!B:Y,12,FALSE)</f>
        <v/>
      </c>
      <c r="E126" s="193" t="str">
        <f>VLOOKUP(B126,'ADJ-CLICK'!B:Y,15,FALSE)</f>
        <v/>
      </c>
      <c r="F126" s="193" t="str">
        <f>VLOOKUP(B126,'ADJ-CLICK'!B:Y,18,FALSE)</f>
        <v/>
      </c>
      <c r="G126" s="193" t="str">
        <f>VLOOKUP(B126,'ADJ-CLICK'!B:Y,21,FALSE)</f>
        <v/>
      </c>
      <c r="H126" s="193" t="str">
        <f>VLOOKUP(B126,'ADJ-CLICK'!B:Y,24,FALSE)</f>
        <v/>
      </c>
      <c r="I126" s="193" t="str">
        <f t="shared" si="0"/>
        <v/>
      </c>
      <c r="J126" s="190"/>
      <c r="K126" s="194" t="str">
        <f t="shared" si="1"/>
        <v/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3">
      <c r="A127" s="2">
        <v>125</v>
      </c>
      <c r="B127" s="2" t="str">
        <f>IF('FINAL-SCORE'!V128="","",'FINAL-SCORE'!V128)</f>
        <v/>
      </c>
      <c r="C127" s="193" t="str">
        <f>VLOOKUP(B127,'ADJ-CLICK'!B:Y,9,FALSE)</f>
        <v/>
      </c>
      <c r="D127" s="193" t="str">
        <f>VLOOKUP(B127,'ADJ-CLICK'!B:Y,12,FALSE)</f>
        <v/>
      </c>
      <c r="E127" s="193" t="str">
        <f>VLOOKUP(B127,'ADJ-CLICK'!B:Y,15,FALSE)</f>
        <v/>
      </c>
      <c r="F127" s="193" t="str">
        <f>VLOOKUP(B127,'ADJ-CLICK'!B:Y,18,FALSE)</f>
        <v/>
      </c>
      <c r="G127" s="193" t="str">
        <f>VLOOKUP(B127,'ADJ-CLICK'!B:Y,21,FALSE)</f>
        <v/>
      </c>
      <c r="H127" s="193" t="str">
        <f>VLOOKUP(B127,'ADJ-CLICK'!B:Y,24,FALSE)</f>
        <v/>
      </c>
      <c r="I127" s="193" t="str">
        <f t="shared" si="0"/>
        <v/>
      </c>
      <c r="J127" s="190"/>
      <c r="K127" s="194" t="str">
        <f t="shared" si="1"/>
        <v/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3">
      <c r="A128" s="2">
        <v>126</v>
      </c>
      <c r="B128" s="2" t="str">
        <f>IF('FINAL-SCORE'!V129="","",'FINAL-SCORE'!V129)</f>
        <v/>
      </c>
      <c r="C128" s="193" t="str">
        <f>VLOOKUP(B128,'ADJ-CLICK'!B:Y,9,FALSE)</f>
        <v/>
      </c>
      <c r="D128" s="193" t="str">
        <f>VLOOKUP(B128,'ADJ-CLICK'!B:Y,12,FALSE)</f>
        <v/>
      </c>
      <c r="E128" s="193" t="str">
        <f>VLOOKUP(B128,'ADJ-CLICK'!B:Y,15,FALSE)</f>
        <v/>
      </c>
      <c r="F128" s="193" t="str">
        <f>VLOOKUP(B128,'ADJ-CLICK'!B:Y,18,FALSE)</f>
        <v/>
      </c>
      <c r="G128" s="193" t="str">
        <f>VLOOKUP(B128,'ADJ-CLICK'!B:Y,21,FALSE)</f>
        <v/>
      </c>
      <c r="H128" s="193" t="str">
        <f>VLOOKUP(B128,'ADJ-CLICK'!B:Y,24,FALSE)</f>
        <v/>
      </c>
      <c r="I128" s="193" t="str">
        <f t="shared" si="0"/>
        <v/>
      </c>
      <c r="J128" s="190"/>
      <c r="K128" s="194" t="str">
        <f t="shared" si="1"/>
        <v/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3">
      <c r="A129" s="2">
        <v>127</v>
      </c>
      <c r="B129" s="2" t="str">
        <f>IF('FINAL-SCORE'!V130="","",'FINAL-SCORE'!V130)</f>
        <v/>
      </c>
      <c r="C129" s="193" t="str">
        <f>VLOOKUP(B129,'ADJ-CLICK'!B:Y,9,FALSE)</f>
        <v/>
      </c>
      <c r="D129" s="193" t="str">
        <f>VLOOKUP(B129,'ADJ-CLICK'!B:Y,12,FALSE)</f>
        <v/>
      </c>
      <c r="E129" s="193" t="str">
        <f>VLOOKUP(B129,'ADJ-CLICK'!B:Y,15,FALSE)</f>
        <v/>
      </c>
      <c r="F129" s="193" t="str">
        <f>VLOOKUP(B129,'ADJ-CLICK'!B:Y,18,FALSE)</f>
        <v/>
      </c>
      <c r="G129" s="193" t="str">
        <f>VLOOKUP(B129,'ADJ-CLICK'!B:Y,21,FALSE)</f>
        <v/>
      </c>
      <c r="H129" s="193" t="str">
        <f>VLOOKUP(B129,'ADJ-CLICK'!B:Y,24,FALSE)</f>
        <v/>
      </c>
      <c r="I129" s="193" t="str">
        <f t="shared" si="0"/>
        <v/>
      </c>
      <c r="J129" s="190"/>
      <c r="K129" s="194" t="str">
        <f t="shared" si="1"/>
        <v/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3">
      <c r="A130" s="2">
        <v>128</v>
      </c>
      <c r="B130" s="2" t="str">
        <f>IF('FINAL-SCORE'!V131="","",'FINAL-SCORE'!V131)</f>
        <v/>
      </c>
      <c r="C130" s="193" t="str">
        <f>VLOOKUP(B130,'ADJ-CLICK'!B:Y,9,FALSE)</f>
        <v/>
      </c>
      <c r="D130" s="193" t="str">
        <f>VLOOKUP(B130,'ADJ-CLICK'!B:Y,12,FALSE)</f>
        <v/>
      </c>
      <c r="E130" s="193" t="str">
        <f>VLOOKUP(B130,'ADJ-CLICK'!B:Y,15,FALSE)</f>
        <v/>
      </c>
      <c r="F130" s="193" t="str">
        <f>VLOOKUP(B130,'ADJ-CLICK'!B:Y,18,FALSE)</f>
        <v/>
      </c>
      <c r="G130" s="193" t="str">
        <f>VLOOKUP(B130,'ADJ-CLICK'!B:Y,21,FALSE)</f>
        <v/>
      </c>
      <c r="H130" s="193" t="str">
        <f>VLOOKUP(B130,'ADJ-CLICK'!B:Y,24,FALSE)</f>
        <v/>
      </c>
      <c r="I130" s="193" t="str">
        <f t="shared" si="0"/>
        <v/>
      </c>
      <c r="J130" s="190"/>
      <c r="K130" s="194" t="str">
        <f t="shared" si="1"/>
        <v/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3">
      <c r="A131" s="2">
        <v>129</v>
      </c>
      <c r="B131" s="2" t="str">
        <f>IF('FINAL-SCORE'!V132="","",'FINAL-SCORE'!V132)</f>
        <v/>
      </c>
      <c r="C131" s="193" t="str">
        <f>VLOOKUP(B131,'ADJ-CLICK'!B:Y,9,FALSE)</f>
        <v/>
      </c>
      <c r="D131" s="193" t="str">
        <f>VLOOKUP(B131,'ADJ-CLICK'!B:Y,12,FALSE)</f>
        <v/>
      </c>
      <c r="E131" s="193" t="str">
        <f>VLOOKUP(B131,'ADJ-CLICK'!B:Y,15,FALSE)</f>
        <v/>
      </c>
      <c r="F131" s="193" t="str">
        <f>VLOOKUP(B131,'ADJ-CLICK'!B:Y,18,FALSE)</f>
        <v/>
      </c>
      <c r="G131" s="193" t="str">
        <f>VLOOKUP(B131,'ADJ-CLICK'!B:Y,21,FALSE)</f>
        <v/>
      </c>
      <c r="H131" s="193" t="str">
        <f>VLOOKUP(B131,'ADJ-CLICK'!B:Y,24,FALSE)</f>
        <v/>
      </c>
      <c r="I131" s="193" t="str">
        <f t="shared" si="0"/>
        <v/>
      </c>
      <c r="J131" s="190"/>
      <c r="K131" s="194" t="str">
        <f t="shared" si="1"/>
        <v/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3">
      <c r="A132" s="2">
        <v>130</v>
      </c>
      <c r="B132" s="2" t="str">
        <f>IF('FINAL-SCORE'!V133="","",'FINAL-SCORE'!V133)</f>
        <v/>
      </c>
      <c r="C132" s="193" t="str">
        <f>VLOOKUP(B132,'ADJ-CLICK'!B:Y,9,FALSE)</f>
        <v/>
      </c>
      <c r="D132" s="193" t="str">
        <f>VLOOKUP(B132,'ADJ-CLICK'!B:Y,12,FALSE)</f>
        <v/>
      </c>
      <c r="E132" s="193" t="str">
        <f>VLOOKUP(B132,'ADJ-CLICK'!B:Y,15,FALSE)</f>
        <v/>
      </c>
      <c r="F132" s="193" t="str">
        <f>VLOOKUP(B132,'ADJ-CLICK'!B:Y,18,FALSE)</f>
        <v/>
      </c>
      <c r="G132" s="193" t="str">
        <f>VLOOKUP(B132,'ADJ-CLICK'!B:Y,21,FALSE)</f>
        <v/>
      </c>
      <c r="H132" s="193" t="str">
        <f>VLOOKUP(B132,'ADJ-CLICK'!B:Y,24,FALSE)</f>
        <v/>
      </c>
      <c r="I132" s="193" t="str">
        <f t="shared" si="0"/>
        <v/>
      </c>
      <c r="J132" s="190"/>
      <c r="K132" s="194" t="str">
        <f t="shared" si="1"/>
        <v/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3">
      <c r="A133" s="2">
        <v>131</v>
      </c>
      <c r="B133" s="2" t="str">
        <f>IF('FINAL-SCORE'!V134="","",'FINAL-SCORE'!V134)</f>
        <v/>
      </c>
      <c r="C133" s="193" t="str">
        <f>VLOOKUP(B133,'ADJ-CLICK'!B:Y,9,FALSE)</f>
        <v/>
      </c>
      <c r="D133" s="193" t="str">
        <f>VLOOKUP(B133,'ADJ-CLICK'!B:Y,12,FALSE)</f>
        <v/>
      </c>
      <c r="E133" s="193" t="str">
        <f>VLOOKUP(B133,'ADJ-CLICK'!B:Y,15,FALSE)</f>
        <v/>
      </c>
      <c r="F133" s="193" t="str">
        <f>VLOOKUP(B133,'ADJ-CLICK'!B:Y,18,FALSE)</f>
        <v/>
      </c>
      <c r="G133" s="193" t="str">
        <f>VLOOKUP(B133,'ADJ-CLICK'!B:Y,21,FALSE)</f>
        <v/>
      </c>
      <c r="H133" s="193" t="str">
        <f>VLOOKUP(B133,'ADJ-CLICK'!B:Y,24,FALSE)</f>
        <v/>
      </c>
      <c r="I133" s="193" t="str">
        <f t="shared" si="0"/>
        <v/>
      </c>
      <c r="J133" s="190"/>
      <c r="K133" s="194" t="str">
        <f t="shared" si="1"/>
        <v/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3">
      <c r="A134" s="2">
        <v>132</v>
      </c>
      <c r="B134" s="2" t="str">
        <f>IF('FINAL-SCORE'!V135="","",'FINAL-SCORE'!V135)</f>
        <v/>
      </c>
      <c r="C134" s="193" t="str">
        <f>VLOOKUP(B134,'ADJ-CLICK'!B:Y,9,FALSE)</f>
        <v/>
      </c>
      <c r="D134" s="193" t="str">
        <f>VLOOKUP(B134,'ADJ-CLICK'!B:Y,12,FALSE)</f>
        <v/>
      </c>
      <c r="E134" s="193" t="str">
        <f>VLOOKUP(B134,'ADJ-CLICK'!B:Y,15,FALSE)</f>
        <v/>
      </c>
      <c r="F134" s="193" t="str">
        <f>VLOOKUP(B134,'ADJ-CLICK'!B:Y,18,FALSE)</f>
        <v/>
      </c>
      <c r="G134" s="193" t="str">
        <f>VLOOKUP(B134,'ADJ-CLICK'!B:Y,21,FALSE)</f>
        <v/>
      </c>
      <c r="H134" s="193" t="str">
        <f>VLOOKUP(B134,'ADJ-CLICK'!B:Y,24,FALSE)</f>
        <v/>
      </c>
      <c r="I134" s="193" t="str">
        <f t="shared" si="0"/>
        <v/>
      </c>
      <c r="J134" s="190"/>
      <c r="K134" s="194" t="str">
        <f t="shared" si="1"/>
        <v/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3">
      <c r="A135" s="2">
        <v>133</v>
      </c>
      <c r="B135" s="2" t="str">
        <f>IF('FINAL-SCORE'!V136="","",'FINAL-SCORE'!V136)</f>
        <v/>
      </c>
      <c r="C135" s="193" t="str">
        <f>VLOOKUP(B135,'ADJ-CLICK'!B:Y,9,FALSE)</f>
        <v/>
      </c>
      <c r="D135" s="193" t="str">
        <f>VLOOKUP(B135,'ADJ-CLICK'!B:Y,12,FALSE)</f>
        <v/>
      </c>
      <c r="E135" s="193" t="str">
        <f>VLOOKUP(B135,'ADJ-CLICK'!B:Y,15,FALSE)</f>
        <v/>
      </c>
      <c r="F135" s="193" t="str">
        <f>VLOOKUP(B135,'ADJ-CLICK'!B:Y,18,FALSE)</f>
        <v/>
      </c>
      <c r="G135" s="193" t="str">
        <f>VLOOKUP(B135,'ADJ-CLICK'!B:Y,21,FALSE)</f>
        <v/>
      </c>
      <c r="H135" s="193" t="str">
        <f>VLOOKUP(B135,'ADJ-CLICK'!B:Y,24,FALSE)</f>
        <v/>
      </c>
      <c r="I135" s="193" t="str">
        <f t="shared" si="0"/>
        <v/>
      </c>
      <c r="J135" s="190"/>
      <c r="K135" s="194" t="str">
        <f t="shared" si="1"/>
        <v/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3">
      <c r="A136" s="2">
        <v>134</v>
      </c>
      <c r="B136" s="2" t="str">
        <f>IF('FINAL-SCORE'!V137="","",'FINAL-SCORE'!V137)</f>
        <v/>
      </c>
      <c r="C136" s="193" t="str">
        <f>VLOOKUP(B136,'ADJ-CLICK'!B:Y,9,FALSE)</f>
        <v/>
      </c>
      <c r="D136" s="193" t="str">
        <f>VLOOKUP(B136,'ADJ-CLICK'!B:Y,12,FALSE)</f>
        <v/>
      </c>
      <c r="E136" s="193" t="str">
        <f>VLOOKUP(B136,'ADJ-CLICK'!B:Y,15,FALSE)</f>
        <v/>
      </c>
      <c r="F136" s="193" t="str">
        <f>VLOOKUP(B136,'ADJ-CLICK'!B:Y,18,FALSE)</f>
        <v/>
      </c>
      <c r="G136" s="193" t="str">
        <f>VLOOKUP(B136,'ADJ-CLICK'!B:Y,21,FALSE)</f>
        <v/>
      </c>
      <c r="H136" s="193" t="str">
        <f>VLOOKUP(B136,'ADJ-CLICK'!B:Y,24,FALSE)</f>
        <v/>
      </c>
      <c r="I136" s="193" t="str">
        <f t="shared" si="0"/>
        <v/>
      </c>
      <c r="J136" s="190"/>
      <c r="K136" s="194" t="str">
        <f t="shared" si="1"/>
        <v/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3">
      <c r="A137" s="2">
        <v>135</v>
      </c>
      <c r="B137" s="2" t="str">
        <f>IF('FINAL-SCORE'!V138="","",'FINAL-SCORE'!V138)</f>
        <v/>
      </c>
      <c r="C137" s="193" t="str">
        <f>VLOOKUP(B137,'ADJ-CLICK'!B:Y,9,FALSE)</f>
        <v/>
      </c>
      <c r="D137" s="193" t="str">
        <f>VLOOKUP(B137,'ADJ-CLICK'!B:Y,12,FALSE)</f>
        <v/>
      </c>
      <c r="E137" s="193" t="str">
        <f>VLOOKUP(B137,'ADJ-CLICK'!B:Y,15,FALSE)</f>
        <v/>
      </c>
      <c r="F137" s="193" t="str">
        <f>VLOOKUP(B137,'ADJ-CLICK'!B:Y,18,FALSE)</f>
        <v/>
      </c>
      <c r="G137" s="193" t="str">
        <f>VLOOKUP(B137,'ADJ-CLICK'!B:Y,21,FALSE)</f>
        <v/>
      </c>
      <c r="H137" s="193" t="str">
        <f>VLOOKUP(B137,'ADJ-CLICK'!B:Y,24,FALSE)</f>
        <v/>
      </c>
      <c r="I137" s="193" t="str">
        <f t="shared" si="0"/>
        <v/>
      </c>
      <c r="J137" s="190"/>
      <c r="K137" s="194" t="str">
        <f t="shared" si="1"/>
        <v/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3">
      <c r="A138" s="2">
        <v>136</v>
      </c>
      <c r="B138" s="2" t="str">
        <f>IF('FINAL-SCORE'!V139="","",'FINAL-SCORE'!V139)</f>
        <v/>
      </c>
      <c r="C138" s="193" t="str">
        <f>VLOOKUP(B138,'ADJ-CLICK'!B:Y,9,FALSE)</f>
        <v/>
      </c>
      <c r="D138" s="193" t="str">
        <f>VLOOKUP(B138,'ADJ-CLICK'!B:Y,12,FALSE)</f>
        <v/>
      </c>
      <c r="E138" s="193" t="str">
        <f>VLOOKUP(B138,'ADJ-CLICK'!B:Y,15,FALSE)</f>
        <v/>
      </c>
      <c r="F138" s="193" t="str">
        <f>VLOOKUP(B138,'ADJ-CLICK'!B:Y,18,FALSE)</f>
        <v/>
      </c>
      <c r="G138" s="193" t="str">
        <f>VLOOKUP(B138,'ADJ-CLICK'!B:Y,21,FALSE)</f>
        <v/>
      </c>
      <c r="H138" s="193" t="str">
        <f>VLOOKUP(B138,'ADJ-CLICK'!B:Y,24,FALSE)</f>
        <v/>
      </c>
      <c r="I138" s="193" t="str">
        <f t="shared" si="0"/>
        <v/>
      </c>
      <c r="J138" s="190"/>
      <c r="K138" s="194" t="str">
        <f t="shared" si="1"/>
        <v/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3">
      <c r="A139" s="2">
        <v>137</v>
      </c>
      <c r="B139" s="2" t="str">
        <f>IF('FINAL-SCORE'!V140="","",'FINAL-SCORE'!V140)</f>
        <v/>
      </c>
      <c r="C139" s="193" t="str">
        <f>VLOOKUP(B139,'ADJ-CLICK'!B:Y,9,FALSE)</f>
        <v/>
      </c>
      <c r="D139" s="193" t="str">
        <f>VLOOKUP(B139,'ADJ-CLICK'!B:Y,12,FALSE)</f>
        <v/>
      </c>
      <c r="E139" s="193" t="str">
        <f>VLOOKUP(B139,'ADJ-CLICK'!B:Y,15,FALSE)</f>
        <v/>
      </c>
      <c r="F139" s="193" t="str">
        <f>VLOOKUP(B139,'ADJ-CLICK'!B:Y,18,FALSE)</f>
        <v/>
      </c>
      <c r="G139" s="193" t="str">
        <f>VLOOKUP(B139,'ADJ-CLICK'!B:Y,21,FALSE)</f>
        <v/>
      </c>
      <c r="H139" s="193" t="str">
        <f>VLOOKUP(B139,'ADJ-CLICK'!B:Y,24,FALSE)</f>
        <v/>
      </c>
      <c r="I139" s="193" t="str">
        <f t="shared" si="0"/>
        <v/>
      </c>
      <c r="J139" s="190"/>
      <c r="K139" s="194" t="str">
        <f t="shared" si="1"/>
        <v/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3">
      <c r="A140" s="2">
        <v>138</v>
      </c>
      <c r="B140" s="2" t="str">
        <f>IF('FINAL-SCORE'!V141="","",'FINAL-SCORE'!V141)</f>
        <v/>
      </c>
      <c r="C140" s="193" t="str">
        <f>VLOOKUP(B140,'ADJ-CLICK'!B:Y,9,FALSE)</f>
        <v/>
      </c>
      <c r="D140" s="193" t="str">
        <f>VLOOKUP(B140,'ADJ-CLICK'!B:Y,12,FALSE)</f>
        <v/>
      </c>
      <c r="E140" s="193" t="str">
        <f>VLOOKUP(B140,'ADJ-CLICK'!B:Y,15,FALSE)</f>
        <v/>
      </c>
      <c r="F140" s="193" t="str">
        <f>VLOOKUP(B140,'ADJ-CLICK'!B:Y,18,FALSE)</f>
        <v/>
      </c>
      <c r="G140" s="193" t="str">
        <f>VLOOKUP(B140,'ADJ-CLICK'!B:Y,21,FALSE)</f>
        <v/>
      </c>
      <c r="H140" s="193" t="str">
        <f>VLOOKUP(B140,'ADJ-CLICK'!B:Y,24,FALSE)</f>
        <v/>
      </c>
      <c r="I140" s="193" t="str">
        <f t="shared" si="0"/>
        <v/>
      </c>
      <c r="J140" s="190"/>
      <c r="K140" s="194" t="str">
        <f t="shared" si="1"/>
        <v/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3">
      <c r="A141" s="2">
        <v>139</v>
      </c>
      <c r="B141" s="2" t="str">
        <f>IF('FINAL-SCORE'!V142="","",'FINAL-SCORE'!V142)</f>
        <v/>
      </c>
      <c r="C141" s="193" t="str">
        <f>VLOOKUP(B141,'ADJ-CLICK'!B:Y,9,FALSE)</f>
        <v/>
      </c>
      <c r="D141" s="193" t="str">
        <f>VLOOKUP(B141,'ADJ-CLICK'!B:Y,12,FALSE)</f>
        <v/>
      </c>
      <c r="E141" s="193" t="str">
        <f>VLOOKUP(B141,'ADJ-CLICK'!B:Y,15,FALSE)</f>
        <v/>
      </c>
      <c r="F141" s="193" t="str">
        <f>VLOOKUP(B141,'ADJ-CLICK'!B:Y,18,FALSE)</f>
        <v/>
      </c>
      <c r="G141" s="193" t="str">
        <f>VLOOKUP(B141,'ADJ-CLICK'!B:Y,21,FALSE)</f>
        <v/>
      </c>
      <c r="H141" s="193" t="str">
        <f>VLOOKUP(B141,'ADJ-CLICK'!B:Y,24,FALSE)</f>
        <v/>
      </c>
      <c r="I141" s="193" t="str">
        <f t="shared" si="0"/>
        <v/>
      </c>
      <c r="J141" s="190"/>
      <c r="K141" s="194" t="str">
        <f t="shared" si="1"/>
        <v/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3">
      <c r="A142" s="2">
        <v>140</v>
      </c>
      <c r="B142" s="2" t="str">
        <f>IF('FINAL-SCORE'!V143="","",'FINAL-SCORE'!V143)</f>
        <v/>
      </c>
      <c r="C142" s="193" t="str">
        <f>VLOOKUP(B142,'ADJ-CLICK'!B:Y,9,FALSE)</f>
        <v/>
      </c>
      <c r="D142" s="193" t="str">
        <f>VLOOKUP(B142,'ADJ-CLICK'!B:Y,12,FALSE)</f>
        <v/>
      </c>
      <c r="E142" s="193" t="str">
        <f>VLOOKUP(B142,'ADJ-CLICK'!B:Y,15,FALSE)</f>
        <v/>
      </c>
      <c r="F142" s="193" t="str">
        <f>VLOOKUP(B142,'ADJ-CLICK'!B:Y,18,FALSE)</f>
        <v/>
      </c>
      <c r="G142" s="193" t="str">
        <f>VLOOKUP(B142,'ADJ-CLICK'!B:Y,21,FALSE)</f>
        <v/>
      </c>
      <c r="H142" s="193" t="str">
        <f>VLOOKUP(B142,'ADJ-CLICK'!B:Y,24,FALSE)</f>
        <v/>
      </c>
      <c r="I142" s="193" t="str">
        <f t="shared" si="0"/>
        <v/>
      </c>
      <c r="J142" s="190"/>
      <c r="K142" s="194" t="str">
        <f t="shared" si="1"/>
        <v/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3">
      <c r="A143" s="2">
        <v>141</v>
      </c>
      <c r="B143" s="2" t="str">
        <f>IF('FINAL-SCORE'!V144="","",'FINAL-SCORE'!V144)</f>
        <v/>
      </c>
      <c r="C143" s="193" t="str">
        <f>VLOOKUP(B143,'ADJ-CLICK'!B:Y,9,FALSE)</f>
        <v/>
      </c>
      <c r="D143" s="193" t="str">
        <f>VLOOKUP(B143,'ADJ-CLICK'!B:Y,12,FALSE)</f>
        <v/>
      </c>
      <c r="E143" s="193" t="str">
        <f>VLOOKUP(B143,'ADJ-CLICK'!B:Y,15,FALSE)</f>
        <v/>
      </c>
      <c r="F143" s="193" t="str">
        <f>VLOOKUP(B143,'ADJ-CLICK'!B:Y,18,FALSE)</f>
        <v/>
      </c>
      <c r="G143" s="193" t="str">
        <f>VLOOKUP(B143,'ADJ-CLICK'!B:Y,21,FALSE)</f>
        <v/>
      </c>
      <c r="H143" s="193" t="str">
        <f>VLOOKUP(B143,'ADJ-CLICK'!B:Y,24,FALSE)</f>
        <v/>
      </c>
      <c r="I143" s="193" t="str">
        <f t="shared" si="0"/>
        <v/>
      </c>
      <c r="J143" s="190"/>
      <c r="K143" s="194" t="str">
        <f t="shared" si="1"/>
        <v/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3">
      <c r="A144" s="2">
        <v>142</v>
      </c>
      <c r="B144" s="2" t="str">
        <f>IF('FINAL-SCORE'!V145="","",'FINAL-SCORE'!V145)</f>
        <v/>
      </c>
      <c r="C144" s="193" t="str">
        <f>VLOOKUP(B144,'ADJ-CLICK'!B:Y,9,FALSE)</f>
        <v/>
      </c>
      <c r="D144" s="193" t="str">
        <f>VLOOKUP(B144,'ADJ-CLICK'!B:Y,12,FALSE)</f>
        <v/>
      </c>
      <c r="E144" s="193" t="str">
        <f>VLOOKUP(B144,'ADJ-CLICK'!B:Y,15,FALSE)</f>
        <v/>
      </c>
      <c r="F144" s="193" t="str">
        <f>VLOOKUP(B144,'ADJ-CLICK'!B:Y,18,FALSE)</f>
        <v/>
      </c>
      <c r="G144" s="193" t="str">
        <f>VLOOKUP(B144,'ADJ-CLICK'!B:Y,21,FALSE)</f>
        <v/>
      </c>
      <c r="H144" s="193" t="str">
        <f>VLOOKUP(B144,'ADJ-CLICK'!B:Y,24,FALSE)</f>
        <v/>
      </c>
      <c r="I144" s="193" t="str">
        <f t="shared" si="0"/>
        <v/>
      </c>
      <c r="J144" s="190"/>
      <c r="K144" s="194" t="str">
        <f t="shared" si="1"/>
        <v/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3">
      <c r="A145" s="2">
        <v>143</v>
      </c>
      <c r="B145" s="2" t="str">
        <f>IF('FINAL-SCORE'!V146="","",'FINAL-SCORE'!V146)</f>
        <v/>
      </c>
      <c r="C145" s="193" t="str">
        <f>VLOOKUP(B145,'ADJ-CLICK'!B:Y,9,FALSE)</f>
        <v/>
      </c>
      <c r="D145" s="193" t="str">
        <f>VLOOKUP(B145,'ADJ-CLICK'!B:Y,12,FALSE)</f>
        <v/>
      </c>
      <c r="E145" s="193" t="str">
        <f>VLOOKUP(B145,'ADJ-CLICK'!B:Y,15,FALSE)</f>
        <v/>
      </c>
      <c r="F145" s="193" t="str">
        <f>VLOOKUP(B145,'ADJ-CLICK'!B:Y,18,FALSE)</f>
        <v/>
      </c>
      <c r="G145" s="193" t="str">
        <f>VLOOKUP(B145,'ADJ-CLICK'!B:Y,21,FALSE)</f>
        <v/>
      </c>
      <c r="H145" s="193" t="str">
        <f>VLOOKUP(B145,'ADJ-CLICK'!B:Y,24,FALSE)</f>
        <v/>
      </c>
      <c r="I145" s="193" t="str">
        <f t="shared" si="0"/>
        <v/>
      </c>
      <c r="J145" s="190"/>
      <c r="K145" s="194" t="str">
        <f t="shared" si="1"/>
        <v/>
      </c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3">
      <c r="A146" s="2">
        <v>144</v>
      </c>
      <c r="B146" s="2" t="str">
        <f>IF('FINAL-SCORE'!V147="","",'FINAL-SCORE'!V147)</f>
        <v/>
      </c>
      <c r="C146" s="193" t="str">
        <f>VLOOKUP(B146,'ADJ-CLICK'!B:Y,9,FALSE)</f>
        <v/>
      </c>
      <c r="D146" s="193" t="str">
        <f>VLOOKUP(B146,'ADJ-CLICK'!B:Y,12,FALSE)</f>
        <v/>
      </c>
      <c r="E146" s="193" t="str">
        <f>VLOOKUP(B146,'ADJ-CLICK'!B:Y,15,FALSE)</f>
        <v/>
      </c>
      <c r="F146" s="193" t="str">
        <f>VLOOKUP(B146,'ADJ-CLICK'!B:Y,18,FALSE)</f>
        <v/>
      </c>
      <c r="G146" s="193" t="str">
        <f>VLOOKUP(B146,'ADJ-CLICK'!B:Y,21,FALSE)</f>
        <v/>
      </c>
      <c r="H146" s="193" t="str">
        <f>VLOOKUP(B146,'ADJ-CLICK'!B:Y,24,FALSE)</f>
        <v/>
      </c>
      <c r="I146" s="193" t="str">
        <f t="shared" si="0"/>
        <v/>
      </c>
      <c r="J146" s="190"/>
      <c r="K146" s="194" t="str">
        <f t="shared" si="1"/>
        <v/>
      </c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3">
      <c r="A147" s="2">
        <v>145</v>
      </c>
      <c r="B147" s="2" t="str">
        <f>IF('FINAL-SCORE'!V148="","",'FINAL-SCORE'!V148)</f>
        <v/>
      </c>
      <c r="C147" s="193" t="str">
        <f>VLOOKUP(B147,'ADJ-CLICK'!B:Y,9,FALSE)</f>
        <v/>
      </c>
      <c r="D147" s="193" t="str">
        <f>VLOOKUP(B147,'ADJ-CLICK'!B:Y,12,FALSE)</f>
        <v/>
      </c>
      <c r="E147" s="193" t="str">
        <f>VLOOKUP(B147,'ADJ-CLICK'!B:Y,15,FALSE)</f>
        <v/>
      </c>
      <c r="F147" s="193" t="str">
        <f>VLOOKUP(B147,'ADJ-CLICK'!B:Y,18,FALSE)</f>
        <v/>
      </c>
      <c r="G147" s="193" t="str">
        <f>VLOOKUP(B147,'ADJ-CLICK'!B:Y,21,FALSE)</f>
        <v/>
      </c>
      <c r="H147" s="193" t="str">
        <f>VLOOKUP(B147,'ADJ-CLICK'!B:Y,24,FALSE)</f>
        <v/>
      </c>
      <c r="I147" s="193" t="str">
        <f t="shared" si="0"/>
        <v/>
      </c>
      <c r="J147" s="190"/>
      <c r="K147" s="194" t="str">
        <f t="shared" si="1"/>
        <v/>
      </c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3">
      <c r="A148" s="2">
        <v>146</v>
      </c>
      <c r="B148" s="2" t="str">
        <f>IF('FINAL-SCORE'!V149="","",'FINAL-SCORE'!V149)</f>
        <v/>
      </c>
      <c r="C148" s="193" t="str">
        <f>VLOOKUP(B148,'ADJ-CLICK'!B:Y,9,FALSE)</f>
        <v/>
      </c>
      <c r="D148" s="193" t="str">
        <f>VLOOKUP(B148,'ADJ-CLICK'!B:Y,12,FALSE)</f>
        <v/>
      </c>
      <c r="E148" s="193" t="str">
        <f>VLOOKUP(B148,'ADJ-CLICK'!B:Y,15,FALSE)</f>
        <v/>
      </c>
      <c r="F148" s="193" t="str">
        <f>VLOOKUP(B148,'ADJ-CLICK'!B:Y,18,FALSE)</f>
        <v/>
      </c>
      <c r="G148" s="193" t="str">
        <f>VLOOKUP(B148,'ADJ-CLICK'!B:Y,21,FALSE)</f>
        <v/>
      </c>
      <c r="H148" s="193" t="str">
        <f>VLOOKUP(B148,'ADJ-CLICK'!B:Y,24,FALSE)</f>
        <v/>
      </c>
      <c r="I148" s="193" t="str">
        <f t="shared" si="0"/>
        <v/>
      </c>
      <c r="J148" s="190"/>
      <c r="K148" s="194" t="str">
        <f t="shared" si="1"/>
        <v/>
      </c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3">
      <c r="A149" s="2">
        <v>147</v>
      </c>
      <c r="B149" s="2" t="str">
        <f>IF('FINAL-SCORE'!V150="","",'FINAL-SCORE'!V150)</f>
        <v/>
      </c>
      <c r="C149" s="193" t="str">
        <f>VLOOKUP(B149,'ADJ-CLICK'!B:Y,9,FALSE)</f>
        <v/>
      </c>
      <c r="D149" s="193" t="str">
        <f>VLOOKUP(B149,'ADJ-CLICK'!B:Y,12,FALSE)</f>
        <v/>
      </c>
      <c r="E149" s="193" t="str">
        <f>VLOOKUP(B149,'ADJ-CLICK'!B:Y,15,FALSE)</f>
        <v/>
      </c>
      <c r="F149" s="193" t="str">
        <f>VLOOKUP(B149,'ADJ-CLICK'!B:Y,18,FALSE)</f>
        <v/>
      </c>
      <c r="G149" s="193" t="str">
        <f>VLOOKUP(B149,'ADJ-CLICK'!B:Y,21,FALSE)</f>
        <v/>
      </c>
      <c r="H149" s="193" t="str">
        <f>VLOOKUP(B149,'ADJ-CLICK'!B:Y,24,FALSE)</f>
        <v/>
      </c>
      <c r="I149" s="193" t="str">
        <f t="shared" si="0"/>
        <v/>
      </c>
      <c r="J149" s="190"/>
      <c r="K149" s="194" t="str">
        <f t="shared" si="1"/>
        <v/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3">
      <c r="A150" s="2">
        <v>148</v>
      </c>
      <c r="B150" s="2" t="str">
        <f>IF('FINAL-SCORE'!V151="","",'FINAL-SCORE'!V151)</f>
        <v/>
      </c>
      <c r="C150" s="193" t="str">
        <f>VLOOKUP(B150,'ADJ-CLICK'!B:Y,9,FALSE)</f>
        <v/>
      </c>
      <c r="D150" s="193" t="str">
        <f>VLOOKUP(B150,'ADJ-CLICK'!B:Y,12,FALSE)</f>
        <v/>
      </c>
      <c r="E150" s="193" t="str">
        <f>VLOOKUP(B150,'ADJ-CLICK'!B:Y,15,FALSE)</f>
        <v/>
      </c>
      <c r="F150" s="193" t="str">
        <f>VLOOKUP(B150,'ADJ-CLICK'!B:Y,18,FALSE)</f>
        <v/>
      </c>
      <c r="G150" s="193" t="str">
        <f>VLOOKUP(B150,'ADJ-CLICK'!B:Y,21,FALSE)</f>
        <v/>
      </c>
      <c r="H150" s="193" t="str">
        <f>VLOOKUP(B150,'ADJ-CLICK'!B:Y,24,FALSE)</f>
        <v/>
      </c>
      <c r="I150" s="193" t="str">
        <f t="shared" si="0"/>
        <v/>
      </c>
      <c r="J150" s="190"/>
      <c r="K150" s="194" t="str">
        <f t="shared" si="1"/>
        <v/>
      </c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3">
      <c r="A151" s="2">
        <v>149</v>
      </c>
      <c r="B151" s="2" t="str">
        <f>IF('FINAL-SCORE'!V152="","",'FINAL-SCORE'!V152)</f>
        <v/>
      </c>
      <c r="C151" s="193" t="str">
        <f>VLOOKUP(B151,'ADJ-CLICK'!B:Y,9,FALSE)</f>
        <v/>
      </c>
      <c r="D151" s="193" t="str">
        <f>VLOOKUP(B151,'ADJ-CLICK'!B:Y,12,FALSE)</f>
        <v/>
      </c>
      <c r="E151" s="193" t="str">
        <f>VLOOKUP(B151,'ADJ-CLICK'!B:Y,15,FALSE)</f>
        <v/>
      </c>
      <c r="F151" s="193" t="str">
        <f>VLOOKUP(B151,'ADJ-CLICK'!B:Y,18,FALSE)</f>
        <v/>
      </c>
      <c r="G151" s="193" t="str">
        <f>VLOOKUP(B151,'ADJ-CLICK'!B:Y,21,FALSE)</f>
        <v/>
      </c>
      <c r="H151" s="193" t="str">
        <f>VLOOKUP(B151,'ADJ-CLICK'!B:Y,24,FALSE)</f>
        <v/>
      </c>
      <c r="I151" s="193" t="str">
        <f t="shared" si="0"/>
        <v/>
      </c>
      <c r="J151" s="190"/>
      <c r="K151" s="194" t="str">
        <f t="shared" si="1"/>
        <v/>
      </c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3">
      <c r="A152" s="2">
        <v>150</v>
      </c>
      <c r="B152" s="2" t="str">
        <f>IF('FINAL-SCORE'!V153="","",'FINAL-SCORE'!V153)</f>
        <v/>
      </c>
      <c r="C152" s="193" t="str">
        <f>VLOOKUP(B152,'ADJ-CLICK'!B:Y,9,FALSE)</f>
        <v/>
      </c>
      <c r="D152" s="193" t="str">
        <f>VLOOKUP(B152,'ADJ-CLICK'!B:Y,12,FALSE)</f>
        <v/>
      </c>
      <c r="E152" s="193" t="str">
        <f>VLOOKUP(B152,'ADJ-CLICK'!B:Y,15,FALSE)</f>
        <v/>
      </c>
      <c r="F152" s="193" t="str">
        <f>VLOOKUP(B152,'ADJ-CLICK'!B:Y,18,FALSE)</f>
        <v/>
      </c>
      <c r="G152" s="193" t="str">
        <f>VLOOKUP(B152,'ADJ-CLICK'!B:Y,21,FALSE)</f>
        <v/>
      </c>
      <c r="H152" s="193" t="str">
        <f>VLOOKUP(B152,'ADJ-CLICK'!B:Y,24,FALSE)</f>
        <v/>
      </c>
      <c r="I152" s="193" t="str">
        <f t="shared" si="0"/>
        <v/>
      </c>
      <c r="J152" s="190"/>
      <c r="K152" s="194" t="str">
        <f t="shared" si="1"/>
        <v/>
      </c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3">
      <c r="A153" s="2">
        <v>151</v>
      </c>
      <c r="B153" s="2" t="str">
        <f>IF('FINAL-SCORE'!V154="","",'FINAL-SCORE'!V154)</f>
        <v/>
      </c>
      <c r="C153" s="193" t="str">
        <f>VLOOKUP(B153,'ADJ-CLICK'!B:Y,9,FALSE)</f>
        <v/>
      </c>
      <c r="D153" s="193" t="str">
        <f>VLOOKUP(B153,'ADJ-CLICK'!B:Y,12,FALSE)</f>
        <v/>
      </c>
      <c r="E153" s="193" t="str">
        <f>VLOOKUP(B153,'ADJ-CLICK'!B:Y,15,FALSE)</f>
        <v/>
      </c>
      <c r="F153" s="193" t="str">
        <f>VLOOKUP(B153,'ADJ-CLICK'!B:Y,18,FALSE)</f>
        <v/>
      </c>
      <c r="G153" s="193" t="str">
        <f>VLOOKUP(B153,'ADJ-CLICK'!B:Y,21,FALSE)</f>
        <v/>
      </c>
      <c r="H153" s="193" t="str">
        <f>VLOOKUP(B153,'ADJ-CLICK'!B:Y,24,FALSE)</f>
        <v/>
      </c>
      <c r="I153" s="193" t="str">
        <f t="shared" si="0"/>
        <v/>
      </c>
      <c r="J153" s="190"/>
      <c r="K153" s="194" t="str">
        <f t="shared" si="1"/>
        <v/>
      </c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3">
      <c r="A154" s="2">
        <v>152</v>
      </c>
      <c r="B154" s="2" t="str">
        <f>IF('FINAL-SCORE'!V155="","",'FINAL-SCORE'!V155)</f>
        <v/>
      </c>
      <c r="C154" s="193" t="str">
        <f>VLOOKUP(B154,'ADJ-CLICK'!B:Y,9,FALSE)</f>
        <v/>
      </c>
      <c r="D154" s="193" t="str">
        <f>VLOOKUP(B154,'ADJ-CLICK'!B:Y,12,FALSE)</f>
        <v/>
      </c>
      <c r="E154" s="193" t="str">
        <f>VLOOKUP(B154,'ADJ-CLICK'!B:Y,15,FALSE)</f>
        <v/>
      </c>
      <c r="F154" s="193" t="str">
        <f>VLOOKUP(B154,'ADJ-CLICK'!B:Y,18,FALSE)</f>
        <v/>
      </c>
      <c r="G154" s="193" t="str">
        <f>VLOOKUP(B154,'ADJ-CLICK'!B:Y,21,FALSE)</f>
        <v/>
      </c>
      <c r="H154" s="193" t="str">
        <f>VLOOKUP(B154,'ADJ-CLICK'!B:Y,24,FALSE)</f>
        <v/>
      </c>
      <c r="I154" s="193" t="str">
        <f t="shared" si="0"/>
        <v/>
      </c>
      <c r="J154" s="190"/>
      <c r="K154" s="194" t="str">
        <f t="shared" si="1"/>
        <v/>
      </c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3">
      <c r="A155" s="2">
        <v>153</v>
      </c>
      <c r="B155" s="2" t="str">
        <f>IF('FINAL-SCORE'!V156="","",'FINAL-SCORE'!V156)</f>
        <v/>
      </c>
      <c r="C155" s="193" t="str">
        <f>VLOOKUP(B155,'ADJ-CLICK'!B:Y,9,FALSE)</f>
        <v/>
      </c>
      <c r="D155" s="193" t="str">
        <f>VLOOKUP(B155,'ADJ-CLICK'!B:Y,12,FALSE)</f>
        <v/>
      </c>
      <c r="E155" s="193" t="str">
        <f>VLOOKUP(B155,'ADJ-CLICK'!B:Y,15,FALSE)</f>
        <v/>
      </c>
      <c r="F155" s="193" t="str">
        <f>VLOOKUP(B155,'ADJ-CLICK'!B:Y,18,FALSE)</f>
        <v/>
      </c>
      <c r="G155" s="193" t="str">
        <f>VLOOKUP(B155,'ADJ-CLICK'!B:Y,21,FALSE)</f>
        <v/>
      </c>
      <c r="H155" s="193" t="str">
        <f>VLOOKUP(B155,'ADJ-CLICK'!B:Y,24,FALSE)</f>
        <v/>
      </c>
      <c r="I155" s="193" t="str">
        <f t="shared" si="0"/>
        <v/>
      </c>
      <c r="J155" s="190"/>
      <c r="K155" s="194" t="str">
        <f t="shared" si="1"/>
        <v/>
      </c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3">
      <c r="A156" s="2">
        <v>154</v>
      </c>
      <c r="B156" s="2" t="str">
        <f>IF('FINAL-SCORE'!V157="","",'FINAL-SCORE'!V157)</f>
        <v/>
      </c>
      <c r="C156" s="193" t="str">
        <f>VLOOKUP(B156,'ADJ-CLICK'!B:Y,9,FALSE)</f>
        <v/>
      </c>
      <c r="D156" s="193" t="str">
        <f>VLOOKUP(B156,'ADJ-CLICK'!B:Y,12,FALSE)</f>
        <v/>
      </c>
      <c r="E156" s="193" t="str">
        <f>VLOOKUP(B156,'ADJ-CLICK'!B:Y,15,FALSE)</f>
        <v/>
      </c>
      <c r="F156" s="193" t="str">
        <f>VLOOKUP(B156,'ADJ-CLICK'!B:Y,18,FALSE)</f>
        <v/>
      </c>
      <c r="G156" s="193" t="str">
        <f>VLOOKUP(B156,'ADJ-CLICK'!B:Y,21,FALSE)</f>
        <v/>
      </c>
      <c r="H156" s="193" t="str">
        <f>VLOOKUP(B156,'ADJ-CLICK'!B:Y,24,FALSE)</f>
        <v/>
      </c>
      <c r="I156" s="193" t="str">
        <f t="shared" si="0"/>
        <v/>
      </c>
      <c r="J156" s="190"/>
      <c r="K156" s="194" t="str">
        <f t="shared" si="1"/>
        <v/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3">
      <c r="A157" s="2">
        <v>155</v>
      </c>
      <c r="B157" s="2" t="str">
        <f>IF('FINAL-SCORE'!V158="","",'FINAL-SCORE'!V158)</f>
        <v/>
      </c>
      <c r="C157" s="193" t="str">
        <f>VLOOKUP(B157,'ADJ-CLICK'!B:Y,9,FALSE)</f>
        <v/>
      </c>
      <c r="D157" s="193" t="str">
        <f>VLOOKUP(B157,'ADJ-CLICK'!B:Y,12,FALSE)</f>
        <v/>
      </c>
      <c r="E157" s="193" t="str">
        <f>VLOOKUP(B157,'ADJ-CLICK'!B:Y,15,FALSE)</f>
        <v/>
      </c>
      <c r="F157" s="193" t="str">
        <f>VLOOKUP(B157,'ADJ-CLICK'!B:Y,18,FALSE)</f>
        <v/>
      </c>
      <c r="G157" s="193" t="str">
        <f>VLOOKUP(B157,'ADJ-CLICK'!B:Y,21,FALSE)</f>
        <v/>
      </c>
      <c r="H157" s="193" t="str">
        <f>VLOOKUP(B157,'ADJ-CLICK'!B:Y,24,FALSE)</f>
        <v/>
      </c>
      <c r="I157" s="193" t="str">
        <f t="shared" si="0"/>
        <v/>
      </c>
      <c r="J157" s="190"/>
      <c r="K157" s="194" t="str">
        <f t="shared" si="1"/>
        <v/>
      </c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3">
      <c r="A158" s="2">
        <v>156</v>
      </c>
      <c r="B158" s="2" t="str">
        <f>IF('FINAL-SCORE'!V159="","",'FINAL-SCORE'!V159)</f>
        <v/>
      </c>
      <c r="C158" s="193" t="str">
        <f>VLOOKUP(B158,'ADJ-CLICK'!B:Y,9,FALSE)</f>
        <v/>
      </c>
      <c r="D158" s="193" t="str">
        <f>VLOOKUP(B158,'ADJ-CLICK'!B:Y,12,FALSE)</f>
        <v/>
      </c>
      <c r="E158" s="193" t="str">
        <f>VLOOKUP(B158,'ADJ-CLICK'!B:Y,15,FALSE)</f>
        <v/>
      </c>
      <c r="F158" s="193" t="str">
        <f>VLOOKUP(B158,'ADJ-CLICK'!B:Y,18,FALSE)</f>
        <v/>
      </c>
      <c r="G158" s="193" t="str">
        <f>VLOOKUP(B158,'ADJ-CLICK'!B:Y,21,FALSE)</f>
        <v/>
      </c>
      <c r="H158" s="193" t="str">
        <f>VLOOKUP(B158,'ADJ-CLICK'!B:Y,24,FALSE)</f>
        <v/>
      </c>
      <c r="I158" s="193" t="str">
        <f t="shared" si="0"/>
        <v/>
      </c>
      <c r="J158" s="190"/>
      <c r="K158" s="194" t="str">
        <f t="shared" si="1"/>
        <v/>
      </c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3">
      <c r="A159" s="2">
        <v>157</v>
      </c>
      <c r="B159" s="2" t="str">
        <f>IF('FINAL-SCORE'!V160="","",'FINAL-SCORE'!V160)</f>
        <v/>
      </c>
      <c r="C159" s="193" t="str">
        <f>VLOOKUP(B159,'ADJ-CLICK'!B:Y,9,FALSE)</f>
        <v/>
      </c>
      <c r="D159" s="193" t="str">
        <f>VLOOKUP(B159,'ADJ-CLICK'!B:Y,12,FALSE)</f>
        <v/>
      </c>
      <c r="E159" s="193" t="str">
        <f>VLOOKUP(B159,'ADJ-CLICK'!B:Y,15,FALSE)</f>
        <v/>
      </c>
      <c r="F159" s="193" t="str">
        <f>VLOOKUP(B159,'ADJ-CLICK'!B:Y,18,FALSE)</f>
        <v/>
      </c>
      <c r="G159" s="193" t="str">
        <f>VLOOKUP(B159,'ADJ-CLICK'!B:Y,21,FALSE)</f>
        <v/>
      </c>
      <c r="H159" s="193" t="str">
        <f>VLOOKUP(B159,'ADJ-CLICK'!B:Y,24,FALSE)</f>
        <v/>
      </c>
      <c r="I159" s="193" t="str">
        <f t="shared" si="0"/>
        <v/>
      </c>
      <c r="J159" s="190"/>
      <c r="K159" s="194" t="str">
        <f t="shared" si="1"/>
        <v/>
      </c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3">
      <c r="A160" s="2">
        <v>158</v>
      </c>
      <c r="B160" s="2" t="str">
        <f>IF('FINAL-SCORE'!V161="","",'FINAL-SCORE'!V161)</f>
        <v/>
      </c>
      <c r="C160" s="193" t="str">
        <f>VLOOKUP(B160,'ADJ-CLICK'!B:Y,9,FALSE)</f>
        <v/>
      </c>
      <c r="D160" s="193" t="str">
        <f>VLOOKUP(B160,'ADJ-CLICK'!B:Y,12,FALSE)</f>
        <v/>
      </c>
      <c r="E160" s="193" t="str">
        <f>VLOOKUP(B160,'ADJ-CLICK'!B:Y,15,FALSE)</f>
        <v/>
      </c>
      <c r="F160" s="193" t="str">
        <f>VLOOKUP(B160,'ADJ-CLICK'!B:Y,18,FALSE)</f>
        <v/>
      </c>
      <c r="G160" s="193" t="str">
        <f>VLOOKUP(B160,'ADJ-CLICK'!B:Y,21,FALSE)</f>
        <v/>
      </c>
      <c r="H160" s="193" t="str">
        <f>VLOOKUP(B160,'ADJ-CLICK'!B:Y,24,FALSE)</f>
        <v/>
      </c>
      <c r="I160" s="193" t="str">
        <f t="shared" si="0"/>
        <v/>
      </c>
      <c r="J160" s="190"/>
      <c r="K160" s="194" t="str">
        <f t="shared" si="1"/>
        <v/>
      </c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3">
      <c r="A161" s="2">
        <v>159</v>
      </c>
      <c r="B161" s="2" t="str">
        <f>IF('FINAL-SCORE'!V162="","",'FINAL-SCORE'!V162)</f>
        <v/>
      </c>
      <c r="C161" s="193" t="str">
        <f>VLOOKUP(B161,'ADJ-CLICK'!B:Y,9,FALSE)</f>
        <v/>
      </c>
      <c r="D161" s="193" t="str">
        <f>VLOOKUP(B161,'ADJ-CLICK'!B:Y,12,FALSE)</f>
        <v/>
      </c>
      <c r="E161" s="193" t="str">
        <f>VLOOKUP(B161,'ADJ-CLICK'!B:Y,15,FALSE)</f>
        <v/>
      </c>
      <c r="F161" s="193" t="str">
        <f>VLOOKUP(B161,'ADJ-CLICK'!B:Y,18,FALSE)</f>
        <v/>
      </c>
      <c r="G161" s="193" t="str">
        <f>VLOOKUP(B161,'ADJ-CLICK'!B:Y,21,FALSE)</f>
        <v/>
      </c>
      <c r="H161" s="193" t="str">
        <f>VLOOKUP(B161,'ADJ-CLICK'!B:Y,24,FALSE)</f>
        <v/>
      </c>
      <c r="I161" s="193" t="str">
        <f t="shared" si="0"/>
        <v/>
      </c>
      <c r="J161" s="190"/>
      <c r="K161" s="194" t="str">
        <f t="shared" si="1"/>
        <v/>
      </c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3">
      <c r="A162" s="2">
        <v>160</v>
      </c>
      <c r="B162" s="2" t="str">
        <f>IF('FINAL-SCORE'!V163="","",'FINAL-SCORE'!V163)</f>
        <v/>
      </c>
      <c r="C162" s="193" t="str">
        <f>VLOOKUP(B162,'ADJ-CLICK'!B:Y,9,FALSE)</f>
        <v/>
      </c>
      <c r="D162" s="193" t="str">
        <f>VLOOKUP(B162,'ADJ-CLICK'!B:Y,12,FALSE)</f>
        <v/>
      </c>
      <c r="E162" s="193" t="str">
        <f>VLOOKUP(B162,'ADJ-CLICK'!B:Y,15,FALSE)</f>
        <v/>
      </c>
      <c r="F162" s="193" t="str">
        <f>VLOOKUP(B162,'ADJ-CLICK'!B:Y,18,FALSE)</f>
        <v/>
      </c>
      <c r="G162" s="193" t="str">
        <f>VLOOKUP(B162,'ADJ-CLICK'!B:Y,21,FALSE)</f>
        <v/>
      </c>
      <c r="H162" s="193" t="str">
        <f>VLOOKUP(B162,'ADJ-CLICK'!B:Y,24,FALSE)</f>
        <v/>
      </c>
      <c r="I162" s="193" t="str">
        <f t="shared" si="0"/>
        <v/>
      </c>
      <c r="J162" s="190"/>
      <c r="K162" s="194" t="str">
        <f t="shared" si="1"/>
        <v/>
      </c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3">
      <c r="A163" s="2">
        <v>161</v>
      </c>
      <c r="B163" s="2" t="str">
        <f>IF('FINAL-SCORE'!V164="","",'FINAL-SCORE'!V164)</f>
        <v/>
      </c>
      <c r="C163" s="193" t="str">
        <f>VLOOKUP(B163,'ADJ-CLICK'!B:Y,9,FALSE)</f>
        <v/>
      </c>
      <c r="D163" s="193" t="str">
        <f>VLOOKUP(B163,'ADJ-CLICK'!B:Y,12,FALSE)</f>
        <v/>
      </c>
      <c r="E163" s="193" t="str">
        <f>VLOOKUP(B163,'ADJ-CLICK'!B:Y,15,FALSE)</f>
        <v/>
      </c>
      <c r="F163" s="193" t="str">
        <f>VLOOKUP(B163,'ADJ-CLICK'!B:Y,18,FALSE)</f>
        <v/>
      </c>
      <c r="G163" s="193" t="str">
        <f>VLOOKUP(B163,'ADJ-CLICK'!B:Y,21,FALSE)</f>
        <v/>
      </c>
      <c r="H163" s="193" t="str">
        <f>VLOOKUP(B163,'ADJ-CLICK'!B:Y,24,FALSE)</f>
        <v/>
      </c>
      <c r="I163" s="193" t="str">
        <f t="shared" si="0"/>
        <v/>
      </c>
      <c r="J163" s="190"/>
      <c r="K163" s="194" t="str">
        <f t="shared" si="1"/>
        <v/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3">
      <c r="A164" s="2">
        <v>162</v>
      </c>
      <c r="B164" s="2" t="str">
        <f>IF('FINAL-SCORE'!V165="","",'FINAL-SCORE'!V165)</f>
        <v/>
      </c>
      <c r="C164" s="193" t="str">
        <f>VLOOKUP(B164,'ADJ-CLICK'!B:Y,9,FALSE)</f>
        <v/>
      </c>
      <c r="D164" s="193" t="str">
        <f>VLOOKUP(B164,'ADJ-CLICK'!B:Y,12,FALSE)</f>
        <v/>
      </c>
      <c r="E164" s="193" t="str">
        <f>VLOOKUP(B164,'ADJ-CLICK'!B:Y,15,FALSE)</f>
        <v/>
      </c>
      <c r="F164" s="193" t="str">
        <f>VLOOKUP(B164,'ADJ-CLICK'!B:Y,18,FALSE)</f>
        <v/>
      </c>
      <c r="G164" s="193" t="str">
        <f>VLOOKUP(B164,'ADJ-CLICK'!B:Y,21,FALSE)</f>
        <v/>
      </c>
      <c r="H164" s="193" t="str">
        <f>VLOOKUP(B164,'ADJ-CLICK'!B:Y,24,FALSE)</f>
        <v/>
      </c>
      <c r="I164" s="193" t="str">
        <f t="shared" si="0"/>
        <v/>
      </c>
      <c r="J164" s="190"/>
      <c r="K164" s="194" t="str">
        <f t="shared" si="1"/>
        <v/>
      </c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3">
      <c r="A165" s="2">
        <v>163</v>
      </c>
      <c r="B165" s="2" t="str">
        <f>IF('FINAL-SCORE'!V166="","",'FINAL-SCORE'!V166)</f>
        <v/>
      </c>
      <c r="C165" s="193" t="str">
        <f>VLOOKUP(B165,'ADJ-CLICK'!B:Y,9,FALSE)</f>
        <v/>
      </c>
      <c r="D165" s="193" t="str">
        <f>VLOOKUP(B165,'ADJ-CLICK'!B:Y,12,FALSE)</f>
        <v/>
      </c>
      <c r="E165" s="193" t="str">
        <f>VLOOKUP(B165,'ADJ-CLICK'!B:Y,15,FALSE)</f>
        <v/>
      </c>
      <c r="F165" s="193" t="str">
        <f>VLOOKUP(B165,'ADJ-CLICK'!B:Y,18,FALSE)</f>
        <v/>
      </c>
      <c r="G165" s="193" t="str">
        <f>VLOOKUP(B165,'ADJ-CLICK'!B:Y,21,FALSE)</f>
        <v/>
      </c>
      <c r="H165" s="193" t="str">
        <f>VLOOKUP(B165,'ADJ-CLICK'!B:Y,24,FALSE)</f>
        <v/>
      </c>
      <c r="I165" s="193" t="str">
        <f t="shared" si="0"/>
        <v/>
      </c>
      <c r="J165" s="190"/>
      <c r="K165" s="194" t="str">
        <f t="shared" si="1"/>
        <v/>
      </c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3">
      <c r="A166" s="2">
        <v>164</v>
      </c>
      <c r="B166" s="2" t="str">
        <f>IF('FINAL-SCORE'!V167="","",'FINAL-SCORE'!V167)</f>
        <v/>
      </c>
      <c r="C166" s="193" t="str">
        <f>VLOOKUP(B166,'ADJ-CLICK'!B:Y,9,FALSE)</f>
        <v/>
      </c>
      <c r="D166" s="193" t="str">
        <f>VLOOKUP(B166,'ADJ-CLICK'!B:Y,12,FALSE)</f>
        <v/>
      </c>
      <c r="E166" s="193" t="str">
        <f>VLOOKUP(B166,'ADJ-CLICK'!B:Y,15,FALSE)</f>
        <v/>
      </c>
      <c r="F166" s="193" t="str">
        <f>VLOOKUP(B166,'ADJ-CLICK'!B:Y,18,FALSE)</f>
        <v/>
      </c>
      <c r="G166" s="193" t="str">
        <f>VLOOKUP(B166,'ADJ-CLICK'!B:Y,21,FALSE)</f>
        <v/>
      </c>
      <c r="H166" s="193" t="str">
        <f>VLOOKUP(B166,'ADJ-CLICK'!B:Y,24,FALSE)</f>
        <v/>
      </c>
      <c r="I166" s="193" t="str">
        <f t="shared" si="0"/>
        <v/>
      </c>
      <c r="J166" s="190"/>
      <c r="K166" s="194" t="str">
        <f t="shared" si="1"/>
        <v/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3">
      <c r="A167" s="2">
        <v>165</v>
      </c>
      <c r="B167" s="2" t="str">
        <f>IF('FINAL-SCORE'!V168="","",'FINAL-SCORE'!V168)</f>
        <v/>
      </c>
      <c r="C167" s="193" t="str">
        <f>VLOOKUP(B167,'ADJ-CLICK'!B:Y,9,FALSE)</f>
        <v/>
      </c>
      <c r="D167" s="193" t="str">
        <f>VLOOKUP(B167,'ADJ-CLICK'!B:Y,12,FALSE)</f>
        <v/>
      </c>
      <c r="E167" s="193" t="str">
        <f>VLOOKUP(B167,'ADJ-CLICK'!B:Y,15,FALSE)</f>
        <v/>
      </c>
      <c r="F167" s="193" t="str">
        <f>VLOOKUP(B167,'ADJ-CLICK'!B:Y,18,FALSE)</f>
        <v/>
      </c>
      <c r="G167" s="193" t="str">
        <f>VLOOKUP(B167,'ADJ-CLICK'!B:Y,21,FALSE)</f>
        <v/>
      </c>
      <c r="H167" s="193" t="str">
        <f>VLOOKUP(B167,'ADJ-CLICK'!B:Y,24,FALSE)</f>
        <v/>
      </c>
      <c r="I167" s="193" t="str">
        <f t="shared" si="0"/>
        <v/>
      </c>
      <c r="J167" s="190"/>
      <c r="K167" s="194" t="str">
        <f t="shared" si="1"/>
        <v/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3">
      <c r="A168" s="2">
        <v>166</v>
      </c>
      <c r="B168" s="2" t="str">
        <f>IF('FINAL-SCORE'!V169="","",'FINAL-SCORE'!V169)</f>
        <v/>
      </c>
      <c r="C168" s="193" t="str">
        <f>VLOOKUP(B168,'ADJ-CLICK'!B:Y,9,FALSE)</f>
        <v/>
      </c>
      <c r="D168" s="193" t="str">
        <f>VLOOKUP(B168,'ADJ-CLICK'!B:Y,12,FALSE)</f>
        <v/>
      </c>
      <c r="E168" s="193" t="str">
        <f>VLOOKUP(B168,'ADJ-CLICK'!B:Y,15,FALSE)</f>
        <v/>
      </c>
      <c r="F168" s="193" t="str">
        <f>VLOOKUP(B168,'ADJ-CLICK'!B:Y,18,FALSE)</f>
        <v/>
      </c>
      <c r="G168" s="193" t="str">
        <f>VLOOKUP(B168,'ADJ-CLICK'!B:Y,21,FALSE)</f>
        <v/>
      </c>
      <c r="H168" s="193" t="str">
        <f>VLOOKUP(B168,'ADJ-CLICK'!B:Y,24,FALSE)</f>
        <v/>
      </c>
      <c r="I168" s="193" t="str">
        <f t="shared" si="0"/>
        <v/>
      </c>
      <c r="J168" s="190"/>
      <c r="K168" s="194" t="str">
        <f t="shared" si="1"/>
        <v/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3">
      <c r="A169" s="2">
        <v>167</v>
      </c>
      <c r="B169" s="2" t="str">
        <f>IF('FINAL-SCORE'!V170="","",'FINAL-SCORE'!V170)</f>
        <v/>
      </c>
      <c r="C169" s="193" t="str">
        <f>VLOOKUP(B169,'ADJ-CLICK'!B:Y,9,FALSE)</f>
        <v/>
      </c>
      <c r="D169" s="193" t="str">
        <f>VLOOKUP(B169,'ADJ-CLICK'!B:Y,12,FALSE)</f>
        <v/>
      </c>
      <c r="E169" s="193" t="str">
        <f>VLOOKUP(B169,'ADJ-CLICK'!B:Y,15,FALSE)</f>
        <v/>
      </c>
      <c r="F169" s="193" t="str">
        <f>VLOOKUP(B169,'ADJ-CLICK'!B:Y,18,FALSE)</f>
        <v/>
      </c>
      <c r="G169" s="193" t="str">
        <f>VLOOKUP(B169,'ADJ-CLICK'!B:Y,21,FALSE)</f>
        <v/>
      </c>
      <c r="H169" s="193" t="str">
        <f>VLOOKUP(B169,'ADJ-CLICK'!B:Y,24,FALSE)</f>
        <v/>
      </c>
      <c r="I169" s="193" t="str">
        <f t="shared" si="0"/>
        <v/>
      </c>
      <c r="J169" s="190"/>
      <c r="K169" s="194" t="str">
        <f t="shared" si="1"/>
        <v/>
      </c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3">
      <c r="A170" s="2">
        <v>168</v>
      </c>
      <c r="B170" s="2" t="str">
        <f>IF('FINAL-SCORE'!V171="","",'FINAL-SCORE'!V171)</f>
        <v/>
      </c>
      <c r="C170" s="193" t="str">
        <f>VLOOKUP(B170,'ADJ-CLICK'!B:Y,9,FALSE)</f>
        <v/>
      </c>
      <c r="D170" s="193" t="str">
        <f>VLOOKUP(B170,'ADJ-CLICK'!B:Y,12,FALSE)</f>
        <v/>
      </c>
      <c r="E170" s="193" t="str">
        <f>VLOOKUP(B170,'ADJ-CLICK'!B:Y,15,FALSE)</f>
        <v/>
      </c>
      <c r="F170" s="193" t="str">
        <f>VLOOKUP(B170,'ADJ-CLICK'!B:Y,18,FALSE)</f>
        <v/>
      </c>
      <c r="G170" s="193" t="str">
        <f>VLOOKUP(B170,'ADJ-CLICK'!B:Y,21,FALSE)</f>
        <v/>
      </c>
      <c r="H170" s="193" t="str">
        <f>VLOOKUP(B170,'ADJ-CLICK'!B:Y,24,FALSE)</f>
        <v/>
      </c>
      <c r="I170" s="193" t="str">
        <f t="shared" si="0"/>
        <v/>
      </c>
      <c r="J170" s="190"/>
      <c r="K170" s="194" t="str">
        <f t="shared" si="1"/>
        <v/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3">
      <c r="A171" s="2">
        <v>169</v>
      </c>
      <c r="B171" s="2" t="str">
        <f>IF('FINAL-SCORE'!V172="","",'FINAL-SCORE'!V172)</f>
        <v/>
      </c>
      <c r="C171" s="193" t="str">
        <f>VLOOKUP(B171,'ADJ-CLICK'!B:Y,9,FALSE)</f>
        <v/>
      </c>
      <c r="D171" s="193" t="str">
        <f>VLOOKUP(B171,'ADJ-CLICK'!B:Y,12,FALSE)</f>
        <v/>
      </c>
      <c r="E171" s="193" t="str">
        <f>VLOOKUP(B171,'ADJ-CLICK'!B:Y,15,FALSE)</f>
        <v/>
      </c>
      <c r="F171" s="193" t="str">
        <f>VLOOKUP(B171,'ADJ-CLICK'!B:Y,18,FALSE)</f>
        <v/>
      </c>
      <c r="G171" s="193" t="str">
        <f>VLOOKUP(B171,'ADJ-CLICK'!B:Y,21,FALSE)</f>
        <v/>
      </c>
      <c r="H171" s="193" t="str">
        <f>VLOOKUP(B171,'ADJ-CLICK'!B:Y,24,FALSE)</f>
        <v/>
      </c>
      <c r="I171" s="193" t="str">
        <f t="shared" si="0"/>
        <v/>
      </c>
      <c r="J171" s="190"/>
      <c r="K171" s="194" t="str">
        <f t="shared" si="1"/>
        <v/>
      </c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3">
      <c r="A172" s="2">
        <v>170</v>
      </c>
      <c r="B172" s="2" t="str">
        <f>IF('FINAL-SCORE'!V173="","",'FINAL-SCORE'!V173)</f>
        <v/>
      </c>
      <c r="C172" s="193" t="str">
        <f>VLOOKUP(B172,'ADJ-CLICK'!B:Y,9,FALSE)</f>
        <v/>
      </c>
      <c r="D172" s="193" t="str">
        <f>VLOOKUP(B172,'ADJ-CLICK'!B:Y,12,FALSE)</f>
        <v/>
      </c>
      <c r="E172" s="193" t="str">
        <f>VLOOKUP(B172,'ADJ-CLICK'!B:Y,15,FALSE)</f>
        <v/>
      </c>
      <c r="F172" s="193" t="str">
        <f>VLOOKUP(B172,'ADJ-CLICK'!B:Y,18,FALSE)</f>
        <v/>
      </c>
      <c r="G172" s="193" t="str">
        <f>VLOOKUP(B172,'ADJ-CLICK'!B:Y,21,FALSE)</f>
        <v/>
      </c>
      <c r="H172" s="193" t="str">
        <f>VLOOKUP(B172,'ADJ-CLICK'!B:Y,24,FALSE)</f>
        <v/>
      </c>
      <c r="I172" s="193" t="str">
        <f t="shared" si="0"/>
        <v/>
      </c>
      <c r="J172" s="190"/>
      <c r="K172" s="194" t="str">
        <f t="shared" si="1"/>
        <v/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3">
      <c r="A173" s="2">
        <v>171</v>
      </c>
      <c r="B173" s="2" t="str">
        <f>IF('FINAL-SCORE'!V174="","",'FINAL-SCORE'!V174)</f>
        <v/>
      </c>
      <c r="C173" s="193" t="str">
        <f>VLOOKUP(B173,'ADJ-CLICK'!B:Y,9,FALSE)</f>
        <v/>
      </c>
      <c r="D173" s="193" t="str">
        <f>VLOOKUP(B173,'ADJ-CLICK'!B:Y,12,FALSE)</f>
        <v/>
      </c>
      <c r="E173" s="193" t="str">
        <f>VLOOKUP(B173,'ADJ-CLICK'!B:Y,15,FALSE)</f>
        <v/>
      </c>
      <c r="F173" s="193" t="str">
        <f>VLOOKUP(B173,'ADJ-CLICK'!B:Y,18,FALSE)</f>
        <v/>
      </c>
      <c r="G173" s="193" t="str">
        <f>VLOOKUP(B173,'ADJ-CLICK'!B:Y,21,FALSE)</f>
        <v/>
      </c>
      <c r="H173" s="193" t="str">
        <f>VLOOKUP(B173,'ADJ-CLICK'!B:Y,24,FALSE)</f>
        <v/>
      </c>
      <c r="I173" s="193" t="str">
        <f t="shared" si="0"/>
        <v/>
      </c>
      <c r="J173" s="190"/>
      <c r="K173" s="194" t="str">
        <f t="shared" si="1"/>
        <v/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3">
      <c r="A174" s="2">
        <v>172</v>
      </c>
      <c r="B174" s="2" t="str">
        <f>IF('FINAL-SCORE'!V175="","",'FINAL-SCORE'!V175)</f>
        <v/>
      </c>
      <c r="C174" s="193" t="str">
        <f>VLOOKUP(B174,'ADJ-CLICK'!B:Y,9,FALSE)</f>
        <v/>
      </c>
      <c r="D174" s="193" t="str">
        <f>VLOOKUP(B174,'ADJ-CLICK'!B:Y,12,FALSE)</f>
        <v/>
      </c>
      <c r="E174" s="193" t="str">
        <f>VLOOKUP(B174,'ADJ-CLICK'!B:Y,15,FALSE)</f>
        <v/>
      </c>
      <c r="F174" s="193" t="str">
        <f>VLOOKUP(B174,'ADJ-CLICK'!B:Y,18,FALSE)</f>
        <v/>
      </c>
      <c r="G174" s="193" t="str">
        <f>VLOOKUP(B174,'ADJ-CLICK'!B:Y,21,FALSE)</f>
        <v/>
      </c>
      <c r="H174" s="193" t="str">
        <f>VLOOKUP(B174,'ADJ-CLICK'!B:Y,24,FALSE)</f>
        <v/>
      </c>
      <c r="I174" s="193" t="str">
        <f t="shared" si="0"/>
        <v/>
      </c>
      <c r="J174" s="190"/>
      <c r="K174" s="194" t="str">
        <f t="shared" si="1"/>
        <v/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3">
      <c r="A175" s="2">
        <v>173</v>
      </c>
      <c r="B175" s="2" t="str">
        <f>IF('FINAL-SCORE'!V176="","",'FINAL-SCORE'!V176)</f>
        <v/>
      </c>
      <c r="C175" s="193" t="str">
        <f>VLOOKUP(B175,'ADJ-CLICK'!B:Y,9,FALSE)</f>
        <v/>
      </c>
      <c r="D175" s="193" t="str">
        <f>VLOOKUP(B175,'ADJ-CLICK'!B:Y,12,FALSE)</f>
        <v/>
      </c>
      <c r="E175" s="193" t="str">
        <f>VLOOKUP(B175,'ADJ-CLICK'!B:Y,15,FALSE)</f>
        <v/>
      </c>
      <c r="F175" s="193" t="str">
        <f>VLOOKUP(B175,'ADJ-CLICK'!B:Y,18,FALSE)</f>
        <v/>
      </c>
      <c r="G175" s="193" t="str">
        <f>VLOOKUP(B175,'ADJ-CLICK'!B:Y,21,FALSE)</f>
        <v/>
      </c>
      <c r="H175" s="193" t="str">
        <f>VLOOKUP(B175,'ADJ-CLICK'!B:Y,24,FALSE)</f>
        <v/>
      </c>
      <c r="I175" s="193" t="str">
        <f t="shared" si="0"/>
        <v/>
      </c>
      <c r="J175" s="190"/>
      <c r="K175" s="194" t="str">
        <f t="shared" si="1"/>
        <v/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3">
      <c r="A176" s="2">
        <v>174</v>
      </c>
      <c r="B176" s="2" t="str">
        <f>IF('FINAL-SCORE'!V177="","",'FINAL-SCORE'!V177)</f>
        <v/>
      </c>
      <c r="C176" s="193" t="str">
        <f>VLOOKUP(B176,'ADJ-CLICK'!B:Y,9,FALSE)</f>
        <v/>
      </c>
      <c r="D176" s="193" t="str">
        <f>VLOOKUP(B176,'ADJ-CLICK'!B:Y,12,FALSE)</f>
        <v/>
      </c>
      <c r="E176" s="193" t="str">
        <f>VLOOKUP(B176,'ADJ-CLICK'!B:Y,15,FALSE)</f>
        <v/>
      </c>
      <c r="F176" s="193" t="str">
        <f>VLOOKUP(B176,'ADJ-CLICK'!B:Y,18,FALSE)</f>
        <v/>
      </c>
      <c r="G176" s="193" t="str">
        <f>VLOOKUP(B176,'ADJ-CLICK'!B:Y,21,FALSE)</f>
        <v/>
      </c>
      <c r="H176" s="193" t="str">
        <f>VLOOKUP(B176,'ADJ-CLICK'!B:Y,24,FALSE)</f>
        <v/>
      </c>
      <c r="I176" s="193" t="str">
        <f t="shared" si="0"/>
        <v/>
      </c>
      <c r="J176" s="190"/>
      <c r="K176" s="194" t="str">
        <f t="shared" si="1"/>
        <v/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3">
      <c r="A177" s="2">
        <v>175</v>
      </c>
      <c r="B177" s="2" t="str">
        <f>IF('FINAL-SCORE'!V178="","",'FINAL-SCORE'!V178)</f>
        <v/>
      </c>
      <c r="C177" s="193" t="str">
        <f>VLOOKUP(B177,'ADJ-CLICK'!B:Y,9,FALSE)</f>
        <v/>
      </c>
      <c r="D177" s="193" t="str">
        <f>VLOOKUP(B177,'ADJ-CLICK'!B:Y,12,FALSE)</f>
        <v/>
      </c>
      <c r="E177" s="193" t="str">
        <f>VLOOKUP(B177,'ADJ-CLICK'!B:Y,15,FALSE)</f>
        <v/>
      </c>
      <c r="F177" s="193" t="str">
        <f>VLOOKUP(B177,'ADJ-CLICK'!B:Y,18,FALSE)</f>
        <v/>
      </c>
      <c r="G177" s="193" t="str">
        <f>VLOOKUP(B177,'ADJ-CLICK'!B:Y,21,FALSE)</f>
        <v/>
      </c>
      <c r="H177" s="193" t="str">
        <f>VLOOKUP(B177,'ADJ-CLICK'!B:Y,24,FALSE)</f>
        <v/>
      </c>
      <c r="I177" s="193" t="str">
        <f t="shared" si="0"/>
        <v/>
      </c>
      <c r="J177" s="190"/>
      <c r="K177" s="194" t="str">
        <f t="shared" si="1"/>
        <v/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3">
      <c r="A178" s="2">
        <v>176</v>
      </c>
      <c r="B178" s="2" t="str">
        <f>IF('FINAL-SCORE'!V179="","",'FINAL-SCORE'!V179)</f>
        <v/>
      </c>
      <c r="C178" s="193" t="str">
        <f>VLOOKUP(B178,'ADJ-CLICK'!B:Y,9,FALSE)</f>
        <v/>
      </c>
      <c r="D178" s="193" t="str">
        <f>VLOOKUP(B178,'ADJ-CLICK'!B:Y,12,FALSE)</f>
        <v/>
      </c>
      <c r="E178" s="193" t="str">
        <f>VLOOKUP(B178,'ADJ-CLICK'!B:Y,15,FALSE)</f>
        <v/>
      </c>
      <c r="F178" s="193" t="str">
        <f>VLOOKUP(B178,'ADJ-CLICK'!B:Y,18,FALSE)</f>
        <v/>
      </c>
      <c r="G178" s="193" t="str">
        <f>VLOOKUP(B178,'ADJ-CLICK'!B:Y,21,FALSE)</f>
        <v/>
      </c>
      <c r="H178" s="193" t="str">
        <f>VLOOKUP(B178,'ADJ-CLICK'!B:Y,24,FALSE)</f>
        <v/>
      </c>
      <c r="I178" s="193" t="str">
        <f t="shared" si="0"/>
        <v/>
      </c>
      <c r="J178" s="190"/>
      <c r="K178" s="194" t="str">
        <f t="shared" si="1"/>
        <v/>
      </c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3">
      <c r="A179" s="2">
        <v>177</v>
      </c>
      <c r="B179" s="2" t="str">
        <f>IF('FINAL-SCORE'!V180="","",'FINAL-SCORE'!V180)</f>
        <v/>
      </c>
      <c r="C179" s="193" t="str">
        <f>VLOOKUP(B179,'ADJ-CLICK'!B:Y,9,FALSE)</f>
        <v/>
      </c>
      <c r="D179" s="193" t="str">
        <f>VLOOKUP(B179,'ADJ-CLICK'!B:Y,12,FALSE)</f>
        <v/>
      </c>
      <c r="E179" s="193" t="str">
        <f>VLOOKUP(B179,'ADJ-CLICK'!B:Y,15,FALSE)</f>
        <v/>
      </c>
      <c r="F179" s="193" t="str">
        <f>VLOOKUP(B179,'ADJ-CLICK'!B:Y,18,FALSE)</f>
        <v/>
      </c>
      <c r="G179" s="193" t="str">
        <f>VLOOKUP(B179,'ADJ-CLICK'!B:Y,21,FALSE)</f>
        <v/>
      </c>
      <c r="H179" s="193" t="str">
        <f>VLOOKUP(B179,'ADJ-CLICK'!B:Y,24,FALSE)</f>
        <v/>
      </c>
      <c r="I179" s="193" t="str">
        <f t="shared" si="0"/>
        <v/>
      </c>
      <c r="J179" s="190"/>
      <c r="K179" s="194" t="str">
        <f t="shared" si="1"/>
        <v/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3">
      <c r="A180" s="2">
        <v>178</v>
      </c>
      <c r="B180" s="2" t="str">
        <f>IF('FINAL-SCORE'!V181="","",'FINAL-SCORE'!V181)</f>
        <v/>
      </c>
      <c r="C180" s="193" t="str">
        <f>VLOOKUP(B180,'ADJ-CLICK'!B:Y,9,FALSE)</f>
        <v/>
      </c>
      <c r="D180" s="193" t="str">
        <f>VLOOKUP(B180,'ADJ-CLICK'!B:Y,12,FALSE)</f>
        <v/>
      </c>
      <c r="E180" s="193" t="str">
        <f>VLOOKUP(B180,'ADJ-CLICK'!B:Y,15,FALSE)</f>
        <v/>
      </c>
      <c r="F180" s="193" t="str">
        <f>VLOOKUP(B180,'ADJ-CLICK'!B:Y,18,FALSE)</f>
        <v/>
      </c>
      <c r="G180" s="193" t="str">
        <f>VLOOKUP(B180,'ADJ-CLICK'!B:Y,21,FALSE)</f>
        <v/>
      </c>
      <c r="H180" s="193" t="str">
        <f>VLOOKUP(B180,'ADJ-CLICK'!B:Y,24,FALSE)</f>
        <v/>
      </c>
      <c r="I180" s="193" t="str">
        <f t="shared" si="0"/>
        <v/>
      </c>
      <c r="J180" s="190"/>
      <c r="K180" s="194" t="str">
        <f t="shared" si="1"/>
        <v/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3">
      <c r="A181" s="2">
        <v>179</v>
      </c>
      <c r="B181" s="2" t="str">
        <f>IF('FINAL-SCORE'!V182="","",'FINAL-SCORE'!V182)</f>
        <v/>
      </c>
      <c r="C181" s="193" t="str">
        <f>VLOOKUP(B181,'ADJ-CLICK'!B:Y,9,FALSE)</f>
        <v/>
      </c>
      <c r="D181" s="193" t="str">
        <f>VLOOKUP(B181,'ADJ-CLICK'!B:Y,12,FALSE)</f>
        <v/>
      </c>
      <c r="E181" s="193" t="str">
        <f>VLOOKUP(B181,'ADJ-CLICK'!B:Y,15,FALSE)</f>
        <v/>
      </c>
      <c r="F181" s="193" t="str">
        <f>VLOOKUP(B181,'ADJ-CLICK'!B:Y,18,FALSE)</f>
        <v/>
      </c>
      <c r="G181" s="193" t="str">
        <f>VLOOKUP(B181,'ADJ-CLICK'!B:Y,21,FALSE)</f>
        <v/>
      </c>
      <c r="H181" s="193" t="str">
        <f>VLOOKUP(B181,'ADJ-CLICK'!B:Y,24,FALSE)</f>
        <v/>
      </c>
      <c r="I181" s="193" t="str">
        <f t="shared" si="0"/>
        <v/>
      </c>
      <c r="J181" s="190"/>
      <c r="K181" s="194" t="str">
        <f t="shared" si="1"/>
        <v/>
      </c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3">
      <c r="A182" s="2">
        <v>180</v>
      </c>
      <c r="B182" s="2" t="str">
        <f>IF('FINAL-SCORE'!V183="","",'FINAL-SCORE'!V183)</f>
        <v/>
      </c>
      <c r="C182" s="193" t="str">
        <f>VLOOKUP(B182,'ADJ-CLICK'!B:Y,9,FALSE)</f>
        <v/>
      </c>
      <c r="D182" s="193" t="str">
        <f>VLOOKUP(B182,'ADJ-CLICK'!B:Y,12,FALSE)</f>
        <v/>
      </c>
      <c r="E182" s="193" t="str">
        <f>VLOOKUP(B182,'ADJ-CLICK'!B:Y,15,FALSE)</f>
        <v/>
      </c>
      <c r="F182" s="193" t="str">
        <f>VLOOKUP(B182,'ADJ-CLICK'!B:Y,18,FALSE)</f>
        <v/>
      </c>
      <c r="G182" s="193" t="str">
        <f>VLOOKUP(B182,'ADJ-CLICK'!B:Y,21,FALSE)</f>
        <v/>
      </c>
      <c r="H182" s="193" t="str">
        <f>VLOOKUP(B182,'ADJ-CLICK'!B:Y,24,FALSE)</f>
        <v/>
      </c>
      <c r="I182" s="193" t="str">
        <f t="shared" si="0"/>
        <v/>
      </c>
      <c r="J182" s="190"/>
      <c r="K182" s="194" t="str">
        <f t="shared" si="1"/>
        <v/>
      </c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3">
      <c r="A183" s="2">
        <v>181</v>
      </c>
      <c r="B183" s="2" t="str">
        <f>IF('FINAL-SCORE'!V184="","",'FINAL-SCORE'!V184)</f>
        <v/>
      </c>
      <c r="C183" s="193" t="str">
        <f>VLOOKUP(B183,'ADJ-CLICK'!B:Y,9,FALSE)</f>
        <v/>
      </c>
      <c r="D183" s="193" t="str">
        <f>VLOOKUP(B183,'ADJ-CLICK'!B:Y,12,FALSE)</f>
        <v/>
      </c>
      <c r="E183" s="193" t="str">
        <f>VLOOKUP(B183,'ADJ-CLICK'!B:Y,15,FALSE)</f>
        <v/>
      </c>
      <c r="F183" s="193" t="str">
        <f>VLOOKUP(B183,'ADJ-CLICK'!B:Y,18,FALSE)</f>
        <v/>
      </c>
      <c r="G183" s="193" t="str">
        <f>VLOOKUP(B183,'ADJ-CLICK'!B:Y,21,FALSE)</f>
        <v/>
      </c>
      <c r="H183" s="193" t="str">
        <f>VLOOKUP(B183,'ADJ-CLICK'!B:Y,24,FALSE)</f>
        <v/>
      </c>
      <c r="I183" s="193" t="str">
        <f t="shared" si="0"/>
        <v/>
      </c>
      <c r="J183" s="190"/>
      <c r="K183" s="194" t="str">
        <f t="shared" si="1"/>
        <v/>
      </c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3">
      <c r="A184" s="2">
        <v>182</v>
      </c>
      <c r="B184" s="2" t="str">
        <f>IF('FINAL-SCORE'!V185="","",'FINAL-SCORE'!V185)</f>
        <v/>
      </c>
      <c r="C184" s="193" t="str">
        <f>VLOOKUP(B184,'ADJ-CLICK'!B:Y,9,FALSE)</f>
        <v/>
      </c>
      <c r="D184" s="193" t="str">
        <f>VLOOKUP(B184,'ADJ-CLICK'!B:Y,12,FALSE)</f>
        <v/>
      </c>
      <c r="E184" s="193" t="str">
        <f>VLOOKUP(B184,'ADJ-CLICK'!B:Y,15,FALSE)</f>
        <v/>
      </c>
      <c r="F184" s="193" t="str">
        <f>VLOOKUP(B184,'ADJ-CLICK'!B:Y,18,FALSE)</f>
        <v/>
      </c>
      <c r="G184" s="193" t="str">
        <f>VLOOKUP(B184,'ADJ-CLICK'!B:Y,21,FALSE)</f>
        <v/>
      </c>
      <c r="H184" s="193" t="str">
        <f>VLOOKUP(B184,'ADJ-CLICK'!B:Y,24,FALSE)</f>
        <v/>
      </c>
      <c r="I184" s="193" t="str">
        <f t="shared" si="0"/>
        <v/>
      </c>
      <c r="J184" s="190"/>
      <c r="K184" s="194" t="str">
        <f t="shared" si="1"/>
        <v/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3">
      <c r="A185" s="2">
        <v>183</v>
      </c>
      <c r="B185" s="2" t="str">
        <f>IF('FINAL-SCORE'!V186="","",'FINAL-SCORE'!V186)</f>
        <v/>
      </c>
      <c r="C185" s="193" t="str">
        <f>VLOOKUP(B185,'ADJ-CLICK'!B:Y,9,FALSE)</f>
        <v/>
      </c>
      <c r="D185" s="193" t="str">
        <f>VLOOKUP(B185,'ADJ-CLICK'!B:Y,12,FALSE)</f>
        <v/>
      </c>
      <c r="E185" s="193" t="str">
        <f>VLOOKUP(B185,'ADJ-CLICK'!B:Y,15,FALSE)</f>
        <v/>
      </c>
      <c r="F185" s="193" t="str">
        <f>VLOOKUP(B185,'ADJ-CLICK'!B:Y,18,FALSE)</f>
        <v/>
      </c>
      <c r="G185" s="193" t="str">
        <f>VLOOKUP(B185,'ADJ-CLICK'!B:Y,21,FALSE)</f>
        <v/>
      </c>
      <c r="H185" s="193" t="str">
        <f>VLOOKUP(B185,'ADJ-CLICK'!B:Y,24,FALSE)</f>
        <v/>
      </c>
      <c r="I185" s="193" t="str">
        <f t="shared" si="0"/>
        <v/>
      </c>
      <c r="J185" s="190"/>
      <c r="K185" s="194" t="str">
        <f t="shared" si="1"/>
        <v/>
      </c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3">
      <c r="A186" s="2">
        <v>184</v>
      </c>
      <c r="B186" s="2" t="str">
        <f>IF('FINAL-SCORE'!V187="","",'FINAL-SCORE'!V187)</f>
        <v/>
      </c>
      <c r="C186" s="193" t="str">
        <f>VLOOKUP(B186,'ADJ-CLICK'!B:Y,9,FALSE)</f>
        <v/>
      </c>
      <c r="D186" s="193" t="str">
        <f>VLOOKUP(B186,'ADJ-CLICK'!B:Y,12,FALSE)</f>
        <v/>
      </c>
      <c r="E186" s="193" t="str">
        <f>VLOOKUP(B186,'ADJ-CLICK'!B:Y,15,FALSE)</f>
        <v/>
      </c>
      <c r="F186" s="193" t="str">
        <f>VLOOKUP(B186,'ADJ-CLICK'!B:Y,18,FALSE)</f>
        <v/>
      </c>
      <c r="G186" s="193" t="str">
        <f>VLOOKUP(B186,'ADJ-CLICK'!B:Y,21,FALSE)</f>
        <v/>
      </c>
      <c r="H186" s="193" t="str">
        <f>VLOOKUP(B186,'ADJ-CLICK'!B:Y,24,FALSE)</f>
        <v/>
      </c>
      <c r="I186" s="193" t="str">
        <f t="shared" si="0"/>
        <v/>
      </c>
      <c r="J186" s="190"/>
      <c r="K186" s="194" t="str">
        <f t="shared" si="1"/>
        <v/>
      </c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3">
      <c r="A187" s="2">
        <v>185</v>
      </c>
      <c r="B187" s="2" t="str">
        <f>IF('FINAL-SCORE'!V188="","",'FINAL-SCORE'!V188)</f>
        <v/>
      </c>
      <c r="C187" s="193" t="str">
        <f>VLOOKUP(B187,'ADJ-CLICK'!B:Y,9,FALSE)</f>
        <v/>
      </c>
      <c r="D187" s="193" t="str">
        <f>VLOOKUP(B187,'ADJ-CLICK'!B:Y,12,FALSE)</f>
        <v/>
      </c>
      <c r="E187" s="193" t="str">
        <f>VLOOKUP(B187,'ADJ-CLICK'!B:Y,15,FALSE)</f>
        <v/>
      </c>
      <c r="F187" s="193" t="str">
        <f>VLOOKUP(B187,'ADJ-CLICK'!B:Y,18,FALSE)</f>
        <v/>
      </c>
      <c r="G187" s="193" t="str">
        <f>VLOOKUP(B187,'ADJ-CLICK'!B:Y,21,FALSE)</f>
        <v/>
      </c>
      <c r="H187" s="193" t="str">
        <f>VLOOKUP(B187,'ADJ-CLICK'!B:Y,24,FALSE)</f>
        <v/>
      </c>
      <c r="I187" s="193" t="str">
        <f t="shared" si="0"/>
        <v/>
      </c>
      <c r="J187" s="190"/>
      <c r="K187" s="194" t="str">
        <f t="shared" si="1"/>
        <v/>
      </c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3">
      <c r="A188" s="2">
        <v>186</v>
      </c>
      <c r="B188" s="2" t="str">
        <f>IF('FINAL-SCORE'!V189="","",'FINAL-SCORE'!V189)</f>
        <v/>
      </c>
      <c r="C188" s="193" t="str">
        <f>VLOOKUP(B188,'ADJ-CLICK'!B:Y,9,FALSE)</f>
        <v/>
      </c>
      <c r="D188" s="193" t="str">
        <f>VLOOKUP(B188,'ADJ-CLICK'!B:Y,12,FALSE)</f>
        <v/>
      </c>
      <c r="E188" s="193" t="str">
        <f>VLOOKUP(B188,'ADJ-CLICK'!B:Y,15,FALSE)</f>
        <v/>
      </c>
      <c r="F188" s="193" t="str">
        <f>VLOOKUP(B188,'ADJ-CLICK'!B:Y,18,FALSE)</f>
        <v/>
      </c>
      <c r="G188" s="193" t="str">
        <f>VLOOKUP(B188,'ADJ-CLICK'!B:Y,21,FALSE)</f>
        <v/>
      </c>
      <c r="H188" s="193" t="str">
        <f>VLOOKUP(B188,'ADJ-CLICK'!B:Y,24,FALSE)</f>
        <v/>
      </c>
      <c r="I188" s="193" t="str">
        <f t="shared" si="0"/>
        <v/>
      </c>
      <c r="J188" s="190"/>
      <c r="K188" s="194" t="str">
        <f t="shared" si="1"/>
        <v/>
      </c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3">
      <c r="A189" s="2">
        <v>187</v>
      </c>
      <c r="B189" s="2" t="str">
        <f>IF('FINAL-SCORE'!V190="","",'FINAL-SCORE'!V190)</f>
        <v/>
      </c>
      <c r="C189" s="193" t="str">
        <f>VLOOKUP(B189,'ADJ-CLICK'!B:Y,9,FALSE)</f>
        <v/>
      </c>
      <c r="D189" s="193" t="str">
        <f>VLOOKUP(B189,'ADJ-CLICK'!B:Y,12,FALSE)</f>
        <v/>
      </c>
      <c r="E189" s="193" t="str">
        <f>VLOOKUP(B189,'ADJ-CLICK'!B:Y,15,FALSE)</f>
        <v/>
      </c>
      <c r="F189" s="193" t="str">
        <f>VLOOKUP(B189,'ADJ-CLICK'!B:Y,18,FALSE)</f>
        <v/>
      </c>
      <c r="G189" s="193" t="str">
        <f>VLOOKUP(B189,'ADJ-CLICK'!B:Y,21,FALSE)</f>
        <v/>
      </c>
      <c r="H189" s="193" t="str">
        <f>VLOOKUP(B189,'ADJ-CLICK'!B:Y,24,FALSE)</f>
        <v/>
      </c>
      <c r="I189" s="193" t="str">
        <f t="shared" si="0"/>
        <v/>
      </c>
      <c r="J189" s="190"/>
      <c r="K189" s="194" t="str">
        <f t="shared" si="1"/>
        <v/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3">
      <c r="A190" s="2">
        <v>188</v>
      </c>
      <c r="B190" s="2" t="str">
        <f>IF('FINAL-SCORE'!V191="","",'FINAL-SCORE'!V191)</f>
        <v/>
      </c>
      <c r="C190" s="193" t="str">
        <f>VLOOKUP(B190,'ADJ-CLICK'!B:Y,9,FALSE)</f>
        <v/>
      </c>
      <c r="D190" s="193" t="str">
        <f>VLOOKUP(B190,'ADJ-CLICK'!B:Y,12,FALSE)</f>
        <v/>
      </c>
      <c r="E190" s="193" t="str">
        <f>VLOOKUP(B190,'ADJ-CLICK'!B:Y,15,FALSE)</f>
        <v/>
      </c>
      <c r="F190" s="193" t="str">
        <f>VLOOKUP(B190,'ADJ-CLICK'!B:Y,18,FALSE)</f>
        <v/>
      </c>
      <c r="G190" s="193" t="str">
        <f>VLOOKUP(B190,'ADJ-CLICK'!B:Y,21,FALSE)</f>
        <v/>
      </c>
      <c r="H190" s="193" t="str">
        <f>VLOOKUP(B190,'ADJ-CLICK'!B:Y,24,FALSE)</f>
        <v/>
      </c>
      <c r="I190" s="193" t="str">
        <f t="shared" si="0"/>
        <v/>
      </c>
      <c r="J190" s="190"/>
      <c r="K190" s="194" t="str">
        <f t="shared" si="1"/>
        <v/>
      </c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3">
      <c r="A191" s="2">
        <v>189</v>
      </c>
      <c r="B191" s="2" t="str">
        <f>IF('FINAL-SCORE'!V192="","",'FINAL-SCORE'!V192)</f>
        <v/>
      </c>
      <c r="C191" s="193" t="str">
        <f>VLOOKUP(B191,'ADJ-CLICK'!B:Y,9,FALSE)</f>
        <v/>
      </c>
      <c r="D191" s="193" t="str">
        <f>VLOOKUP(B191,'ADJ-CLICK'!B:Y,12,FALSE)</f>
        <v/>
      </c>
      <c r="E191" s="193" t="str">
        <f>VLOOKUP(B191,'ADJ-CLICK'!B:Y,15,FALSE)</f>
        <v/>
      </c>
      <c r="F191" s="193" t="str">
        <f>VLOOKUP(B191,'ADJ-CLICK'!B:Y,18,FALSE)</f>
        <v/>
      </c>
      <c r="G191" s="193" t="str">
        <f>VLOOKUP(B191,'ADJ-CLICK'!B:Y,21,FALSE)</f>
        <v/>
      </c>
      <c r="H191" s="193" t="str">
        <f>VLOOKUP(B191,'ADJ-CLICK'!B:Y,24,FALSE)</f>
        <v/>
      </c>
      <c r="I191" s="193" t="str">
        <f t="shared" si="0"/>
        <v/>
      </c>
      <c r="J191" s="190"/>
      <c r="K191" s="194" t="str">
        <f t="shared" si="1"/>
        <v/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3">
      <c r="A192" s="2">
        <v>190</v>
      </c>
      <c r="B192" s="2" t="str">
        <f>IF('FINAL-SCORE'!V193="","",'FINAL-SCORE'!V193)</f>
        <v/>
      </c>
      <c r="C192" s="193" t="str">
        <f>VLOOKUP(B192,'ADJ-CLICK'!B:Y,9,FALSE)</f>
        <v/>
      </c>
      <c r="D192" s="193" t="str">
        <f>VLOOKUP(B192,'ADJ-CLICK'!B:Y,12,FALSE)</f>
        <v/>
      </c>
      <c r="E192" s="193" t="str">
        <f>VLOOKUP(B192,'ADJ-CLICK'!B:Y,15,FALSE)</f>
        <v/>
      </c>
      <c r="F192" s="193" t="str">
        <f>VLOOKUP(B192,'ADJ-CLICK'!B:Y,18,FALSE)</f>
        <v/>
      </c>
      <c r="G192" s="193" t="str">
        <f>VLOOKUP(B192,'ADJ-CLICK'!B:Y,21,FALSE)</f>
        <v/>
      </c>
      <c r="H192" s="193" t="str">
        <f>VLOOKUP(B192,'ADJ-CLICK'!B:Y,24,FALSE)</f>
        <v/>
      </c>
      <c r="I192" s="193" t="str">
        <f t="shared" si="0"/>
        <v/>
      </c>
      <c r="J192" s="190"/>
      <c r="K192" s="194" t="str">
        <f t="shared" si="1"/>
        <v/>
      </c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3">
      <c r="A193" s="2">
        <v>191</v>
      </c>
      <c r="B193" s="2" t="str">
        <f>IF('FINAL-SCORE'!V194="","",'FINAL-SCORE'!V194)</f>
        <v/>
      </c>
      <c r="C193" s="193" t="str">
        <f>VLOOKUP(B193,'ADJ-CLICK'!B:Y,9,FALSE)</f>
        <v/>
      </c>
      <c r="D193" s="193" t="str">
        <f>VLOOKUP(B193,'ADJ-CLICK'!B:Y,12,FALSE)</f>
        <v/>
      </c>
      <c r="E193" s="193" t="str">
        <f>VLOOKUP(B193,'ADJ-CLICK'!B:Y,15,FALSE)</f>
        <v/>
      </c>
      <c r="F193" s="193" t="str">
        <f>VLOOKUP(B193,'ADJ-CLICK'!B:Y,18,FALSE)</f>
        <v/>
      </c>
      <c r="G193" s="193" t="str">
        <f>VLOOKUP(B193,'ADJ-CLICK'!B:Y,21,FALSE)</f>
        <v/>
      </c>
      <c r="H193" s="193" t="str">
        <f>VLOOKUP(B193,'ADJ-CLICK'!B:Y,24,FALSE)</f>
        <v/>
      </c>
      <c r="I193" s="193" t="str">
        <f t="shared" si="0"/>
        <v/>
      </c>
      <c r="J193" s="190"/>
      <c r="K193" s="194" t="str">
        <f t="shared" si="1"/>
        <v/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3">
      <c r="A194" s="2">
        <v>192</v>
      </c>
      <c r="B194" s="2" t="str">
        <f>IF('FINAL-SCORE'!V195="","",'FINAL-SCORE'!V195)</f>
        <v/>
      </c>
      <c r="C194" s="193" t="str">
        <f>VLOOKUP(B194,'ADJ-CLICK'!B:Y,9,FALSE)</f>
        <v/>
      </c>
      <c r="D194" s="193" t="str">
        <f>VLOOKUP(B194,'ADJ-CLICK'!B:Y,12,FALSE)</f>
        <v/>
      </c>
      <c r="E194" s="193" t="str">
        <f>VLOOKUP(B194,'ADJ-CLICK'!B:Y,15,FALSE)</f>
        <v/>
      </c>
      <c r="F194" s="193" t="str">
        <f>VLOOKUP(B194,'ADJ-CLICK'!B:Y,18,FALSE)</f>
        <v/>
      </c>
      <c r="G194" s="193" t="str">
        <f>VLOOKUP(B194,'ADJ-CLICK'!B:Y,21,FALSE)</f>
        <v/>
      </c>
      <c r="H194" s="193" t="str">
        <f>VLOOKUP(B194,'ADJ-CLICK'!B:Y,24,FALSE)</f>
        <v/>
      </c>
      <c r="I194" s="193" t="str">
        <f t="shared" si="0"/>
        <v/>
      </c>
      <c r="J194" s="190"/>
      <c r="K194" s="194" t="str">
        <f t="shared" si="1"/>
        <v/>
      </c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3">
      <c r="A195" s="2">
        <v>193</v>
      </c>
      <c r="B195" s="2" t="str">
        <f>IF('FINAL-SCORE'!V196="","",'FINAL-SCORE'!V196)</f>
        <v/>
      </c>
      <c r="C195" s="193" t="str">
        <f>VLOOKUP(B195,'ADJ-CLICK'!B:Y,9,FALSE)</f>
        <v/>
      </c>
      <c r="D195" s="193" t="str">
        <f>VLOOKUP(B195,'ADJ-CLICK'!B:Y,12,FALSE)</f>
        <v/>
      </c>
      <c r="E195" s="193" t="str">
        <f>VLOOKUP(B195,'ADJ-CLICK'!B:Y,15,FALSE)</f>
        <v/>
      </c>
      <c r="F195" s="193" t="str">
        <f>VLOOKUP(B195,'ADJ-CLICK'!B:Y,18,FALSE)</f>
        <v/>
      </c>
      <c r="G195" s="193" t="str">
        <f>VLOOKUP(B195,'ADJ-CLICK'!B:Y,21,FALSE)</f>
        <v/>
      </c>
      <c r="H195" s="193" t="str">
        <f>VLOOKUP(B195,'ADJ-CLICK'!B:Y,24,FALSE)</f>
        <v/>
      </c>
      <c r="I195" s="193" t="str">
        <f t="shared" si="0"/>
        <v/>
      </c>
      <c r="J195" s="190"/>
      <c r="K195" s="194" t="str">
        <f t="shared" si="1"/>
        <v/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3">
      <c r="A196" s="2">
        <v>194</v>
      </c>
      <c r="B196" s="2" t="str">
        <f>IF('FINAL-SCORE'!V197="","",'FINAL-SCORE'!V197)</f>
        <v/>
      </c>
      <c r="C196" s="193" t="str">
        <f>VLOOKUP(B196,'ADJ-CLICK'!B:Y,9,FALSE)</f>
        <v/>
      </c>
      <c r="D196" s="193" t="str">
        <f>VLOOKUP(B196,'ADJ-CLICK'!B:Y,12,FALSE)</f>
        <v/>
      </c>
      <c r="E196" s="193" t="str">
        <f>VLOOKUP(B196,'ADJ-CLICK'!B:Y,15,FALSE)</f>
        <v/>
      </c>
      <c r="F196" s="193" t="str">
        <f>VLOOKUP(B196,'ADJ-CLICK'!B:Y,18,FALSE)</f>
        <v/>
      </c>
      <c r="G196" s="193" t="str">
        <f>VLOOKUP(B196,'ADJ-CLICK'!B:Y,21,FALSE)</f>
        <v/>
      </c>
      <c r="H196" s="193" t="str">
        <f>VLOOKUP(B196,'ADJ-CLICK'!B:Y,24,FALSE)</f>
        <v/>
      </c>
      <c r="I196" s="193" t="str">
        <f t="shared" si="0"/>
        <v/>
      </c>
      <c r="J196" s="190"/>
      <c r="K196" s="194" t="str">
        <f t="shared" si="1"/>
        <v/>
      </c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3">
      <c r="A197" s="2">
        <v>195</v>
      </c>
      <c r="B197" s="2" t="str">
        <f>IF('FINAL-SCORE'!V198="","",'FINAL-SCORE'!V198)</f>
        <v/>
      </c>
      <c r="C197" s="193" t="str">
        <f>VLOOKUP(B197,'ADJ-CLICK'!B:Y,9,FALSE)</f>
        <v/>
      </c>
      <c r="D197" s="193" t="str">
        <f>VLOOKUP(B197,'ADJ-CLICK'!B:Y,12,FALSE)</f>
        <v/>
      </c>
      <c r="E197" s="193" t="str">
        <f>VLOOKUP(B197,'ADJ-CLICK'!B:Y,15,FALSE)</f>
        <v/>
      </c>
      <c r="F197" s="193" t="str">
        <f>VLOOKUP(B197,'ADJ-CLICK'!B:Y,18,FALSE)</f>
        <v/>
      </c>
      <c r="G197" s="193" t="str">
        <f>VLOOKUP(B197,'ADJ-CLICK'!B:Y,21,FALSE)</f>
        <v/>
      </c>
      <c r="H197" s="193" t="str">
        <f>VLOOKUP(B197,'ADJ-CLICK'!B:Y,24,FALSE)</f>
        <v/>
      </c>
      <c r="I197" s="193" t="str">
        <f t="shared" si="0"/>
        <v/>
      </c>
      <c r="J197" s="190"/>
      <c r="K197" s="194" t="str">
        <f t="shared" si="1"/>
        <v/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3">
      <c r="A198" s="2">
        <v>196</v>
      </c>
      <c r="B198" s="2" t="str">
        <f>IF('FINAL-SCORE'!V199="","",'FINAL-SCORE'!V199)</f>
        <v/>
      </c>
      <c r="C198" s="193" t="str">
        <f>VLOOKUP(B198,'ADJ-CLICK'!B:Y,9,FALSE)</f>
        <v/>
      </c>
      <c r="D198" s="193" t="str">
        <f>VLOOKUP(B198,'ADJ-CLICK'!B:Y,12,FALSE)</f>
        <v/>
      </c>
      <c r="E198" s="193" t="str">
        <f>VLOOKUP(B198,'ADJ-CLICK'!B:Y,15,FALSE)</f>
        <v/>
      </c>
      <c r="F198" s="193" t="str">
        <f>VLOOKUP(B198,'ADJ-CLICK'!B:Y,18,FALSE)</f>
        <v/>
      </c>
      <c r="G198" s="193" t="str">
        <f>VLOOKUP(B198,'ADJ-CLICK'!B:Y,21,FALSE)</f>
        <v/>
      </c>
      <c r="H198" s="193" t="str">
        <f>VLOOKUP(B198,'ADJ-CLICK'!B:Y,24,FALSE)</f>
        <v/>
      </c>
      <c r="I198" s="193" t="str">
        <f t="shared" si="0"/>
        <v/>
      </c>
      <c r="J198" s="190"/>
      <c r="K198" s="194" t="str">
        <f t="shared" si="1"/>
        <v/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3">
      <c r="A199" s="2">
        <v>197</v>
      </c>
      <c r="B199" s="2" t="str">
        <f>IF('FINAL-SCORE'!V200="","",'FINAL-SCORE'!V200)</f>
        <v/>
      </c>
      <c r="C199" s="193" t="str">
        <f>VLOOKUP(B199,'ADJ-CLICK'!B:Y,9,FALSE)</f>
        <v/>
      </c>
      <c r="D199" s="193" t="str">
        <f>VLOOKUP(B199,'ADJ-CLICK'!B:Y,12,FALSE)</f>
        <v/>
      </c>
      <c r="E199" s="193" t="str">
        <f>VLOOKUP(B199,'ADJ-CLICK'!B:Y,15,FALSE)</f>
        <v/>
      </c>
      <c r="F199" s="193" t="str">
        <f>VLOOKUP(B199,'ADJ-CLICK'!B:Y,18,FALSE)</f>
        <v/>
      </c>
      <c r="G199" s="193" t="str">
        <f>VLOOKUP(B199,'ADJ-CLICK'!B:Y,21,FALSE)</f>
        <v/>
      </c>
      <c r="H199" s="193" t="str">
        <f>VLOOKUP(B199,'ADJ-CLICK'!B:Y,24,FALSE)</f>
        <v/>
      </c>
      <c r="I199" s="193" t="str">
        <f t="shared" si="0"/>
        <v/>
      </c>
      <c r="J199" s="190"/>
      <c r="K199" s="194" t="str">
        <f t="shared" si="1"/>
        <v/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3">
      <c r="A200" s="2">
        <v>198</v>
      </c>
      <c r="B200" s="2" t="str">
        <f>IF('FINAL-SCORE'!V201="","",'FINAL-SCORE'!V201)</f>
        <v/>
      </c>
      <c r="C200" s="193" t="str">
        <f>VLOOKUP(B200,'ADJ-CLICK'!B:Y,9,FALSE)</f>
        <v/>
      </c>
      <c r="D200" s="193" t="str">
        <f>VLOOKUP(B200,'ADJ-CLICK'!B:Y,12,FALSE)</f>
        <v/>
      </c>
      <c r="E200" s="193" t="str">
        <f>VLOOKUP(B200,'ADJ-CLICK'!B:Y,15,FALSE)</f>
        <v/>
      </c>
      <c r="F200" s="193" t="str">
        <f>VLOOKUP(B200,'ADJ-CLICK'!B:Y,18,FALSE)</f>
        <v/>
      </c>
      <c r="G200" s="193" t="str">
        <f>VLOOKUP(B200,'ADJ-CLICK'!B:Y,21,FALSE)</f>
        <v/>
      </c>
      <c r="H200" s="193" t="str">
        <f>VLOOKUP(B200,'ADJ-CLICK'!B:Y,24,FALSE)</f>
        <v/>
      </c>
      <c r="I200" s="193" t="str">
        <f t="shared" si="0"/>
        <v/>
      </c>
      <c r="J200" s="190"/>
      <c r="K200" s="194" t="str">
        <f t="shared" si="1"/>
        <v/>
      </c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3">
      <c r="A201" s="2">
        <v>199</v>
      </c>
      <c r="B201" s="2" t="str">
        <f>IF('FINAL-SCORE'!V202="","",'FINAL-SCORE'!V202)</f>
        <v/>
      </c>
      <c r="C201" s="193" t="str">
        <f>VLOOKUP(B201,'ADJ-CLICK'!B:Y,9,FALSE)</f>
        <v/>
      </c>
      <c r="D201" s="193" t="str">
        <f>VLOOKUP(B201,'ADJ-CLICK'!B:Y,12,FALSE)</f>
        <v/>
      </c>
      <c r="E201" s="193" t="str">
        <f>VLOOKUP(B201,'ADJ-CLICK'!B:Y,15,FALSE)</f>
        <v/>
      </c>
      <c r="F201" s="193" t="str">
        <f>VLOOKUP(B201,'ADJ-CLICK'!B:Y,18,FALSE)</f>
        <v/>
      </c>
      <c r="G201" s="193" t="str">
        <f>VLOOKUP(B201,'ADJ-CLICK'!B:Y,21,FALSE)</f>
        <v/>
      </c>
      <c r="H201" s="193" t="str">
        <f>VLOOKUP(B201,'ADJ-CLICK'!B:Y,24,FALSE)</f>
        <v/>
      </c>
      <c r="I201" s="193" t="str">
        <f t="shared" si="0"/>
        <v/>
      </c>
      <c r="J201" s="190"/>
      <c r="K201" s="194" t="str">
        <f t="shared" si="1"/>
        <v/>
      </c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3">
      <c r="A202" s="2">
        <v>200</v>
      </c>
      <c r="B202" s="2" t="str">
        <f>IF('FINAL-SCORE'!V203="","",'FINAL-SCORE'!V203)</f>
        <v/>
      </c>
      <c r="C202" s="193" t="str">
        <f>VLOOKUP(B202,'ADJ-CLICK'!B:Y,9,FALSE)</f>
        <v/>
      </c>
      <c r="D202" s="193" t="str">
        <f>VLOOKUP(B202,'ADJ-CLICK'!B:Y,12,FALSE)</f>
        <v/>
      </c>
      <c r="E202" s="193" t="str">
        <f>VLOOKUP(B202,'ADJ-CLICK'!B:Y,15,FALSE)</f>
        <v/>
      </c>
      <c r="F202" s="193" t="str">
        <f>VLOOKUP(B202,'ADJ-CLICK'!B:Y,18,FALSE)</f>
        <v/>
      </c>
      <c r="G202" s="193" t="str">
        <f>VLOOKUP(B202,'ADJ-CLICK'!B:Y,21,FALSE)</f>
        <v/>
      </c>
      <c r="H202" s="193" t="str">
        <f>VLOOKUP(B202,'ADJ-CLICK'!B:Y,24,FALSE)</f>
        <v/>
      </c>
      <c r="I202" s="193" t="str">
        <f t="shared" si="0"/>
        <v/>
      </c>
      <c r="J202" s="190"/>
      <c r="K202" s="194" t="str">
        <f t="shared" si="1"/>
        <v/>
      </c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3">
      <c r="A203" s="19"/>
      <c r="B203" s="19"/>
      <c r="C203" s="195"/>
      <c r="D203" s="195"/>
      <c r="E203" s="195"/>
      <c r="F203" s="195"/>
      <c r="G203" s="195"/>
      <c r="H203" s="195"/>
      <c r="I203" s="195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3">
      <c r="A204" s="19"/>
      <c r="B204" s="19"/>
      <c r="C204" s="195"/>
      <c r="D204" s="195"/>
      <c r="E204" s="195"/>
      <c r="F204" s="195"/>
      <c r="G204" s="195"/>
      <c r="H204" s="195"/>
      <c r="I204" s="195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3">
      <c r="A205" s="19"/>
      <c r="B205" s="19"/>
      <c r="C205" s="195"/>
      <c r="D205" s="195"/>
      <c r="E205" s="195"/>
      <c r="F205" s="195"/>
      <c r="G205" s="195"/>
      <c r="H205" s="195"/>
      <c r="I205" s="195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3">
      <c r="A206" s="19"/>
      <c r="B206" s="19"/>
      <c r="C206" s="195"/>
      <c r="D206" s="195"/>
      <c r="E206" s="195"/>
      <c r="F206" s="195"/>
      <c r="G206" s="195"/>
      <c r="H206" s="195"/>
      <c r="I206" s="195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3">
      <c r="A207" s="19"/>
      <c r="B207" s="19"/>
      <c r="C207" s="195"/>
      <c r="D207" s="195"/>
      <c r="E207" s="195"/>
      <c r="F207" s="195"/>
      <c r="G207" s="195"/>
      <c r="H207" s="195"/>
      <c r="I207" s="195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3">
      <c r="A208" s="19"/>
      <c r="B208" s="19"/>
      <c r="C208" s="195"/>
      <c r="D208" s="195"/>
      <c r="E208" s="195"/>
      <c r="F208" s="195"/>
      <c r="G208" s="195"/>
      <c r="H208" s="195"/>
      <c r="I208" s="195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3">
      <c r="A209" s="19"/>
      <c r="B209" s="19"/>
      <c r="C209" s="195"/>
      <c r="D209" s="195"/>
      <c r="E209" s="195"/>
      <c r="F209" s="195"/>
      <c r="G209" s="195"/>
      <c r="H209" s="195"/>
      <c r="I209" s="195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3">
      <c r="A210" s="19"/>
      <c r="B210" s="19"/>
      <c r="C210" s="195"/>
      <c r="D210" s="195"/>
      <c r="E210" s="195"/>
      <c r="F210" s="195"/>
      <c r="G210" s="195"/>
      <c r="H210" s="195"/>
      <c r="I210" s="195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3">
      <c r="A211" s="19"/>
      <c r="B211" s="19"/>
      <c r="C211" s="195"/>
      <c r="D211" s="195"/>
      <c r="E211" s="195"/>
      <c r="F211" s="195"/>
      <c r="G211" s="195"/>
      <c r="H211" s="195"/>
      <c r="I211" s="195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3">
      <c r="A212" s="19"/>
      <c r="B212" s="19"/>
      <c r="C212" s="195"/>
      <c r="D212" s="195"/>
      <c r="E212" s="195"/>
      <c r="F212" s="195"/>
      <c r="G212" s="195"/>
      <c r="H212" s="195"/>
      <c r="I212" s="195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3">
      <c r="A213" s="19"/>
      <c r="B213" s="19"/>
      <c r="C213" s="195"/>
      <c r="D213" s="195"/>
      <c r="E213" s="195"/>
      <c r="F213" s="195"/>
      <c r="G213" s="195"/>
      <c r="H213" s="195"/>
      <c r="I213" s="195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3">
      <c r="A214" s="19"/>
      <c r="B214" s="19"/>
      <c r="C214" s="195"/>
      <c r="D214" s="195"/>
      <c r="E214" s="195"/>
      <c r="F214" s="195"/>
      <c r="G214" s="195"/>
      <c r="H214" s="195"/>
      <c r="I214" s="195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3">
      <c r="A215" s="19"/>
      <c r="B215" s="19"/>
      <c r="C215" s="195"/>
      <c r="D215" s="195"/>
      <c r="E215" s="195"/>
      <c r="F215" s="195"/>
      <c r="G215" s="195"/>
      <c r="H215" s="195"/>
      <c r="I215" s="195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3">
      <c r="A216" s="19"/>
      <c r="B216" s="19"/>
      <c r="C216" s="195"/>
      <c r="D216" s="195"/>
      <c r="E216" s="195"/>
      <c r="F216" s="195"/>
      <c r="G216" s="195"/>
      <c r="H216" s="195"/>
      <c r="I216" s="195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3">
      <c r="A217" s="19"/>
      <c r="B217" s="19"/>
      <c r="C217" s="195"/>
      <c r="D217" s="195"/>
      <c r="E217" s="195"/>
      <c r="F217" s="195"/>
      <c r="G217" s="195"/>
      <c r="H217" s="195"/>
      <c r="I217" s="195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3">
      <c r="A218" s="19"/>
      <c r="B218" s="19"/>
      <c r="C218" s="195"/>
      <c r="D218" s="195"/>
      <c r="E218" s="195"/>
      <c r="F218" s="195"/>
      <c r="G218" s="195"/>
      <c r="H218" s="195"/>
      <c r="I218" s="195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3">
      <c r="A219" s="19"/>
      <c r="B219" s="19"/>
      <c r="C219" s="195"/>
      <c r="D219" s="195"/>
      <c r="E219" s="195"/>
      <c r="F219" s="195"/>
      <c r="G219" s="195"/>
      <c r="H219" s="195"/>
      <c r="I219" s="195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3">
      <c r="A220" s="19"/>
      <c r="B220" s="19"/>
      <c r="C220" s="195"/>
      <c r="D220" s="195"/>
      <c r="E220" s="195"/>
      <c r="F220" s="195"/>
      <c r="G220" s="195"/>
      <c r="H220" s="195"/>
      <c r="I220" s="195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3">
      <c r="A221" s="19"/>
      <c r="B221" s="19"/>
      <c r="C221" s="195"/>
      <c r="D221" s="195"/>
      <c r="E221" s="195"/>
      <c r="F221" s="195"/>
      <c r="G221" s="195"/>
      <c r="H221" s="195"/>
      <c r="I221" s="195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3">
      <c r="A222" s="19"/>
      <c r="B222" s="19"/>
      <c r="C222" s="195"/>
      <c r="D222" s="195"/>
      <c r="E222" s="195"/>
      <c r="F222" s="195"/>
      <c r="G222" s="195"/>
      <c r="H222" s="195"/>
      <c r="I222" s="195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3">
      <c r="A223" s="19"/>
      <c r="B223" s="19"/>
      <c r="C223" s="195"/>
      <c r="D223" s="195"/>
      <c r="E223" s="195"/>
      <c r="F223" s="195"/>
      <c r="G223" s="195"/>
      <c r="H223" s="195"/>
      <c r="I223" s="195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3">
      <c r="A224" s="19"/>
      <c r="B224" s="19"/>
      <c r="C224" s="195"/>
      <c r="D224" s="195"/>
      <c r="E224" s="195"/>
      <c r="F224" s="195"/>
      <c r="G224" s="195"/>
      <c r="H224" s="195"/>
      <c r="I224" s="195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3">
      <c r="A225" s="19"/>
      <c r="B225" s="19"/>
      <c r="C225" s="195"/>
      <c r="D225" s="195"/>
      <c r="E225" s="195"/>
      <c r="F225" s="195"/>
      <c r="G225" s="195"/>
      <c r="H225" s="195"/>
      <c r="I225" s="195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3">
      <c r="A226" s="19"/>
      <c r="B226" s="19"/>
      <c r="C226" s="195"/>
      <c r="D226" s="195"/>
      <c r="E226" s="195"/>
      <c r="F226" s="195"/>
      <c r="G226" s="195"/>
      <c r="H226" s="195"/>
      <c r="I226" s="195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3">
      <c r="A227" s="19"/>
      <c r="B227" s="19"/>
      <c r="C227" s="195"/>
      <c r="D227" s="195"/>
      <c r="E227" s="195"/>
      <c r="F227" s="195"/>
      <c r="G227" s="195"/>
      <c r="H227" s="195"/>
      <c r="I227" s="195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3">
      <c r="A228" s="19"/>
      <c r="B228" s="19"/>
      <c r="C228" s="195"/>
      <c r="D228" s="195"/>
      <c r="E228" s="195"/>
      <c r="F228" s="195"/>
      <c r="G228" s="195"/>
      <c r="H228" s="195"/>
      <c r="I228" s="195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3">
      <c r="A229" s="19"/>
      <c r="B229" s="19"/>
      <c r="C229" s="195"/>
      <c r="D229" s="195"/>
      <c r="E229" s="195"/>
      <c r="F229" s="195"/>
      <c r="G229" s="195"/>
      <c r="H229" s="195"/>
      <c r="I229" s="195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3">
      <c r="A230" s="19"/>
      <c r="B230" s="19"/>
      <c r="C230" s="195"/>
      <c r="D230" s="195"/>
      <c r="E230" s="195"/>
      <c r="F230" s="195"/>
      <c r="G230" s="195"/>
      <c r="H230" s="195"/>
      <c r="I230" s="195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3">
      <c r="A231" s="19"/>
      <c r="B231" s="19"/>
      <c r="C231" s="195"/>
      <c r="D231" s="195"/>
      <c r="E231" s="195"/>
      <c r="F231" s="195"/>
      <c r="G231" s="195"/>
      <c r="H231" s="195"/>
      <c r="I231" s="195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3">
      <c r="A232" s="19"/>
      <c r="B232" s="19"/>
      <c r="C232" s="195"/>
      <c r="D232" s="195"/>
      <c r="E232" s="195"/>
      <c r="F232" s="195"/>
      <c r="G232" s="195"/>
      <c r="H232" s="195"/>
      <c r="I232" s="195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3">
      <c r="A233" s="19"/>
      <c r="B233" s="19"/>
      <c r="C233" s="195"/>
      <c r="D233" s="195"/>
      <c r="E233" s="195"/>
      <c r="F233" s="195"/>
      <c r="G233" s="195"/>
      <c r="H233" s="195"/>
      <c r="I233" s="195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3">
      <c r="A234" s="19"/>
      <c r="B234" s="19"/>
      <c r="C234" s="195"/>
      <c r="D234" s="195"/>
      <c r="E234" s="195"/>
      <c r="F234" s="195"/>
      <c r="G234" s="195"/>
      <c r="H234" s="195"/>
      <c r="I234" s="195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3">
      <c r="A235" s="19"/>
      <c r="B235" s="19"/>
      <c r="C235" s="195"/>
      <c r="D235" s="195"/>
      <c r="E235" s="195"/>
      <c r="F235" s="195"/>
      <c r="G235" s="195"/>
      <c r="H235" s="195"/>
      <c r="I235" s="195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3">
      <c r="A236" s="19"/>
      <c r="B236" s="19"/>
      <c r="C236" s="195"/>
      <c r="D236" s="195"/>
      <c r="E236" s="195"/>
      <c r="F236" s="195"/>
      <c r="G236" s="195"/>
      <c r="H236" s="195"/>
      <c r="I236" s="195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3">
      <c r="A237" s="19"/>
      <c r="B237" s="19"/>
      <c r="C237" s="195"/>
      <c r="D237" s="195"/>
      <c r="E237" s="195"/>
      <c r="F237" s="195"/>
      <c r="G237" s="195"/>
      <c r="H237" s="195"/>
      <c r="I237" s="195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3">
      <c r="A238" s="19"/>
      <c r="B238" s="19"/>
      <c r="C238" s="195"/>
      <c r="D238" s="195"/>
      <c r="E238" s="195"/>
      <c r="F238" s="195"/>
      <c r="G238" s="195"/>
      <c r="H238" s="195"/>
      <c r="I238" s="195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3">
      <c r="A239" s="19"/>
      <c r="B239" s="19"/>
      <c r="C239" s="195"/>
      <c r="D239" s="195"/>
      <c r="E239" s="195"/>
      <c r="F239" s="195"/>
      <c r="G239" s="195"/>
      <c r="H239" s="195"/>
      <c r="I239" s="195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3">
      <c r="A240" s="19"/>
      <c r="B240" s="19"/>
      <c r="C240" s="195"/>
      <c r="D240" s="195"/>
      <c r="E240" s="195"/>
      <c r="F240" s="195"/>
      <c r="G240" s="195"/>
      <c r="H240" s="195"/>
      <c r="I240" s="195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3">
      <c r="A241" s="19"/>
      <c r="B241" s="19"/>
      <c r="C241" s="195"/>
      <c r="D241" s="195"/>
      <c r="E241" s="195"/>
      <c r="F241" s="195"/>
      <c r="G241" s="195"/>
      <c r="H241" s="195"/>
      <c r="I241" s="195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3">
      <c r="A242" s="19"/>
      <c r="B242" s="19"/>
      <c r="C242" s="195"/>
      <c r="D242" s="195"/>
      <c r="E242" s="195"/>
      <c r="F242" s="195"/>
      <c r="G242" s="195"/>
      <c r="H242" s="195"/>
      <c r="I242" s="195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3">
      <c r="A243" s="19"/>
      <c r="B243" s="19"/>
      <c r="C243" s="195"/>
      <c r="D243" s="195"/>
      <c r="E243" s="195"/>
      <c r="F243" s="195"/>
      <c r="G243" s="195"/>
      <c r="H243" s="195"/>
      <c r="I243" s="195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3">
      <c r="A244" s="19"/>
      <c r="B244" s="19"/>
      <c r="C244" s="195"/>
      <c r="D244" s="195"/>
      <c r="E244" s="195"/>
      <c r="F244" s="195"/>
      <c r="G244" s="195"/>
      <c r="H244" s="195"/>
      <c r="I244" s="195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3">
      <c r="A245" s="2"/>
      <c r="B245" s="2"/>
      <c r="C245" s="192"/>
      <c r="D245" s="192"/>
      <c r="E245" s="192"/>
      <c r="F245" s="192"/>
      <c r="G245" s="192"/>
      <c r="H245" s="192"/>
      <c r="I245" s="192"/>
      <c r="J245" s="2"/>
      <c r="K245" s="2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3">
      <c r="A246" s="2"/>
      <c r="B246" s="2"/>
      <c r="C246" s="192"/>
      <c r="D246" s="192"/>
      <c r="E246" s="192"/>
      <c r="F246" s="192"/>
      <c r="G246" s="192"/>
      <c r="H246" s="192"/>
      <c r="I246" s="192"/>
      <c r="J246" s="2"/>
      <c r="K246" s="2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3">
      <c r="A247" s="2"/>
      <c r="B247" s="2"/>
      <c r="C247" s="192"/>
      <c r="D247" s="192"/>
      <c r="E247" s="192"/>
      <c r="F247" s="192"/>
      <c r="G247" s="192"/>
      <c r="H247" s="192"/>
      <c r="I247" s="192"/>
      <c r="J247" s="2"/>
      <c r="K247" s="2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3">
      <c r="A248" s="2"/>
      <c r="B248" s="2"/>
      <c r="C248" s="192"/>
      <c r="D248" s="192"/>
      <c r="E248" s="192"/>
      <c r="F248" s="192"/>
      <c r="G248" s="192"/>
      <c r="H248" s="192"/>
      <c r="I248" s="192"/>
      <c r="J248" s="2"/>
      <c r="K248" s="2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3">
      <c r="A249" s="2"/>
      <c r="B249" s="2"/>
      <c r="C249" s="192"/>
      <c r="D249" s="192"/>
      <c r="E249" s="192"/>
      <c r="F249" s="192"/>
      <c r="G249" s="192"/>
      <c r="H249" s="192"/>
      <c r="I249" s="192"/>
      <c r="J249" s="2"/>
      <c r="K249" s="2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3">
      <c r="A250" s="2"/>
      <c r="B250" s="2"/>
      <c r="C250" s="192"/>
      <c r="D250" s="192"/>
      <c r="E250" s="192"/>
      <c r="F250" s="192"/>
      <c r="G250" s="192"/>
      <c r="H250" s="192"/>
      <c r="I250" s="192"/>
      <c r="J250" s="2"/>
      <c r="K250" s="2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3">
      <c r="A251" s="2"/>
      <c r="B251" s="2"/>
      <c r="C251" s="192"/>
      <c r="D251" s="192"/>
      <c r="E251" s="192"/>
      <c r="F251" s="192"/>
      <c r="G251" s="192"/>
      <c r="H251" s="192"/>
      <c r="I251" s="192"/>
      <c r="J251" s="2"/>
      <c r="K251" s="2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3">
      <c r="A252" s="2"/>
      <c r="B252" s="2"/>
      <c r="C252" s="192"/>
      <c r="D252" s="192"/>
      <c r="E252" s="192"/>
      <c r="F252" s="192"/>
      <c r="G252" s="192"/>
      <c r="H252" s="192"/>
      <c r="I252" s="192"/>
      <c r="J252" s="2"/>
      <c r="K252" s="2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3">
      <c r="A253" s="2"/>
      <c r="B253" s="2"/>
      <c r="C253" s="192"/>
      <c r="D253" s="192"/>
      <c r="E253" s="192"/>
      <c r="F253" s="192"/>
      <c r="G253" s="192"/>
      <c r="H253" s="192"/>
      <c r="I253" s="192"/>
      <c r="J253" s="2"/>
      <c r="K253" s="2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3">
      <c r="A254" s="2"/>
      <c r="B254" s="2"/>
      <c r="C254" s="192"/>
      <c r="D254" s="192"/>
      <c r="E254" s="192"/>
      <c r="F254" s="192"/>
      <c r="G254" s="192"/>
      <c r="H254" s="192"/>
      <c r="I254" s="192"/>
      <c r="J254" s="2"/>
      <c r="K254" s="2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3">
      <c r="A255" s="2"/>
      <c r="B255" s="2"/>
      <c r="C255" s="192"/>
      <c r="D255" s="192"/>
      <c r="E255" s="192"/>
      <c r="F255" s="192"/>
      <c r="G255" s="192"/>
      <c r="H255" s="192"/>
      <c r="I255" s="192"/>
      <c r="J255" s="2"/>
      <c r="K255" s="2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3">
      <c r="A256" s="2"/>
      <c r="B256" s="2"/>
      <c r="C256" s="192"/>
      <c r="D256" s="192"/>
      <c r="E256" s="192"/>
      <c r="F256" s="192"/>
      <c r="G256" s="192"/>
      <c r="H256" s="192"/>
      <c r="I256" s="192"/>
      <c r="J256" s="2"/>
      <c r="K256" s="2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3">
      <c r="A257" s="2"/>
      <c r="B257" s="2"/>
      <c r="C257" s="192"/>
      <c r="D257" s="192"/>
      <c r="E257" s="192"/>
      <c r="F257" s="192"/>
      <c r="G257" s="192"/>
      <c r="H257" s="192"/>
      <c r="I257" s="192"/>
      <c r="J257" s="2"/>
      <c r="K257" s="2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3">
      <c r="A258" s="2"/>
      <c r="B258" s="2"/>
      <c r="C258" s="192"/>
      <c r="D258" s="192"/>
      <c r="E258" s="192"/>
      <c r="F258" s="192"/>
      <c r="G258" s="192"/>
      <c r="H258" s="192"/>
      <c r="I258" s="192"/>
      <c r="J258" s="2"/>
      <c r="K258" s="2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3">
      <c r="A259" s="2"/>
      <c r="B259" s="2"/>
      <c r="C259" s="192"/>
      <c r="D259" s="192"/>
      <c r="E259" s="192"/>
      <c r="F259" s="192"/>
      <c r="G259" s="192"/>
      <c r="H259" s="192"/>
      <c r="I259" s="192"/>
      <c r="J259" s="2"/>
      <c r="K259" s="2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3">
      <c r="A260" s="2"/>
      <c r="B260" s="2"/>
      <c r="C260" s="192"/>
      <c r="D260" s="192"/>
      <c r="E260" s="192"/>
      <c r="F260" s="192"/>
      <c r="G260" s="192"/>
      <c r="H260" s="192"/>
      <c r="I260" s="192"/>
      <c r="J260" s="2"/>
      <c r="K260" s="2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3">
      <c r="A261" s="2"/>
      <c r="B261" s="2"/>
      <c r="C261" s="192"/>
      <c r="D261" s="192"/>
      <c r="E261" s="192"/>
      <c r="F261" s="192"/>
      <c r="G261" s="192"/>
      <c r="H261" s="192"/>
      <c r="I261" s="192"/>
      <c r="J261" s="2"/>
      <c r="K261" s="2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3">
      <c r="A262" s="2"/>
      <c r="B262" s="2"/>
      <c r="C262" s="192"/>
      <c r="D262" s="192"/>
      <c r="E262" s="192"/>
      <c r="F262" s="192"/>
      <c r="G262" s="192"/>
      <c r="H262" s="192"/>
      <c r="I262" s="192"/>
      <c r="J262" s="2"/>
      <c r="K262" s="2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3">
      <c r="A263" s="2"/>
      <c r="B263" s="2"/>
      <c r="C263" s="192"/>
      <c r="D263" s="192"/>
      <c r="E263" s="192"/>
      <c r="F263" s="192"/>
      <c r="G263" s="192"/>
      <c r="H263" s="192"/>
      <c r="I263" s="192"/>
      <c r="J263" s="2"/>
      <c r="K263" s="2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3">
      <c r="A264" s="2"/>
      <c r="B264" s="2"/>
      <c r="C264" s="192"/>
      <c r="D264" s="192"/>
      <c r="E264" s="192"/>
      <c r="F264" s="192"/>
      <c r="G264" s="192"/>
      <c r="H264" s="192"/>
      <c r="I264" s="192"/>
      <c r="J264" s="2"/>
      <c r="K264" s="2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3">
      <c r="A265" s="2"/>
      <c r="B265" s="2"/>
      <c r="C265" s="192"/>
      <c r="D265" s="192"/>
      <c r="E265" s="192"/>
      <c r="F265" s="192"/>
      <c r="G265" s="192"/>
      <c r="H265" s="192"/>
      <c r="I265" s="192"/>
      <c r="J265" s="2"/>
      <c r="K265" s="2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3">
      <c r="A266" s="2"/>
      <c r="B266" s="2"/>
      <c r="C266" s="192"/>
      <c r="D266" s="192"/>
      <c r="E266" s="192"/>
      <c r="F266" s="192"/>
      <c r="G266" s="192"/>
      <c r="H266" s="192"/>
      <c r="I266" s="192"/>
      <c r="J266" s="2"/>
      <c r="K266" s="2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3">
      <c r="A267" s="2"/>
      <c r="B267" s="2"/>
      <c r="C267" s="192"/>
      <c r="D267" s="192"/>
      <c r="E267" s="192"/>
      <c r="F267" s="192"/>
      <c r="G267" s="192"/>
      <c r="H267" s="192"/>
      <c r="I267" s="192"/>
      <c r="J267" s="2"/>
      <c r="K267" s="2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3">
      <c r="A268" s="2"/>
      <c r="B268" s="2"/>
      <c r="C268" s="192"/>
      <c r="D268" s="192"/>
      <c r="E268" s="192"/>
      <c r="F268" s="192"/>
      <c r="G268" s="192"/>
      <c r="H268" s="192"/>
      <c r="I268" s="192"/>
      <c r="J268" s="2"/>
      <c r="K268" s="2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3">
      <c r="A269" s="2"/>
      <c r="B269" s="2"/>
      <c r="C269" s="192"/>
      <c r="D269" s="192"/>
      <c r="E269" s="192"/>
      <c r="F269" s="192"/>
      <c r="G269" s="192"/>
      <c r="H269" s="192"/>
      <c r="I269" s="192"/>
      <c r="J269" s="2"/>
      <c r="K269" s="2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3">
      <c r="A270" s="2"/>
      <c r="B270" s="2"/>
      <c r="C270" s="192"/>
      <c r="D270" s="192"/>
      <c r="E270" s="192"/>
      <c r="F270" s="192"/>
      <c r="G270" s="192"/>
      <c r="H270" s="192"/>
      <c r="I270" s="192"/>
      <c r="J270" s="2"/>
      <c r="K270" s="2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3">
      <c r="A271" s="2"/>
      <c r="B271" s="2"/>
      <c r="C271" s="192"/>
      <c r="D271" s="192"/>
      <c r="E271" s="192"/>
      <c r="F271" s="192"/>
      <c r="G271" s="192"/>
      <c r="H271" s="192"/>
      <c r="I271" s="192"/>
      <c r="J271" s="2"/>
      <c r="K271" s="2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3">
      <c r="A272" s="2"/>
      <c r="B272" s="2"/>
      <c r="C272" s="192"/>
      <c r="D272" s="192"/>
      <c r="E272" s="192"/>
      <c r="F272" s="192"/>
      <c r="G272" s="192"/>
      <c r="H272" s="192"/>
      <c r="I272" s="192"/>
      <c r="J272" s="2"/>
      <c r="K272" s="2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3">
      <c r="A273" s="2"/>
      <c r="B273" s="2"/>
      <c r="C273" s="192"/>
      <c r="D273" s="192"/>
      <c r="E273" s="192"/>
      <c r="F273" s="192"/>
      <c r="G273" s="192"/>
      <c r="H273" s="192"/>
      <c r="I273" s="192"/>
      <c r="J273" s="2"/>
      <c r="K273" s="2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3">
      <c r="A274" s="2"/>
      <c r="B274" s="2"/>
      <c r="C274" s="192"/>
      <c r="D274" s="192"/>
      <c r="E274" s="192"/>
      <c r="F274" s="192"/>
      <c r="G274" s="192"/>
      <c r="H274" s="192"/>
      <c r="I274" s="192"/>
      <c r="J274" s="2"/>
      <c r="K274" s="2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3">
      <c r="A275" s="2"/>
      <c r="B275" s="2"/>
      <c r="C275" s="192"/>
      <c r="D275" s="192"/>
      <c r="E275" s="192"/>
      <c r="F275" s="192"/>
      <c r="G275" s="192"/>
      <c r="H275" s="192"/>
      <c r="I275" s="192"/>
      <c r="J275" s="2"/>
      <c r="K275" s="2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3">
      <c r="A276" s="2"/>
      <c r="B276" s="2"/>
      <c r="C276" s="192"/>
      <c r="D276" s="192"/>
      <c r="E276" s="192"/>
      <c r="F276" s="192"/>
      <c r="G276" s="192"/>
      <c r="H276" s="192"/>
      <c r="I276" s="192"/>
      <c r="J276" s="2"/>
      <c r="K276" s="2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3">
      <c r="A277" s="2"/>
      <c r="B277" s="2"/>
      <c r="C277" s="192"/>
      <c r="D277" s="192"/>
      <c r="E277" s="192"/>
      <c r="F277" s="192"/>
      <c r="G277" s="192"/>
      <c r="H277" s="192"/>
      <c r="I277" s="192"/>
      <c r="J277" s="2"/>
      <c r="K277" s="2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3">
      <c r="A278" s="2"/>
      <c r="B278" s="2"/>
      <c r="C278" s="192"/>
      <c r="D278" s="192"/>
      <c r="E278" s="192"/>
      <c r="F278" s="192"/>
      <c r="G278" s="192"/>
      <c r="H278" s="192"/>
      <c r="I278" s="192"/>
      <c r="J278" s="2"/>
      <c r="K278" s="2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3">
      <c r="A279" s="2"/>
      <c r="B279" s="2"/>
      <c r="C279" s="192"/>
      <c r="D279" s="192"/>
      <c r="E279" s="192"/>
      <c r="F279" s="192"/>
      <c r="G279" s="192"/>
      <c r="H279" s="192"/>
      <c r="I279" s="192"/>
      <c r="J279" s="2"/>
      <c r="K279" s="2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3">
      <c r="A280" s="2"/>
      <c r="B280" s="2"/>
      <c r="C280" s="192"/>
      <c r="D280" s="192"/>
      <c r="E280" s="192"/>
      <c r="F280" s="192"/>
      <c r="G280" s="192"/>
      <c r="H280" s="192"/>
      <c r="I280" s="192"/>
      <c r="J280" s="2"/>
      <c r="K280" s="2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3">
      <c r="A281" s="2"/>
      <c r="B281" s="2"/>
      <c r="C281" s="192"/>
      <c r="D281" s="192"/>
      <c r="E281" s="192"/>
      <c r="F281" s="192"/>
      <c r="G281" s="192"/>
      <c r="H281" s="192"/>
      <c r="I281" s="192"/>
      <c r="J281" s="2"/>
      <c r="K281" s="2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3">
      <c r="A282" s="2"/>
      <c r="B282" s="2"/>
      <c r="C282" s="192"/>
      <c r="D282" s="192"/>
      <c r="E282" s="192"/>
      <c r="F282" s="192"/>
      <c r="G282" s="192"/>
      <c r="H282" s="192"/>
      <c r="I282" s="192"/>
      <c r="J282" s="2"/>
      <c r="K282" s="2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3">
      <c r="A283" s="2"/>
      <c r="B283" s="2"/>
      <c r="C283" s="192"/>
      <c r="D283" s="192"/>
      <c r="E283" s="192"/>
      <c r="F283" s="192"/>
      <c r="G283" s="192"/>
      <c r="H283" s="192"/>
      <c r="I283" s="192"/>
      <c r="J283" s="2"/>
      <c r="K283" s="2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3">
      <c r="A284" s="2"/>
      <c r="B284" s="2"/>
      <c r="C284" s="192"/>
      <c r="D284" s="192"/>
      <c r="E284" s="192"/>
      <c r="F284" s="192"/>
      <c r="G284" s="192"/>
      <c r="H284" s="192"/>
      <c r="I284" s="192"/>
      <c r="J284" s="2"/>
      <c r="K284" s="2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3">
      <c r="A285" s="2"/>
      <c r="B285" s="2"/>
      <c r="C285" s="192"/>
      <c r="D285" s="192"/>
      <c r="E285" s="192"/>
      <c r="F285" s="192"/>
      <c r="G285" s="192"/>
      <c r="H285" s="192"/>
      <c r="I285" s="192"/>
      <c r="J285" s="2"/>
      <c r="K285" s="2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3">
      <c r="A286" s="2"/>
      <c r="B286" s="2"/>
      <c r="C286" s="192"/>
      <c r="D286" s="192"/>
      <c r="E286" s="192"/>
      <c r="F286" s="192"/>
      <c r="G286" s="192"/>
      <c r="H286" s="192"/>
      <c r="I286" s="192"/>
      <c r="J286" s="2"/>
      <c r="K286" s="2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3">
      <c r="A287" s="2"/>
      <c r="B287" s="2"/>
      <c r="C287" s="192"/>
      <c r="D287" s="192"/>
      <c r="E287" s="192"/>
      <c r="F287" s="192"/>
      <c r="G287" s="192"/>
      <c r="H287" s="192"/>
      <c r="I287" s="192"/>
      <c r="J287" s="2"/>
      <c r="K287" s="2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3">
      <c r="A288" s="2"/>
      <c r="B288" s="2"/>
      <c r="C288" s="192"/>
      <c r="D288" s="192"/>
      <c r="E288" s="192"/>
      <c r="F288" s="192"/>
      <c r="G288" s="192"/>
      <c r="H288" s="192"/>
      <c r="I288" s="192"/>
      <c r="J288" s="2"/>
      <c r="K288" s="2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3">
      <c r="A289" s="2"/>
      <c r="B289" s="2"/>
      <c r="C289" s="192"/>
      <c r="D289" s="192"/>
      <c r="E289" s="192"/>
      <c r="F289" s="192"/>
      <c r="G289" s="192"/>
      <c r="H289" s="192"/>
      <c r="I289" s="192"/>
      <c r="J289" s="2"/>
      <c r="K289" s="2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3">
      <c r="A290" s="2"/>
      <c r="B290" s="2"/>
      <c r="C290" s="192"/>
      <c r="D290" s="192"/>
      <c r="E290" s="192"/>
      <c r="F290" s="192"/>
      <c r="G290" s="192"/>
      <c r="H290" s="192"/>
      <c r="I290" s="192"/>
      <c r="J290" s="2"/>
      <c r="K290" s="2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3">
      <c r="A291" s="2"/>
      <c r="B291" s="2"/>
      <c r="C291" s="192"/>
      <c r="D291" s="192"/>
      <c r="E291" s="192"/>
      <c r="F291" s="192"/>
      <c r="G291" s="192"/>
      <c r="H291" s="192"/>
      <c r="I291" s="192"/>
      <c r="J291" s="2"/>
      <c r="K291" s="2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3">
      <c r="A292" s="2"/>
      <c r="B292" s="2"/>
      <c r="C292" s="192"/>
      <c r="D292" s="192"/>
      <c r="E292" s="192"/>
      <c r="F292" s="192"/>
      <c r="G292" s="192"/>
      <c r="H292" s="192"/>
      <c r="I292" s="192"/>
      <c r="J292" s="2"/>
      <c r="K292" s="2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3">
      <c r="A293" s="2"/>
      <c r="B293" s="2"/>
      <c r="C293" s="192"/>
      <c r="D293" s="192"/>
      <c r="E293" s="192"/>
      <c r="F293" s="192"/>
      <c r="G293" s="192"/>
      <c r="H293" s="192"/>
      <c r="I293" s="192"/>
      <c r="J293" s="2"/>
      <c r="K293" s="2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3">
      <c r="A294" s="2"/>
      <c r="B294" s="2"/>
      <c r="C294" s="192"/>
      <c r="D294" s="192"/>
      <c r="E294" s="192"/>
      <c r="F294" s="192"/>
      <c r="G294" s="192"/>
      <c r="H294" s="192"/>
      <c r="I294" s="192"/>
      <c r="J294" s="2"/>
      <c r="K294" s="2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3">
      <c r="A295" s="2"/>
      <c r="B295" s="2"/>
      <c r="C295" s="192"/>
      <c r="D295" s="192"/>
      <c r="E295" s="192"/>
      <c r="F295" s="192"/>
      <c r="G295" s="192"/>
      <c r="H295" s="192"/>
      <c r="I295" s="192"/>
      <c r="J295" s="2"/>
      <c r="K295" s="2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3">
      <c r="A296" s="2"/>
      <c r="B296" s="2"/>
      <c r="C296" s="192"/>
      <c r="D296" s="192"/>
      <c r="E296" s="192"/>
      <c r="F296" s="192"/>
      <c r="G296" s="192"/>
      <c r="H296" s="192"/>
      <c r="I296" s="192"/>
      <c r="J296" s="2"/>
      <c r="K296" s="2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3">
      <c r="A297" s="2"/>
      <c r="B297" s="2"/>
      <c r="C297" s="192"/>
      <c r="D297" s="192"/>
      <c r="E297" s="192"/>
      <c r="F297" s="192"/>
      <c r="G297" s="192"/>
      <c r="H297" s="192"/>
      <c r="I297" s="192"/>
      <c r="J297" s="2"/>
      <c r="K297" s="2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3">
      <c r="A298" s="2"/>
      <c r="B298" s="2"/>
      <c r="C298" s="192"/>
      <c r="D298" s="192"/>
      <c r="E298" s="192"/>
      <c r="F298" s="192"/>
      <c r="G298" s="192"/>
      <c r="H298" s="192"/>
      <c r="I298" s="192"/>
      <c r="J298" s="2"/>
      <c r="K298" s="2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3">
      <c r="A299" s="2"/>
      <c r="B299" s="2"/>
      <c r="C299" s="192"/>
      <c r="D299" s="192"/>
      <c r="E299" s="192"/>
      <c r="F299" s="192"/>
      <c r="G299" s="192"/>
      <c r="H299" s="192"/>
      <c r="I299" s="192"/>
      <c r="J299" s="2"/>
      <c r="K299" s="2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3">
      <c r="A300" s="2"/>
      <c r="B300" s="2"/>
      <c r="C300" s="192"/>
      <c r="D300" s="192"/>
      <c r="E300" s="192"/>
      <c r="F300" s="192"/>
      <c r="G300" s="192"/>
      <c r="H300" s="192"/>
      <c r="I300" s="192"/>
      <c r="J300" s="2"/>
      <c r="K300" s="2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3">
      <c r="A301" s="2"/>
      <c r="B301" s="2"/>
      <c r="C301" s="192"/>
      <c r="D301" s="192"/>
      <c r="E301" s="192"/>
      <c r="F301" s="192"/>
      <c r="G301" s="192"/>
      <c r="H301" s="192"/>
      <c r="I301" s="192"/>
      <c r="J301" s="2"/>
      <c r="K301" s="2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3">
      <c r="A302" s="2"/>
      <c r="B302" s="2"/>
      <c r="C302" s="192"/>
      <c r="D302" s="192"/>
      <c r="E302" s="192"/>
      <c r="F302" s="192"/>
      <c r="G302" s="192"/>
      <c r="H302" s="192"/>
      <c r="I302" s="192"/>
      <c r="J302" s="2"/>
      <c r="K302" s="2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3">
      <c r="A303" s="2"/>
      <c r="B303" s="2"/>
      <c r="C303" s="192"/>
      <c r="D303" s="192"/>
      <c r="E303" s="192"/>
      <c r="F303" s="192"/>
      <c r="G303" s="192"/>
      <c r="H303" s="192"/>
      <c r="I303" s="192"/>
      <c r="J303" s="2"/>
      <c r="K303" s="2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3">
      <c r="A304" s="2"/>
      <c r="B304" s="2"/>
      <c r="C304" s="192"/>
      <c r="D304" s="192"/>
      <c r="E304" s="192"/>
      <c r="F304" s="192"/>
      <c r="G304" s="192"/>
      <c r="H304" s="192"/>
      <c r="I304" s="192"/>
      <c r="J304" s="2"/>
      <c r="K304" s="2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3">
      <c r="A305" s="2"/>
      <c r="B305" s="2"/>
      <c r="C305" s="192"/>
      <c r="D305" s="192"/>
      <c r="E305" s="192"/>
      <c r="F305" s="192"/>
      <c r="G305" s="192"/>
      <c r="H305" s="192"/>
      <c r="I305" s="192"/>
      <c r="J305" s="2"/>
      <c r="K305" s="2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3">
      <c r="A306" s="2"/>
      <c r="B306" s="2"/>
      <c r="C306" s="192"/>
      <c r="D306" s="192"/>
      <c r="E306" s="192"/>
      <c r="F306" s="192"/>
      <c r="G306" s="192"/>
      <c r="H306" s="192"/>
      <c r="I306" s="192"/>
      <c r="J306" s="2"/>
      <c r="K306" s="2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3">
      <c r="A307" s="2"/>
      <c r="B307" s="2"/>
      <c r="C307" s="192"/>
      <c r="D307" s="192"/>
      <c r="E307" s="192"/>
      <c r="F307" s="192"/>
      <c r="G307" s="192"/>
      <c r="H307" s="192"/>
      <c r="I307" s="192"/>
      <c r="J307" s="2"/>
      <c r="K307" s="2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3">
      <c r="A308" s="2"/>
      <c r="B308" s="2"/>
      <c r="C308" s="192"/>
      <c r="D308" s="192"/>
      <c r="E308" s="192"/>
      <c r="F308" s="192"/>
      <c r="G308" s="192"/>
      <c r="H308" s="192"/>
      <c r="I308" s="192"/>
      <c r="J308" s="2"/>
      <c r="K308" s="2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3">
      <c r="A309" s="2"/>
      <c r="B309" s="2"/>
      <c r="C309" s="192"/>
      <c r="D309" s="192"/>
      <c r="E309" s="192"/>
      <c r="F309" s="192"/>
      <c r="G309" s="192"/>
      <c r="H309" s="192"/>
      <c r="I309" s="192"/>
      <c r="J309" s="2"/>
      <c r="K309" s="2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3">
      <c r="A310" s="2"/>
      <c r="B310" s="2"/>
      <c r="C310" s="192"/>
      <c r="D310" s="192"/>
      <c r="E310" s="192"/>
      <c r="F310" s="192"/>
      <c r="G310" s="192"/>
      <c r="H310" s="192"/>
      <c r="I310" s="192"/>
      <c r="J310" s="2"/>
      <c r="K310" s="2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3">
      <c r="A311" s="2"/>
      <c r="B311" s="2"/>
      <c r="C311" s="192"/>
      <c r="D311" s="192"/>
      <c r="E311" s="192"/>
      <c r="F311" s="192"/>
      <c r="G311" s="192"/>
      <c r="H311" s="192"/>
      <c r="I311" s="192"/>
      <c r="J311" s="2"/>
      <c r="K311" s="2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3">
      <c r="A312" s="2"/>
      <c r="B312" s="2"/>
      <c r="C312" s="192"/>
      <c r="D312" s="192"/>
      <c r="E312" s="192"/>
      <c r="F312" s="192"/>
      <c r="G312" s="192"/>
      <c r="H312" s="192"/>
      <c r="I312" s="192"/>
      <c r="J312" s="2"/>
      <c r="K312" s="2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3">
      <c r="A313" s="2"/>
      <c r="B313" s="2"/>
      <c r="C313" s="192"/>
      <c r="D313" s="192"/>
      <c r="E313" s="192"/>
      <c r="F313" s="192"/>
      <c r="G313" s="192"/>
      <c r="H313" s="192"/>
      <c r="I313" s="192"/>
      <c r="J313" s="2"/>
      <c r="K313" s="2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3">
      <c r="A314" s="2"/>
      <c r="B314" s="2"/>
      <c r="C314" s="192"/>
      <c r="D314" s="192"/>
      <c r="E314" s="192"/>
      <c r="F314" s="192"/>
      <c r="G314" s="192"/>
      <c r="H314" s="192"/>
      <c r="I314" s="192"/>
      <c r="J314" s="2"/>
      <c r="K314" s="2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3">
      <c r="A315" s="2"/>
      <c r="B315" s="2"/>
      <c r="C315" s="192"/>
      <c r="D315" s="192"/>
      <c r="E315" s="192"/>
      <c r="F315" s="192"/>
      <c r="G315" s="192"/>
      <c r="H315" s="192"/>
      <c r="I315" s="192"/>
      <c r="J315" s="2"/>
      <c r="K315" s="2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3">
      <c r="A316" s="2"/>
      <c r="B316" s="2"/>
      <c r="C316" s="192"/>
      <c r="D316" s="192"/>
      <c r="E316" s="192"/>
      <c r="F316" s="192"/>
      <c r="G316" s="192"/>
      <c r="H316" s="192"/>
      <c r="I316" s="192"/>
      <c r="J316" s="2"/>
      <c r="K316" s="2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3">
      <c r="A317" s="2"/>
      <c r="B317" s="2"/>
      <c r="C317" s="192"/>
      <c r="D317" s="192"/>
      <c r="E317" s="192"/>
      <c r="F317" s="192"/>
      <c r="G317" s="192"/>
      <c r="H317" s="192"/>
      <c r="I317" s="192"/>
      <c r="J317" s="2"/>
      <c r="K317" s="2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3">
      <c r="A318" s="2"/>
      <c r="B318" s="2"/>
      <c r="C318" s="192"/>
      <c r="D318" s="192"/>
      <c r="E318" s="192"/>
      <c r="F318" s="192"/>
      <c r="G318" s="192"/>
      <c r="H318" s="192"/>
      <c r="I318" s="192"/>
      <c r="J318" s="2"/>
      <c r="K318" s="2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3">
      <c r="A319" s="2"/>
      <c r="B319" s="2"/>
      <c r="C319" s="192"/>
      <c r="D319" s="192"/>
      <c r="E319" s="192"/>
      <c r="F319" s="192"/>
      <c r="G319" s="192"/>
      <c r="H319" s="192"/>
      <c r="I319" s="192"/>
      <c r="J319" s="2"/>
      <c r="K319" s="2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3">
      <c r="A320" s="2"/>
      <c r="B320" s="2"/>
      <c r="C320" s="192"/>
      <c r="D320" s="192"/>
      <c r="E320" s="192"/>
      <c r="F320" s="192"/>
      <c r="G320" s="192"/>
      <c r="H320" s="192"/>
      <c r="I320" s="192"/>
      <c r="J320" s="2"/>
      <c r="K320" s="2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3">
      <c r="A321" s="2"/>
      <c r="B321" s="2"/>
      <c r="C321" s="192"/>
      <c r="D321" s="192"/>
      <c r="E321" s="192"/>
      <c r="F321" s="192"/>
      <c r="G321" s="192"/>
      <c r="H321" s="192"/>
      <c r="I321" s="192"/>
      <c r="J321" s="2"/>
      <c r="K321" s="2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3">
      <c r="A322" s="2"/>
      <c r="B322" s="2"/>
      <c r="C322" s="192"/>
      <c r="D322" s="192"/>
      <c r="E322" s="192"/>
      <c r="F322" s="192"/>
      <c r="G322" s="192"/>
      <c r="H322" s="192"/>
      <c r="I322" s="192"/>
      <c r="J322" s="2"/>
      <c r="K322" s="2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3">
      <c r="A323" s="2"/>
      <c r="B323" s="2"/>
      <c r="C323" s="192"/>
      <c r="D323" s="192"/>
      <c r="E323" s="192"/>
      <c r="F323" s="192"/>
      <c r="G323" s="192"/>
      <c r="H323" s="192"/>
      <c r="I323" s="192"/>
      <c r="J323" s="2"/>
      <c r="K323" s="2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3">
      <c r="A324" s="2"/>
      <c r="B324" s="2"/>
      <c r="C324" s="192"/>
      <c r="D324" s="192"/>
      <c r="E324" s="192"/>
      <c r="F324" s="192"/>
      <c r="G324" s="192"/>
      <c r="H324" s="192"/>
      <c r="I324" s="192"/>
      <c r="J324" s="2"/>
      <c r="K324" s="2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3">
      <c r="A325" s="2"/>
      <c r="B325" s="2"/>
      <c r="C325" s="192"/>
      <c r="D325" s="192"/>
      <c r="E325" s="192"/>
      <c r="F325" s="192"/>
      <c r="G325" s="192"/>
      <c r="H325" s="192"/>
      <c r="I325" s="192"/>
      <c r="J325" s="2"/>
      <c r="K325" s="2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3">
      <c r="A326" s="2"/>
      <c r="B326" s="2"/>
      <c r="C326" s="192"/>
      <c r="D326" s="192"/>
      <c r="E326" s="192"/>
      <c r="F326" s="192"/>
      <c r="G326" s="192"/>
      <c r="H326" s="192"/>
      <c r="I326" s="192"/>
      <c r="J326" s="2"/>
      <c r="K326" s="2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3">
      <c r="A327" s="2"/>
      <c r="B327" s="2"/>
      <c r="C327" s="192"/>
      <c r="D327" s="192"/>
      <c r="E327" s="192"/>
      <c r="F327" s="192"/>
      <c r="G327" s="192"/>
      <c r="H327" s="192"/>
      <c r="I327" s="192"/>
      <c r="J327" s="2"/>
      <c r="K327" s="2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3">
      <c r="A328" s="2"/>
      <c r="B328" s="2"/>
      <c r="C328" s="192"/>
      <c r="D328" s="192"/>
      <c r="E328" s="192"/>
      <c r="F328" s="192"/>
      <c r="G328" s="192"/>
      <c r="H328" s="192"/>
      <c r="I328" s="192"/>
      <c r="J328" s="2"/>
      <c r="K328" s="2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3">
      <c r="A329" s="2"/>
      <c r="B329" s="2"/>
      <c r="C329" s="192"/>
      <c r="D329" s="192"/>
      <c r="E329" s="192"/>
      <c r="F329" s="192"/>
      <c r="G329" s="192"/>
      <c r="H329" s="192"/>
      <c r="I329" s="192"/>
      <c r="J329" s="2"/>
      <c r="K329" s="2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3">
      <c r="A330" s="2"/>
      <c r="B330" s="2"/>
      <c r="C330" s="192"/>
      <c r="D330" s="192"/>
      <c r="E330" s="192"/>
      <c r="F330" s="192"/>
      <c r="G330" s="192"/>
      <c r="H330" s="192"/>
      <c r="I330" s="192"/>
      <c r="J330" s="2"/>
      <c r="K330" s="2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3">
      <c r="A331" s="2"/>
      <c r="B331" s="2"/>
      <c r="C331" s="192"/>
      <c r="D331" s="192"/>
      <c r="E331" s="192"/>
      <c r="F331" s="192"/>
      <c r="G331" s="192"/>
      <c r="H331" s="192"/>
      <c r="I331" s="192"/>
      <c r="J331" s="2"/>
      <c r="K331" s="2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3">
      <c r="A332" s="2"/>
      <c r="B332" s="2"/>
      <c r="C332" s="192"/>
      <c r="D332" s="192"/>
      <c r="E332" s="192"/>
      <c r="F332" s="192"/>
      <c r="G332" s="192"/>
      <c r="H332" s="192"/>
      <c r="I332" s="192"/>
      <c r="J332" s="2"/>
      <c r="K332" s="2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3">
      <c r="A333" s="2"/>
      <c r="B333" s="2"/>
      <c r="C333" s="192"/>
      <c r="D333" s="192"/>
      <c r="E333" s="192"/>
      <c r="F333" s="192"/>
      <c r="G333" s="192"/>
      <c r="H333" s="192"/>
      <c r="I333" s="192"/>
      <c r="J333" s="2"/>
      <c r="K333" s="2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3">
      <c r="A334" s="2"/>
      <c r="B334" s="2"/>
      <c r="C334" s="192"/>
      <c r="D334" s="192"/>
      <c r="E334" s="192"/>
      <c r="F334" s="192"/>
      <c r="G334" s="192"/>
      <c r="H334" s="192"/>
      <c r="I334" s="192"/>
      <c r="J334" s="2"/>
      <c r="K334" s="2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3">
      <c r="A335" s="2"/>
      <c r="B335" s="2"/>
      <c r="C335" s="192"/>
      <c r="D335" s="192"/>
      <c r="E335" s="192"/>
      <c r="F335" s="192"/>
      <c r="G335" s="192"/>
      <c r="H335" s="192"/>
      <c r="I335" s="192"/>
      <c r="J335" s="2"/>
      <c r="K335" s="2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3">
      <c r="A336" s="2"/>
      <c r="B336" s="2"/>
      <c r="C336" s="192"/>
      <c r="D336" s="192"/>
      <c r="E336" s="192"/>
      <c r="F336" s="192"/>
      <c r="G336" s="192"/>
      <c r="H336" s="192"/>
      <c r="I336" s="192"/>
      <c r="J336" s="2"/>
      <c r="K336" s="2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3">
      <c r="A337" s="2"/>
      <c r="B337" s="2"/>
      <c r="C337" s="192"/>
      <c r="D337" s="192"/>
      <c r="E337" s="192"/>
      <c r="F337" s="192"/>
      <c r="G337" s="192"/>
      <c r="H337" s="192"/>
      <c r="I337" s="192"/>
      <c r="J337" s="2"/>
      <c r="K337" s="2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3">
      <c r="A338" s="2"/>
      <c r="B338" s="2"/>
      <c r="C338" s="192"/>
      <c r="D338" s="192"/>
      <c r="E338" s="192"/>
      <c r="F338" s="192"/>
      <c r="G338" s="192"/>
      <c r="H338" s="192"/>
      <c r="I338" s="192"/>
      <c r="J338" s="2"/>
      <c r="K338" s="2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3">
      <c r="A339" s="2"/>
      <c r="B339" s="2"/>
      <c r="C339" s="192"/>
      <c r="D339" s="192"/>
      <c r="E339" s="192"/>
      <c r="F339" s="192"/>
      <c r="G339" s="192"/>
      <c r="H339" s="192"/>
      <c r="I339" s="192"/>
      <c r="J339" s="2"/>
      <c r="K339" s="2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3">
      <c r="A340" s="2"/>
      <c r="B340" s="2"/>
      <c r="C340" s="192"/>
      <c r="D340" s="192"/>
      <c r="E340" s="192"/>
      <c r="F340" s="192"/>
      <c r="G340" s="192"/>
      <c r="H340" s="192"/>
      <c r="I340" s="192"/>
      <c r="J340" s="2"/>
      <c r="K340" s="2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3">
      <c r="A341" s="2"/>
      <c r="B341" s="2"/>
      <c r="C341" s="192"/>
      <c r="D341" s="192"/>
      <c r="E341" s="192"/>
      <c r="F341" s="192"/>
      <c r="G341" s="192"/>
      <c r="H341" s="192"/>
      <c r="I341" s="192"/>
      <c r="J341" s="2"/>
      <c r="K341" s="2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3">
      <c r="A342" s="2"/>
      <c r="B342" s="2"/>
      <c r="C342" s="192"/>
      <c r="D342" s="192"/>
      <c r="E342" s="192"/>
      <c r="F342" s="192"/>
      <c r="G342" s="192"/>
      <c r="H342" s="192"/>
      <c r="I342" s="192"/>
      <c r="J342" s="2"/>
      <c r="K342" s="2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3">
      <c r="A343" s="2"/>
      <c r="B343" s="2"/>
      <c r="C343" s="192"/>
      <c r="D343" s="192"/>
      <c r="E343" s="192"/>
      <c r="F343" s="192"/>
      <c r="G343" s="192"/>
      <c r="H343" s="192"/>
      <c r="I343" s="192"/>
      <c r="J343" s="2"/>
      <c r="K343" s="2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3">
      <c r="A344" s="2"/>
      <c r="B344" s="2"/>
      <c r="C344" s="192"/>
      <c r="D344" s="192"/>
      <c r="E344" s="192"/>
      <c r="F344" s="192"/>
      <c r="G344" s="192"/>
      <c r="H344" s="192"/>
      <c r="I344" s="192"/>
      <c r="J344" s="2"/>
      <c r="K344" s="2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3">
      <c r="A345" s="2"/>
      <c r="B345" s="2"/>
      <c r="C345" s="192"/>
      <c r="D345" s="192"/>
      <c r="E345" s="192"/>
      <c r="F345" s="192"/>
      <c r="G345" s="192"/>
      <c r="H345" s="192"/>
      <c r="I345" s="192"/>
      <c r="J345" s="2"/>
      <c r="K345" s="2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3">
      <c r="A346" s="2"/>
      <c r="B346" s="2"/>
      <c r="C346" s="192"/>
      <c r="D346" s="192"/>
      <c r="E346" s="192"/>
      <c r="F346" s="192"/>
      <c r="G346" s="192"/>
      <c r="H346" s="192"/>
      <c r="I346" s="192"/>
      <c r="J346" s="2"/>
      <c r="K346" s="2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3">
      <c r="A347" s="2"/>
      <c r="B347" s="2"/>
      <c r="C347" s="192"/>
      <c r="D347" s="192"/>
      <c r="E347" s="192"/>
      <c r="F347" s="192"/>
      <c r="G347" s="192"/>
      <c r="H347" s="192"/>
      <c r="I347" s="192"/>
      <c r="J347" s="2"/>
      <c r="K347" s="2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3">
      <c r="A348" s="2"/>
      <c r="B348" s="2"/>
      <c r="C348" s="192"/>
      <c r="D348" s="192"/>
      <c r="E348" s="192"/>
      <c r="F348" s="192"/>
      <c r="G348" s="192"/>
      <c r="H348" s="192"/>
      <c r="I348" s="192"/>
      <c r="J348" s="2"/>
      <c r="K348" s="2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3">
      <c r="A349" s="2"/>
      <c r="B349" s="2"/>
      <c r="C349" s="192"/>
      <c r="D349" s="192"/>
      <c r="E349" s="192"/>
      <c r="F349" s="192"/>
      <c r="G349" s="192"/>
      <c r="H349" s="192"/>
      <c r="I349" s="192"/>
      <c r="J349" s="2"/>
      <c r="K349" s="2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3">
      <c r="A350" s="2"/>
      <c r="B350" s="2"/>
      <c r="C350" s="192"/>
      <c r="D350" s="192"/>
      <c r="E350" s="192"/>
      <c r="F350" s="192"/>
      <c r="G350" s="192"/>
      <c r="H350" s="192"/>
      <c r="I350" s="192"/>
      <c r="J350" s="2"/>
      <c r="K350" s="2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3">
      <c r="A351" s="2"/>
      <c r="B351" s="2"/>
      <c r="C351" s="192"/>
      <c r="D351" s="192"/>
      <c r="E351" s="192"/>
      <c r="F351" s="192"/>
      <c r="G351" s="192"/>
      <c r="H351" s="192"/>
      <c r="I351" s="192"/>
      <c r="J351" s="2"/>
      <c r="K351" s="2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3">
      <c r="A352" s="2"/>
      <c r="B352" s="2"/>
      <c r="C352" s="192"/>
      <c r="D352" s="192"/>
      <c r="E352" s="192"/>
      <c r="F352" s="192"/>
      <c r="G352" s="192"/>
      <c r="H352" s="192"/>
      <c r="I352" s="192"/>
      <c r="J352" s="2"/>
      <c r="K352" s="2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3">
      <c r="A353" s="2"/>
      <c r="B353" s="2"/>
      <c r="C353" s="192"/>
      <c r="D353" s="192"/>
      <c r="E353" s="192"/>
      <c r="F353" s="192"/>
      <c r="G353" s="192"/>
      <c r="H353" s="192"/>
      <c r="I353" s="192"/>
      <c r="J353" s="2"/>
      <c r="K353" s="2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3">
      <c r="A354" s="2"/>
      <c r="B354" s="2"/>
      <c r="C354" s="192"/>
      <c r="D354" s="192"/>
      <c r="E354" s="192"/>
      <c r="F354" s="192"/>
      <c r="G354" s="192"/>
      <c r="H354" s="192"/>
      <c r="I354" s="192"/>
      <c r="J354" s="2"/>
      <c r="K354" s="2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3">
      <c r="A355" s="2"/>
      <c r="B355" s="2"/>
      <c r="C355" s="192"/>
      <c r="D355" s="192"/>
      <c r="E355" s="192"/>
      <c r="F355" s="192"/>
      <c r="G355" s="192"/>
      <c r="H355" s="192"/>
      <c r="I355" s="192"/>
      <c r="J355" s="2"/>
      <c r="K355" s="2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3">
      <c r="A356" s="2"/>
      <c r="B356" s="2"/>
      <c r="C356" s="192"/>
      <c r="D356" s="192"/>
      <c r="E356" s="192"/>
      <c r="F356" s="192"/>
      <c r="G356" s="192"/>
      <c r="H356" s="192"/>
      <c r="I356" s="192"/>
      <c r="J356" s="2"/>
      <c r="K356" s="2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3">
      <c r="A357" s="2"/>
      <c r="B357" s="2"/>
      <c r="C357" s="192"/>
      <c r="D357" s="192"/>
      <c r="E357" s="192"/>
      <c r="F357" s="192"/>
      <c r="G357" s="192"/>
      <c r="H357" s="192"/>
      <c r="I357" s="192"/>
      <c r="J357" s="2"/>
      <c r="K357" s="2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3">
      <c r="A358" s="2"/>
      <c r="B358" s="2"/>
      <c r="C358" s="192"/>
      <c r="D358" s="192"/>
      <c r="E358" s="192"/>
      <c r="F358" s="192"/>
      <c r="G358" s="192"/>
      <c r="H358" s="192"/>
      <c r="I358" s="192"/>
      <c r="J358" s="2"/>
      <c r="K358" s="2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3">
      <c r="A359" s="2"/>
      <c r="B359" s="2"/>
      <c r="C359" s="192"/>
      <c r="D359" s="192"/>
      <c r="E359" s="192"/>
      <c r="F359" s="192"/>
      <c r="G359" s="192"/>
      <c r="H359" s="192"/>
      <c r="I359" s="192"/>
      <c r="J359" s="2"/>
      <c r="K359" s="2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3">
      <c r="A360" s="2"/>
      <c r="B360" s="2"/>
      <c r="C360" s="192"/>
      <c r="D360" s="192"/>
      <c r="E360" s="192"/>
      <c r="F360" s="192"/>
      <c r="G360" s="192"/>
      <c r="H360" s="192"/>
      <c r="I360" s="192"/>
      <c r="J360" s="2"/>
      <c r="K360" s="2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3">
      <c r="A361" s="2"/>
      <c r="B361" s="2"/>
      <c r="C361" s="192"/>
      <c r="D361" s="192"/>
      <c r="E361" s="192"/>
      <c r="F361" s="192"/>
      <c r="G361" s="192"/>
      <c r="H361" s="192"/>
      <c r="I361" s="192"/>
      <c r="J361" s="2"/>
      <c r="K361" s="2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3">
      <c r="A362" s="2"/>
      <c r="B362" s="2"/>
      <c r="C362" s="192"/>
      <c r="D362" s="192"/>
      <c r="E362" s="192"/>
      <c r="F362" s="192"/>
      <c r="G362" s="192"/>
      <c r="H362" s="192"/>
      <c r="I362" s="192"/>
      <c r="J362" s="2"/>
      <c r="K362" s="2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3">
      <c r="A363" s="2"/>
      <c r="B363" s="2"/>
      <c r="C363" s="192"/>
      <c r="D363" s="192"/>
      <c r="E363" s="192"/>
      <c r="F363" s="192"/>
      <c r="G363" s="192"/>
      <c r="H363" s="192"/>
      <c r="I363" s="192"/>
      <c r="J363" s="2"/>
      <c r="K363" s="2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3">
      <c r="A364" s="2"/>
      <c r="B364" s="2"/>
      <c r="C364" s="192"/>
      <c r="D364" s="192"/>
      <c r="E364" s="192"/>
      <c r="F364" s="192"/>
      <c r="G364" s="192"/>
      <c r="H364" s="192"/>
      <c r="I364" s="192"/>
      <c r="J364" s="2"/>
      <c r="K364" s="2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3">
      <c r="A365" s="2"/>
      <c r="B365" s="2"/>
      <c r="C365" s="192"/>
      <c r="D365" s="192"/>
      <c r="E365" s="192"/>
      <c r="F365" s="192"/>
      <c r="G365" s="192"/>
      <c r="H365" s="192"/>
      <c r="I365" s="192"/>
      <c r="J365" s="2"/>
      <c r="K365" s="2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3">
      <c r="A366" s="2"/>
      <c r="B366" s="2"/>
      <c r="C366" s="192"/>
      <c r="D366" s="192"/>
      <c r="E366" s="192"/>
      <c r="F366" s="192"/>
      <c r="G366" s="192"/>
      <c r="H366" s="192"/>
      <c r="I366" s="192"/>
      <c r="J366" s="2"/>
      <c r="K366" s="2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3">
      <c r="A367" s="2"/>
      <c r="B367" s="2"/>
      <c r="C367" s="192"/>
      <c r="D367" s="192"/>
      <c r="E367" s="192"/>
      <c r="F367" s="192"/>
      <c r="G367" s="192"/>
      <c r="H367" s="192"/>
      <c r="I367" s="192"/>
      <c r="J367" s="2"/>
      <c r="K367" s="2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3">
      <c r="A368" s="2"/>
      <c r="B368" s="2"/>
      <c r="C368" s="192"/>
      <c r="D368" s="192"/>
      <c r="E368" s="192"/>
      <c r="F368" s="192"/>
      <c r="G368" s="192"/>
      <c r="H368" s="192"/>
      <c r="I368" s="192"/>
      <c r="J368" s="2"/>
      <c r="K368" s="2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3">
      <c r="A369" s="2"/>
      <c r="B369" s="2"/>
      <c r="C369" s="192"/>
      <c r="D369" s="192"/>
      <c r="E369" s="192"/>
      <c r="F369" s="192"/>
      <c r="G369" s="192"/>
      <c r="H369" s="192"/>
      <c r="I369" s="192"/>
      <c r="J369" s="2"/>
      <c r="K369" s="2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3">
      <c r="A370" s="2"/>
      <c r="B370" s="2"/>
      <c r="C370" s="192"/>
      <c r="D370" s="192"/>
      <c r="E370" s="192"/>
      <c r="F370" s="192"/>
      <c r="G370" s="192"/>
      <c r="H370" s="192"/>
      <c r="I370" s="192"/>
      <c r="J370" s="2"/>
      <c r="K370" s="2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3">
      <c r="A371" s="2"/>
      <c r="B371" s="2"/>
      <c r="C371" s="192"/>
      <c r="D371" s="192"/>
      <c r="E371" s="192"/>
      <c r="F371" s="192"/>
      <c r="G371" s="192"/>
      <c r="H371" s="192"/>
      <c r="I371" s="192"/>
      <c r="J371" s="2"/>
      <c r="K371" s="2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3">
      <c r="A372" s="2"/>
      <c r="B372" s="2"/>
      <c r="C372" s="192"/>
      <c r="D372" s="192"/>
      <c r="E372" s="192"/>
      <c r="F372" s="192"/>
      <c r="G372" s="192"/>
      <c r="H372" s="192"/>
      <c r="I372" s="192"/>
      <c r="J372" s="2"/>
      <c r="K372" s="2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3">
      <c r="A373" s="2"/>
      <c r="B373" s="2"/>
      <c r="C373" s="192"/>
      <c r="D373" s="192"/>
      <c r="E373" s="192"/>
      <c r="F373" s="192"/>
      <c r="G373" s="192"/>
      <c r="H373" s="192"/>
      <c r="I373" s="192"/>
      <c r="J373" s="2"/>
      <c r="K373" s="2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3">
      <c r="A374" s="2"/>
      <c r="B374" s="2"/>
      <c r="C374" s="192"/>
      <c r="D374" s="192"/>
      <c r="E374" s="192"/>
      <c r="F374" s="192"/>
      <c r="G374" s="192"/>
      <c r="H374" s="192"/>
      <c r="I374" s="192"/>
      <c r="J374" s="2"/>
      <c r="K374" s="2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3">
      <c r="A375" s="2"/>
      <c r="B375" s="2"/>
      <c r="C375" s="192"/>
      <c r="D375" s="192"/>
      <c r="E375" s="192"/>
      <c r="F375" s="192"/>
      <c r="G375" s="192"/>
      <c r="H375" s="192"/>
      <c r="I375" s="192"/>
      <c r="J375" s="2"/>
      <c r="K375" s="2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3">
      <c r="A376" s="2"/>
      <c r="B376" s="2"/>
      <c r="C376" s="192"/>
      <c r="D376" s="192"/>
      <c r="E376" s="192"/>
      <c r="F376" s="192"/>
      <c r="G376" s="192"/>
      <c r="H376" s="192"/>
      <c r="I376" s="192"/>
      <c r="J376" s="2"/>
      <c r="K376" s="2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3">
      <c r="A377" s="2"/>
      <c r="B377" s="2"/>
      <c r="C377" s="192"/>
      <c r="D377" s="192"/>
      <c r="E377" s="192"/>
      <c r="F377" s="192"/>
      <c r="G377" s="192"/>
      <c r="H377" s="192"/>
      <c r="I377" s="192"/>
      <c r="J377" s="2"/>
      <c r="K377" s="2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3">
      <c r="A378" s="2"/>
      <c r="B378" s="2"/>
      <c r="C378" s="192"/>
      <c r="D378" s="192"/>
      <c r="E378" s="192"/>
      <c r="F378" s="192"/>
      <c r="G378" s="192"/>
      <c r="H378" s="192"/>
      <c r="I378" s="192"/>
      <c r="J378" s="2"/>
      <c r="K378" s="2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3">
      <c r="A379" s="2"/>
      <c r="B379" s="2"/>
      <c r="C379" s="192"/>
      <c r="D379" s="192"/>
      <c r="E379" s="192"/>
      <c r="F379" s="192"/>
      <c r="G379" s="192"/>
      <c r="H379" s="192"/>
      <c r="I379" s="192"/>
      <c r="J379" s="2"/>
      <c r="K379" s="2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3">
      <c r="A380" s="2"/>
      <c r="B380" s="2"/>
      <c r="C380" s="192"/>
      <c r="D380" s="192"/>
      <c r="E380" s="192"/>
      <c r="F380" s="192"/>
      <c r="G380" s="192"/>
      <c r="H380" s="192"/>
      <c r="I380" s="192"/>
      <c r="J380" s="2"/>
      <c r="K380" s="2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3">
      <c r="A381" s="2"/>
      <c r="B381" s="2"/>
      <c r="C381" s="192"/>
      <c r="D381" s="192"/>
      <c r="E381" s="192"/>
      <c r="F381" s="192"/>
      <c r="G381" s="192"/>
      <c r="H381" s="192"/>
      <c r="I381" s="192"/>
      <c r="J381" s="2"/>
      <c r="K381" s="2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3">
      <c r="A382" s="2"/>
      <c r="B382" s="2"/>
      <c r="C382" s="192"/>
      <c r="D382" s="192"/>
      <c r="E382" s="192"/>
      <c r="F382" s="192"/>
      <c r="G382" s="192"/>
      <c r="H382" s="192"/>
      <c r="I382" s="192"/>
      <c r="J382" s="2"/>
      <c r="K382" s="2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3">
      <c r="A383" s="2"/>
      <c r="B383" s="2"/>
      <c r="C383" s="192"/>
      <c r="D383" s="192"/>
      <c r="E383" s="192"/>
      <c r="F383" s="192"/>
      <c r="G383" s="192"/>
      <c r="H383" s="192"/>
      <c r="I383" s="192"/>
      <c r="J383" s="2"/>
      <c r="K383" s="2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3">
      <c r="A384" s="2"/>
      <c r="B384" s="2"/>
      <c r="C384" s="192"/>
      <c r="D384" s="192"/>
      <c r="E384" s="192"/>
      <c r="F384" s="192"/>
      <c r="G384" s="192"/>
      <c r="H384" s="192"/>
      <c r="I384" s="192"/>
      <c r="J384" s="2"/>
      <c r="K384" s="2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3">
      <c r="A385" s="2"/>
      <c r="B385" s="2"/>
      <c r="C385" s="192"/>
      <c r="D385" s="192"/>
      <c r="E385" s="192"/>
      <c r="F385" s="192"/>
      <c r="G385" s="192"/>
      <c r="H385" s="192"/>
      <c r="I385" s="192"/>
      <c r="J385" s="2"/>
      <c r="K385" s="2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3">
      <c r="A386" s="2"/>
      <c r="B386" s="2"/>
      <c r="C386" s="192"/>
      <c r="D386" s="192"/>
      <c r="E386" s="192"/>
      <c r="F386" s="192"/>
      <c r="G386" s="192"/>
      <c r="H386" s="192"/>
      <c r="I386" s="192"/>
      <c r="J386" s="2"/>
      <c r="K386" s="2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3">
      <c r="A387" s="2"/>
      <c r="B387" s="2"/>
      <c r="C387" s="192"/>
      <c r="D387" s="192"/>
      <c r="E387" s="192"/>
      <c r="F387" s="192"/>
      <c r="G387" s="192"/>
      <c r="H387" s="192"/>
      <c r="I387" s="192"/>
      <c r="J387" s="2"/>
      <c r="K387" s="2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3">
      <c r="A388" s="2"/>
      <c r="B388" s="2"/>
      <c r="C388" s="192"/>
      <c r="D388" s="192"/>
      <c r="E388" s="192"/>
      <c r="F388" s="192"/>
      <c r="G388" s="192"/>
      <c r="H388" s="192"/>
      <c r="I388" s="192"/>
      <c r="J388" s="2"/>
      <c r="K388" s="2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3">
      <c r="A389" s="2"/>
      <c r="B389" s="2"/>
      <c r="C389" s="192"/>
      <c r="D389" s="192"/>
      <c r="E389" s="192"/>
      <c r="F389" s="192"/>
      <c r="G389" s="192"/>
      <c r="H389" s="192"/>
      <c r="I389" s="192"/>
      <c r="J389" s="2"/>
      <c r="K389" s="2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3">
      <c r="A390" s="2"/>
      <c r="B390" s="2"/>
      <c r="C390" s="192"/>
      <c r="D390" s="192"/>
      <c r="E390" s="192"/>
      <c r="F390" s="192"/>
      <c r="G390" s="192"/>
      <c r="H390" s="192"/>
      <c r="I390" s="192"/>
      <c r="J390" s="2"/>
      <c r="K390" s="2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3">
      <c r="A391" s="2"/>
      <c r="B391" s="2"/>
      <c r="C391" s="192"/>
      <c r="D391" s="192"/>
      <c r="E391" s="192"/>
      <c r="F391" s="192"/>
      <c r="G391" s="192"/>
      <c r="H391" s="192"/>
      <c r="I391" s="192"/>
      <c r="J391" s="2"/>
      <c r="K391" s="2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3">
      <c r="A392" s="2"/>
      <c r="B392" s="2"/>
      <c r="C392" s="192"/>
      <c r="D392" s="192"/>
      <c r="E392" s="192"/>
      <c r="F392" s="192"/>
      <c r="G392" s="192"/>
      <c r="H392" s="192"/>
      <c r="I392" s="192"/>
      <c r="J392" s="2"/>
      <c r="K392" s="2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3">
      <c r="A393" s="2"/>
      <c r="B393" s="2"/>
      <c r="C393" s="192"/>
      <c r="D393" s="192"/>
      <c r="E393" s="192"/>
      <c r="F393" s="192"/>
      <c r="G393" s="192"/>
      <c r="H393" s="192"/>
      <c r="I393" s="192"/>
      <c r="J393" s="2"/>
      <c r="K393" s="2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3">
      <c r="A394" s="2"/>
      <c r="B394" s="2"/>
      <c r="C394" s="192"/>
      <c r="D394" s="192"/>
      <c r="E394" s="192"/>
      <c r="F394" s="192"/>
      <c r="G394" s="192"/>
      <c r="H394" s="192"/>
      <c r="I394" s="192"/>
      <c r="J394" s="2"/>
      <c r="K394" s="2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3">
      <c r="A395" s="2"/>
      <c r="B395" s="2"/>
      <c r="C395" s="192"/>
      <c r="D395" s="192"/>
      <c r="E395" s="192"/>
      <c r="F395" s="192"/>
      <c r="G395" s="192"/>
      <c r="H395" s="192"/>
      <c r="I395" s="192"/>
      <c r="J395" s="2"/>
      <c r="K395" s="2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3">
      <c r="A396" s="2"/>
      <c r="B396" s="2"/>
      <c r="C396" s="192"/>
      <c r="D396" s="192"/>
      <c r="E396" s="192"/>
      <c r="F396" s="192"/>
      <c r="G396" s="192"/>
      <c r="H396" s="192"/>
      <c r="I396" s="192"/>
      <c r="J396" s="2"/>
      <c r="K396" s="2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3">
      <c r="A397" s="2"/>
      <c r="B397" s="2"/>
      <c r="C397" s="192"/>
      <c r="D397" s="192"/>
      <c r="E397" s="192"/>
      <c r="F397" s="192"/>
      <c r="G397" s="192"/>
      <c r="H397" s="192"/>
      <c r="I397" s="192"/>
      <c r="J397" s="2"/>
      <c r="K397" s="2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3">
      <c r="A398" s="2"/>
      <c r="B398" s="2"/>
      <c r="C398" s="192"/>
      <c r="D398" s="192"/>
      <c r="E398" s="192"/>
      <c r="F398" s="192"/>
      <c r="G398" s="192"/>
      <c r="H398" s="192"/>
      <c r="I398" s="192"/>
      <c r="J398" s="2"/>
      <c r="K398" s="2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3">
      <c r="A399" s="2"/>
      <c r="B399" s="2"/>
      <c r="C399" s="192"/>
      <c r="D399" s="192"/>
      <c r="E399" s="192"/>
      <c r="F399" s="192"/>
      <c r="G399" s="192"/>
      <c r="H399" s="192"/>
      <c r="I399" s="192"/>
      <c r="J399" s="2"/>
      <c r="K399" s="2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3">
      <c r="A400" s="2"/>
      <c r="B400" s="2"/>
      <c r="C400" s="192"/>
      <c r="D400" s="192"/>
      <c r="E400" s="192"/>
      <c r="F400" s="192"/>
      <c r="G400" s="192"/>
      <c r="H400" s="192"/>
      <c r="I400" s="192"/>
      <c r="J400" s="2"/>
      <c r="K400" s="2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3">
      <c r="A401" s="2"/>
      <c r="B401" s="2"/>
      <c r="C401" s="192"/>
      <c r="D401" s="192"/>
      <c r="E401" s="192"/>
      <c r="F401" s="192"/>
      <c r="G401" s="192"/>
      <c r="H401" s="192"/>
      <c r="I401" s="192"/>
      <c r="J401" s="2"/>
      <c r="K401" s="2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3">
      <c r="A402" s="2"/>
      <c r="B402" s="2"/>
      <c r="C402" s="192"/>
      <c r="D402" s="192"/>
      <c r="E402" s="192"/>
      <c r="F402" s="192"/>
      <c r="G402" s="192"/>
      <c r="H402" s="192"/>
      <c r="I402" s="192"/>
      <c r="J402" s="2"/>
      <c r="K402" s="2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3">
      <c r="A403" s="2"/>
      <c r="B403" s="2"/>
      <c r="C403" s="192"/>
      <c r="D403" s="192"/>
      <c r="E403" s="192"/>
      <c r="F403" s="192"/>
      <c r="G403" s="192"/>
      <c r="H403" s="192"/>
      <c r="I403" s="192"/>
      <c r="J403" s="2"/>
      <c r="K403" s="2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3">
      <c r="A404" s="2"/>
      <c r="B404" s="2"/>
      <c r="C404" s="192"/>
      <c r="D404" s="192"/>
      <c r="E404" s="192"/>
      <c r="F404" s="192"/>
      <c r="G404" s="192"/>
      <c r="H404" s="192"/>
      <c r="I404" s="192"/>
      <c r="J404" s="2"/>
      <c r="K404" s="2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3">
      <c r="A405" s="2"/>
      <c r="B405" s="2"/>
      <c r="C405" s="192"/>
      <c r="D405" s="192"/>
      <c r="E405" s="192"/>
      <c r="F405" s="192"/>
      <c r="G405" s="192"/>
      <c r="H405" s="192"/>
      <c r="I405" s="192"/>
      <c r="J405" s="2"/>
      <c r="K405" s="2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3">
      <c r="A406" s="2"/>
      <c r="B406" s="2"/>
      <c r="C406" s="192"/>
      <c r="D406" s="192"/>
      <c r="E406" s="192"/>
      <c r="F406" s="192"/>
      <c r="G406" s="192"/>
      <c r="H406" s="192"/>
      <c r="I406" s="192"/>
      <c r="J406" s="2"/>
      <c r="K406" s="2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3">
      <c r="A407" s="2"/>
      <c r="B407" s="2"/>
      <c r="C407" s="192"/>
      <c r="D407" s="192"/>
      <c r="E407" s="192"/>
      <c r="F407" s="192"/>
      <c r="G407" s="192"/>
      <c r="H407" s="192"/>
      <c r="I407" s="192"/>
      <c r="J407" s="2"/>
      <c r="K407" s="2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3">
      <c r="A408" s="2"/>
      <c r="B408" s="2"/>
      <c r="C408" s="192"/>
      <c r="D408" s="192"/>
      <c r="E408" s="192"/>
      <c r="F408" s="192"/>
      <c r="G408" s="192"/>
      <c r="H408" s="192"/>
      <c r="I408" s="192"/>
      <c r="J408" s="2"/>
      <c r="K408" s="2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3">
      <c r="A409" s="2"/>
      <c r="B409" s="2"/>
      <c r="C409" s="192"/>
      <c r="D409" s="192"/>
      <c r="E409" s="192"/>
      <c r="F409" s="192"/>
      <c r="G409" s="192"/>
      <c r="H409" s="192"/>
      <c r="I409" s="192"/>
      <c r="J409" s="2"/>
      <c r="K409" s="2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3">
      <c r="A410" s="2"/>
      <c r="B410" s="2"/>
      <c r="C410" s="192"/>
      <c r="D410" s="192"/>
      <c r="E410" s="192"/>
      <c r="F410" s="192"/>
      <c r="G410" s="192"/>
      <c r="H410" s="192"/>
      <c r="I410" s="192"/>
      <c r="J410" s="2"/>
      <c r="K410" s="2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3">
      <c r="A411" s="2"/>
      <c r="B411" s="2"/>
      <c r="C411" s="192"/>
      <c r="D411" s="192"/>
      <c r="E411" s="192"/>
      <c r="F411" s="192"/>
      <c r="G411" s="192"/>
      <c r="H411" s="192"/>
      <c r="I411" s="192"/>
      <c r="J411" s="2"/>
      <c r="K411" s="2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3">
      <c r="A412" s="2"/>
      <c r="B412" s="2"/>
      <c r="C412" s="192"/>
      <c r="D412" s="192"/>
      <c r="E412" s="192"/>
      <c r="F412" s="192"/>
      <c r="G412" s="192"/>
      <c r="H412" s="192"/>
      <c r="I412" s="192"/>
      <c r="J412" s="2"/>
      <c r="K412" s="2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3">
      <c r="A413" s="2"/>
      <c r="B413" s="2"/>
      <c r="C413" s="192"/>
      <c r="D413" s="192"/>
      <c r="E413" s="192"/>
      <c r="F413" s="192"/>
      <c r="G413" s="192"/>
      <c r="H413" s="192"/>
      <c r="I413" s="192"/>
      <c r="J413" s="2"/>
      <c r="K413" s="2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3">
      <c r="A414" s="2"/>
      <c r="B414" s="2"/>
      <c r="C414" s="192"/>
      <c r="D414" s="192"/>
      <c r="E414" s="192"/>
      <c r="F414" s="192"/>
      <c r="G414" s="192"/>
      <c r="H414" s="192"/>
      <c r="I414" s="192"/>
      <c r="J414" s="2"/>
      <c r="K414" s="2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3">
      <c r="A415" s="2"/>
      <c r="B415" s="2"/>
      <c r="C415" s="192"/>
      <c r="D415" s="192"/>
      <c r="E415" s="192"/>
      <c r="F415" s="192"/>
      <c r="G415" s="192"/>
      <c r="H415" s="192"/>
      <c r="I415" s="192"/>
      <c r="J415" s="2"/>
      <c r="K415" s="2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3">
      <c r="A416" s="2"/>
      <c r="B416" s="2"/>
      <c r="C416" s="192"/>
      <c r="D416" s="192"/>
      <c r="E416" s="192"/>
      <c r="F416" s="192"/>
      <c r="G416" s="192"/>
      <c r="H416" s="192"/>
      <c r="I416" s="192"/>
      <c r="J416" s="2"/>
      <c r="K416" s="2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3">
      <c r="A417" s="2"/>
      <c r="B417" s="2"/>
      <c r="C417" s="192"/>
      <c r="D417" s="192"/>
      <c r="E417" s="192"/>
      <c r="F417" s="192"/>
      <c r="G417" s="192"/>
      <c r="H417" s="192"/>
      <c r="I417" s="192"/>
      <c r="J417" s="2"/>
      <c r="K417" s="2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3">
      <c r="A418" s="2"/>
      <c r="B418" s="2"/>
      <c r="C418" s="192"/>
      <c r="D418" s="192"/>
      <c r="E418" s="192"/>
      <c r="F418" s="192"/>
      <c r="G418" s="192"/>
      <c r="H418" s="192"/>
      <c r="I418" s="192"/>
      <c r="J418" s="2"/>
      <c r="K418" s="2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3">
      <c r="A419" s="2"/>
      <c r="B419" s="2"/>
      <c r="C419" s="192"/>
      <c r="D419" s="192"/>
      <c r="E419" s="192"/>
      <c r="F419" s="192"/>
      <c r="G419" s="192"/>
      <c r="H419" s="192"/>
      <c r="I419" s="192"/>
      <c r="J419" s="2"/>
      <c r="K419" s="2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3">
      <c r="A420" s="2"/>
      <c r="B420" s="2"/>
      <c r="C420" s="192"/>
      <c r="D420" s="192"/>
      <c r="E420" s="192"/>
      <c r="F420" s="192"/>
      <c r="G420" s="192"/>
      <c r="H420" s="192"/>
      <c r="I420" s="192"/>
      <c r="J420" s="2"/>
      <c r="K420" s="2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3">
      <c r="A421" s="2"/>
      <c r="B421" s="2"/>
      <c r="C421" s="192"/>
      <c r="D421" s="192"/>
      <c r="E421" s="192"/>
      <c r="F421" s="192"/>
      <c r="G421" s="192"/>
      <c r="H421" s="192"/>
      <c r="I421" s="192"/>
      <c r="J421" s="2"/>
      <c r="K421" s="2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3">
      <c r="A422" s="2"/>
      <c r="B422" s="2"/>
      <c r="C422" s="192"/>
      <c r="D422" s="192"/>
      <c r="E422" s="192"/>
      <c r="F422" s="192"/>
      <c r="G422" s="192"/>
      <c r="H422" s="192"/>
      <c r="I422" s="192"/>
      <c r="J422" s="2"/>
      <c r="K422" s="2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3">
      <c r="A423" s="2"/>
      <c r="B423" s="2"/>
      <c r="C423" s="192"/>
      <c r="D423" s="192"/>
      <c r="E423" s="192"/>
      <c r="F423" s="192"/>
      <c r="G423" s="192"/>
      <c r="H423" s="192"/>
      <c r="I423" s="192"/>
      <c r="J423" s="2"/>
      <c r="K423" s="2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3">
      <c r="A424" s="2"/>
      <c r="B424" s="2"/>
      <c r="C424" s="192"/>
      <c r="D424" s="192"/>
      <c r="E424" s="192"/>
      <c r="F424" s="192"/>
      <c r="G424" s="192"/>
      <c r="H424" s="192"/>
      <c r="I424" s="192"/>
      <c r="J424" s="2"/>
      <c r="K424" s="2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3">
      <c r="A425" s="2"/>
      <c r="B425" s="2"/>
      <c r="C425" s="192"/>
      <c r="D425" s="192"/>
      <c r="E425" s="192"/>
      <c r="F425" s="192"/>
      <c r="G425" s="192"/>
      <c r="H425" s="192"/>
      <c r="I425" s="192"/>
      <c r="J425" s="2"/>
      <c r="K425" s="2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3">
      <c r="A426" s="2"/>
      <c r="B426" s="2"/>
      <c r="C426" s="192"/>
      <c r="D426" s="192"/>
      <c r="E426" s="192"/>
      <c r="F426" s="192"/>
      <c r="G426" s="192"/>
      <c r="H426" s="192"/>
      <c r="I426" s="192"/>
      <c r="J426" s="2"/>
      <c r="K426" s="2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3">
      <c r="A427" s="2"/>
      <c r="B427" s="2"/>
      <c r="C427" s="192"/>
      <c r="D427" s="192"/>
      <c r="E427" s="192"/>
      <c r="F427" s="192"/>
      <c r="G427" s="192"/>
      <c r="H427" s="192"/>
      <c r="I427" s="192"/>
      <c r="J427" s="2"/>
      <c r="K427" s="2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3">
      <c r="A428" s="2"/>
      <c r="B428" s="2"/>
      <c r="C428" s="192"/>
      <c r="D428" s="192"/>
      <c r="E428" s="192"/>
      <c r="F428" s="192"/>
      <c r="G428" s="192"/>
      <c r="H428" s="192"/>
      <c r="I428" s="192"/>
      <c r="J428" s="2"/>
      <c r="K428" s="2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3">
      <c r="A429" s="2"/>
      <c r="B429" s="2"/>
      <c r="C429" s="192"/>
      <c r="D429" s="192"/>
      <c r="E429" s="192"/>
      <c r="F429" s="192"/>
      <c r="G429" s="192"/>
      <c r="H429" s="192"/>
      <c r="I429" s="192"/>
      <c r="J429" s="2"/>
      <c r="K429" s="2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3">
      <c r="A430" s="2"/>
      <c r="B430" s="2"/>
      <c r="C430" s="192"/>
      <c r="D430" s="192"/>
      <c r="E430" s="192"/>
      <c r="F430" s="192"/>
      <c r="G430" s="192"/>
      <c r="H430" s="192"/>
      <c r="I430" s="192"/>
      <c r="J430" s="2"/>
      <c r="K430" s="2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3">
      <c r="A431" s="2"/>
      <c r="B431" s="2"/>
      <c r="C431" s="192"/>
      <c r="D431" s="192"/>
      <c r="E431" s="192"/>
      <c r="F431" s="192"/>
      <c r="G431" s="192"/>
      <c r="H431" s="192"/>
      <c r="I431" s="192"/>
      <c r="J431" s="2"/>
      <c r="K431" s="2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3">
      <c r="A432" s="2"/>
      <c r="B432" s="2"/>
      <c r="C432" s="192"/>
      <c r="D432" s="192"/>
      <c r="E432" s="192"/>
      <c r="F432" s="192"/>
      <c r="G432" s="192"/>
      <c r="H432" s="192"/>
      <c r="I432" s="192"/>
      <c r="J432" s="2"/>
      <c r="K432" s="2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3">
      <c r="A433" s="2"/>
      <c r="B433" s="2"/>
      <c r="C433" s="192"/>
      <c r="D433" s="192"/>
      <c r="E433" s="192"/>
      <c r="F433" s="192"/>
      <c r="G433" s="192"/>
      <c r="H433" s="192"/>
      <c r="I433" s="192"/>
      <c r="J433" s="2"/>
      <c r="K433" s="2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3">
      <c r="A434" s="2"/>
      <c r="B434" s="2"/>
      <c r="C434" s="192"/>
      <c r="D434" s="192"/>
      <c r="E434" s="192"/>
      <c r="F434" s="192"/>
      <c r="G434" s="192"/>
      <c r="H434" s="192"/>
      <c r="I434" s="192"/>
      <c r="J434" s="2"/>
      <c r="K434" s="2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3">
      <c r="A435" s="2"/>
      <c r="B435" s="2"/>
      <c r="C435" s="192"/>
      <c r="D435" s="192"/>
      <c r="E435" s="192"/>
      <c r="F435" s="192"/>
      <c r="G435" s="192"/>
      <c r="H435" s="192"/>
      <c r="I435" s="192"/>
      <c r="J435" s="2"/>
      <c r="K435" s="2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3">
      <c r="A436" s="2"/>
      <c r="B436" s="2"/>
      <c r="C436" s="192"/>
      <c r="D436" s="192"/>
      <c r="E436" s="192"/>
      <c r="F436" s="192"/>
      <c r="G436" s="192"/>
      <c r="H436" s="192"/>
      <c r="I436" s="192"/>
      <c r="J436" s="2"/>
      <c r="K436" s="2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3">
      <c r="A437" s="2"/>
      <c r="B437" s="2"/>
      <c r="C437" s="192"/>
      <c r="D437" s="192"/>
      <c r="E437" s="192"/>
      <c r="F437" s="192"/>
      <c r="G437" s="192"/>
      <c r="H437" s="192"/>
      <c r="I437" s="192"/>
      <c r="J437" s="2"/>
      <c r="K437" s="2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3">
      <c r="A438" s="2"/>
      <c r="B438" s="2"/>
      <c r="C438" s="192"/>
      <c r="D438" s="192"/>
      <c r="E438" s="192"/>
      <c r="F438" s="192"/>
      <c r="G438" s="192"/>
      <c r="H438" s="192"/>
      <c r="I438" s="192"/>
      <c r="J438" s="2"/>
      <c r="K438" s="2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3">
      <c r="A439" s="2"/>
      <c r="B439" s="2"/>
      <c r="C439" s="192"/>
      <c r="D439" s="192"/>
      <c r="E439" s="192"/>
      <c r="F439" s="192"/>
      <c r="G439" s="192"/>
      <c r="H439" s="192"/>
      <c r="I439" s="192"/>
      <c r="J439" s="2"/>
      <c r="K439" s="2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3">
      <c r="A440" s="2"/>
      <c r="B440" s="2"/>
      <c r="C440" s="192"/>
      <c r="D440" s="192"/>
      <c r="E440" s="192"/>
      <c r="F440" s="192"/>
      <c r="G440" s="192"/>
      <c r="H440" s="192"/>
      <c r="I440" s="192"/>
      <c r="J440" s="2"/>
      <c r="K440" s="2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3">
      <c r="A441" s="2"/>
      <c r="B441" s="2"/>
      <c r="C441" s="192"/>
      <c r="D441" s="192"/>
      <c r="E441" s="192"/>
      <c r="F441" s="192"/>
      <c r="G441" s="192"/>
      <c r="H441" s="192"/>
      <c r="I441" s="192"/>
      <c r="J441" s="2"/>
      <c r="K441" s="2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3">
      <c r="A442" s="2"/>
      <c r="B442" s="2"/>
      <c r="C442" s="192"/>
      <c r="D442" s="192"/>
      <c r="E442" s="192"/>
      <c r="F442" s="192"/>
      <c r="G442" s="192"/>
      <c r="H442" s="192"/>
      <c r="I442" s="192"/>
      <c r="J442" s="2"/>
      <c r="K442" s="2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3">
      <c r="A443" s="2"/>
      <c r="B443" s="2"/>
      <c r="C443" s="192"/>
      <c r="D443" s="192"/>
      <c r="E443" s="192"/>
      <c r="F443" s="192"/>
      <c r="G443" s="192"/>
      <c r="H443" s="192"/>
      <c r="I443" s="192"/>
      <c r="J443" s="2"/>
      <c r="K443" s="2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3">
      <c r="A444" s="2"/>
      <c r="B444" s="2"/>
      <c r="C444" s="192"/>
      <c r="D444" s="192"/>
      <c r="E444" s="192"/>
      <c r="F444" s="192"/>
      <c r="G444" s="192"/>
      <c r="H444" s="192"/>
      <c r="I444" s="192"/>
      <c r="J444" s="2"/>
      <c r="K444" s="2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3">
      <c r="A445" s="2"/>
      <c r="B445" s="2"/>
      <c r="C445" s="192"/>
      <c r="D445" s="192"/>
      <c r="E445" s="192"/>
      <c r="F445" s="192"/>
      <c r="G445" s="192"/>
      <c r="H445" s="192"/>
      <c r="I445" s="192"/>
      <c r="J445" s="2"/>
      <c r="K445" s="2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3">
      <c r="A446" s="2"/>
      <c r="B446" s="2"/>
      <c r="C446" s="192"/>
      <c r="D446" s="192"/>
      <c r="E446" s="192"/>
      <c r="F446" s="192"/>
      <c r="G446" s="192"/>
      <c r="H446" s="192"/>
      <c r="I446" s="192"/>
      <c r="J446" s="2"/>
      <c r="K446" s="2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3">
      <c r="A447" s="2"/>
      <c r="B447" s="2"/>
      <c r="C447" s="192"/>
      <c r="D447" s="192"/>
      <c r="E447" s="192"/>
      <c r="F447" s="192"/>
      <c r="G447" s="192"/>
      <c r="H447" s="192"/>
      <c r="I447" s="192"/>
      <c r="J447" s="2"/>
      <c r="K447" s="2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3">
      <c r="A448" s="2"/>
      <c r="B448" s="2"/>
      <c r="C448" s="192"/>
      <c r="D448" s="192"/>
      <c r="E448" s="192"/>
      <c r="F448" s="192"/>
      <c r="G448" s="192"/>
      <c r="H448" s="192"/>
      <c r="I448" s="192"/>
      <c r="J448" s="2"/>
      <c r="K448" s="2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3">
      <c r="A449" s="2"/>
      <c r="B449" s="2"/>
      <c r="C449" s="192"/>
      <c r="D449" s="192"/>
      <c r="E449" s="192"/>
      <c r="F449" s="192"/>
      <c r="G449" s="192"/>
      <c r="H449" s="192"/>
      <c r="I449" s="192"/>
      <c r="J449" s="2"/>
      <c r="K449" s="2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3">
      <c r="A450" s="2"/>
      <c r="B450" s="2"/>
      <c r="C450" s="192"/>
      <c r="D450" s="192"/>
      <c r="E450" s="192"/>
      <c r="F450" s="192"/>
      <c r="G450" s="192"/>
      <c r="H450" s="192"/>
      <c r="I450" s="192"/>
      <c r="J450" s="2"/>
      <c r="K450" s="2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3">
      <c r="A451" s="2"/>
      <c r="B451" s="2"/>
      <c r="C451" s="192"/>
      <c r="D451" s="192"/>
      <c r="E451" s="192"/>
      <c r="F451" s="192"/>
      <c r="G451" s="192"/>
      <c r="H451" s="192"/>
      <c r="I451" s="192"/>
      <c r="J451" s="2"/>
      <c r="K451" s="2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3">
      <c r="A452" s="2"/>
      <c r="B452" s="2"/>
      <c r="C452" s="192"/>
      <c r="D452" s="192"/>
      <c r="E452" s="192"/>
      <c r="F452" s="192"/>
      <c r="G452" s="192"/>
      <c r="H452" s="192"/>
      <c r="I452" s="192"/>
      <c r="J452" s="2"/>
      <c r="K452" s="2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3">
      <c r="A453" s="2"/>
      <c r="B453" s="2"/>
      <c r="C453" s="192"/>
      <c r="D453" s="192"/>
      <c r="E453" s="192"/>
      <c r="F453" s="192"/>
      <c r="G453" s="192"/>
      <c r="H453" s="192"/>
      <c r="I453" s="192"/>
      <c r="J453" s="2"/>
      <c r="K453" s="2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3">
      <c r="A454" s="2"/>
      <c r="B454" s="2"/>
      <c r="C454" s="192"/>
      <c r="D454" s="192"/>
      <c r="E454" s="192"/>
      <c r="F454" s="192"/>
      <c r="G454" s="192"/>
      <c r="H454" s="192"/>
      <c r="I454" s="192"/>
      <c r="J454" s="2"/>
      <c r="K454" s="2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3">
      <c r="A455" s="2"/>
      <c r="B455" s="2"/>
      <c r="C455" s="192"/>
      <c r="D455" s="192"/>
      <c r="E455" s="192"/>
      <c r="F455" s="192"/>
      <c r="G455" s="192"/>
      <c r="H455" s="192"/>
      <c r="I455" s="192"/>
      <c r="J455" s="2"/>
      <c r="K455" s="2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3">
      <c r="A456" s="2"/>
      <c r="B456" s="2"/>
      <c r="C456" s="192"/>
      <c r="D456" s="192"/>
      <c r="E456" s="192"/>
      <c r="F456" s="192"/>
      <c r="G456" s="192"/>
      <c r="H456" s="192"/>
      <c r="I456" s="192"/>
      <c r="J456" s="2"/>
      <c r="K456" s="2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3">
      <c r="A457" s="2"/>
      <c r="B457" s="2"/>
      <c r="C457" s="192"/>
      <c r="D457" s="192"/>
      <c r="E457" s="192"/>
      <c r="F457" s="192"/>
      <c r="G457" s="192"/>
      <c r="H457" s="192"/>
      <c r="I457" s="192"/>
      <c r="J457" s="2"/>
      <c r="K457" s="2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3">
      <c r="A458" s="2"/>
      <c r="B458" s="2"/>
      <c r="C458" s="192"/>
      <c r="D458" s="192"/>
      <c r="E458" s="192"/>
      <c r="F458" s="192"/>
      <c r="G458" s="192"/>
      <c r="H458" s="192"/>
      <c r="I458" s="192"/>
      <c r="J458" s="2"/>
      <c r="K458" s="2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3">
      <c r="A459" s="2"/>
      <c r="B459" s="2"/>
      <c r="C459" s="192"/>
      <c r="D459" s="192"/>
      <c r="E459" s="192"/>
      <c r="F459" s="192"/>
      <c r="G459" s="192"/>
      <c r="H459" s="192"/>
      <c r="I459" s="192"/>
      <c r="J459" s="2"/>
      <c r="K459" s="2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3">
      <c r="A460" s="2"/>
      <c r="B460" s="2"/>
      <c r="C460" s="192"/>
      <c r="D460" s="192"/>
      <c r="E460" s="192"/>
      <c r="F460" s="192"/>
      <c r="G460" s="192"/>
      <c r="H460" s="192"/>
      <c r="I460" s="192"/>
      <c r="J460" s="2"/>
      <c r="K460" s="2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3">
      <c r="A461" s="2"/>
      <c r="B461" s="2"/>
      <c r="C461" s="192"/>
      <c r="D461" s="192"/>
      <c r="E461" s="192"/>
      <c r="F461" s="192"/>
      <c r="G461" s="192"/>
      <c r="H461" s="192"/>
      <c r="I461" s="192"/>
      <c r="J461" s="2"/>
      <c r="K461" s="2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3">
      <c r="A462" s="2"/>
      <c r="B462" s="2"/>
      <c r="C462" s="192"/>
      <c r="D462" s="192"/>
      <c r="E462" s="192"/>
      <c r="F462" s="192"/>
      <c r="G462" s="192"/>
      <c r="H462" s="192"/>
      <c r="I462" s="192"/>
      <c r="J462" s="2"/>
      <c r="K462" s="2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3">
      <c r="A463" s="2"/>
      <c r="B463" s="2"/>
      <c r="C463" s="192"/>
      <c r="D463" s="192"/>
      <c r="E463" s="192"/>
      <c r="F463" s="192"/>
      <c r="G463" s="192"/>
      <c r="H463" s="192"/>
      <c r="I463" s="192"/>
      <c r="J463" s="2"/>
      <c r="K463" s="2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3">
      <c r="A464" s="2"/>
      <c r="B464" s="2"/>
      <c r="C464" s="192"/>
      <c r="D464" s="192"/>
      <c r="E464" s="192"/>
      <c r="F464" s="192"/>
      <c r="G464" s="192"/>
      <c r="H464" s="192"/>
      <c r="I464" s="192"/>
      <c r="J464" s="2"/>
      <c r="K464" s="2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3">
      <c r="A465" s="2"/>
      <c r="B465" s="2"/>
      <c r="C465" s="192"/>
      <c r="D465" s="192"/>
      <c r="E465" s="192"/>
      <c r="F465" s="192"/>
      <c r="G465" s="192"/>
      <c r="H465" s="192"/>
      <c r="I465" s="192"/>
      <c r="J465" s="2"/>
      <c r="K465" s="2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3">
      <c r="A466" s="2"/>
      <c r="B466" s="2"/>
      <c r="C466" s="192"/>
      <c r="D466" s="192"/>
      <c r="E466" s="192"/>
      <c r="F466" s="192"/>
      <c r="G466" s="192"/>
      <c r="H466" s="192"/>
      <c r="I466" s="192"/>
      <c r="J466" s="2"/>
      <c r="K466" s="2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3">
      <c r="A467" s="2"/>
      <c r="B467" s="2"/>
      <c r="C467" s="192"/>
      <c r="D467" s="192"/>
      <c r="E467" s="192"/>
      <c r="F467" s="192"/>
      <c r="G467" s="192"/>
      <c r="H467" s="192"/>
      <c r="I467" s="192"/>
      <c r="J467" s="2"/>
      <c r="K467" s="2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3">
      <c r="A468" s="2"/>
      <c r="B468" s="2"/>
      <c r="C468" s="192"/>
      <c r="D468" s="192"/>
      <c r="E468" s="192"/>
      <c r="F468" s="192"/>
      <c r="G468" s="192"/>
      <c r="H468" s="192"/>
      <c r="I468" s="192"/>
      <c r="J468" s="2"/>
      <c r="K468" s="2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3">
      <c r="A469" s="2"/>
      <c r="B469" s="2"/>
      <c r="C469" s="192"/>
      <c r="D469" s="192"/>
      <c r="E469" s="192"/>
      <c r="F469" s="192"/>
      <c r="G469" s="192"/>
      <c r="H469" s="192"/>
      <c r="I469" s="192"/>
      <c r="J469" s="2"/>
      <c r="K469" s="2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3">
      <c r="A470" s="2"/>
      <c r="B470" s="2"/>
      <c r="C470" s="192"/>
      <c r="D470" s="192"/>
      <c r="E470" s="192"/>
      <c r="F470" s="192"/>
      <c r="G470" s="192"/>
      <c r="H470" s="192"/>
      <c r="I470" s="192"/>
      <c r="J470" s="2"/>
      <c r="K470" s="2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3">
      <c r="A471" s="2"/>
      <c r="B471" s="2"/>
      <c r="C471" s="192"/>
      <c r="D471" s="192"/>
      <c r="E471" s="192"/>
      <c r="F471" s="192"/>
      <c r="G471" s="192"/>
      <c r="H471" s="192"/>
      <c r="I471" s="192"/>
      <c r="J471" s="2"/>
      <c r="K471" s="2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3">
      <c r="A472" s="2"/>
      <c r="B472" s="2"/>
      <c r="C472" s="192"/>
      <c r="D472" s="192"/>
      <c r="E472" s="192"/>
      <c r="F472" s="192"/>
      <c r="G472" s="192"/>
      <c r="H472" s="192"/>
      <c r="I472" s="192"/>
      <c r="J472" s="2"/>
      <c r="K472" s="2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3">
      <c r="A473" s="2"/>
      <c r="B473" s="2"/>
      <c r="C473" s="192"/>
      <c r="D473" s="192"/>
      <c r="E473" s="192"/>
      <c r="F473" s="192"/>
      <c r="G473" s="192"/>
      <c r="H473" s="192"/>
      <c r="I473" s="192"/>
      <c r="J473" s="2"/>
      <c r="K473" s="2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3">
      <c r="A474" s="2"/>
      <c r="B474" s="2"/>
      <c r="C474" s="192"/>
      <c r="D474" s="192"/>
      <c r="E474" s="192"/>
      <c r="F474" s="192"/>
      <c r="G474" s="192"/>
      <c r="H474" s="192"/>
      <c r="I474" s="192"/>
      <c r="J474" s="2"/>
      <c r="K474" s="2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3">
      <c r="A475" s="2"/>
      <c r="B475" s="2"/>
      <c r="C475" s="192"/>
      <c r="D475" s="192"/>
      <c r="E475" s="192"/>
      <c r="F475" s="192"/>
      <c r="G475" s="192"/>
      <c r="H475" s="192"/>
      <c r="I475" s="192"/>
      <c r="J475" s="2"/>
      <c r="K475" s="2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3">
      <c r="A476" s="2"/>
      <c r="B476" s="2"/>
      <c r="C476" s="192"/>
      <c r="D476" s="192"/>
      <c r="E476" s="192"/>
      <c r="F476" s="192"/>
      <c r="G476" s="192"/>
      <c r="H476" s="192"/>
      <c r="I476" s="192"/>
      <c r="J476" s="2"/>
      <c r="K476" s="2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3">
      <c r="A477" s="2"/>
      <c r="B477" s="2"/>
      <c r="C477" s="192"/>
      <c r="D477" s="192"/>
      <c r="E477" s="192"/>
      <c r="F477" s="192"/>
      <c r="G477" s="192"/>
      <c r="H477" s="192"/>
      <c r="I477" s="192"/>
      <c r="J477" s="2"/>
      <c r="K477" s="2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3">
      <c r="A478" s="2"/>
      <c r="B478" s="2"/>
      <c r="C478" s="192"/>
      <c r="D478" s="192"/>
      <c r="E478" s="192"/>
      <c r="F478" s="192"/>
      <c r="G478" s="192"/>
      <c r="H478" s="192"/>
      <c r="I478" s="192"/>
      <c r="J478" s="2"/>
      <c r="K478" s="2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3">
      <c r="A479" s="2"/>
      <c r="B479" s="2"/>
      <c r="C479" s="192"/>
      <c r="D479" s="192"/>
      <c r="E479" s="192"/>
      <c r="F479" s="192"/>
      <c r="G479" s="192"/>
      <c r="H479" s="192"/>
      <c r="I479" s="192"/>
      <c r="J479" s="2"/>
      <c r="K479" s="2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3">
      <c r="A480" s="2"/>
      <c r="B480" s="2"/>
      <c r="C480" s="192"/>
      <c r="D480" s="192"/>
      <c r="E480" s="192"/>
      <c r="F480" s="192"/>
      <c r="G480" s="192"/>
      <c r="H480" s="192"/>
      <c r="I480" s="192"/>
      <c r="J480" s="2"/>
      <c r="K480" s="2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3">
      <c r="A481" s="2"/>
      <c r="B481" s="2"/>
      <c r="C481" s="192"/>
      <c r="D481" s="192"/>
      <c r="E481" s="192"/>
      <c r="F481" s="192"/>
      <c r="G481" s="192"/>
      <c r="H481" s="192"/>
      <c r="I481" s="192"/>
      <c r="J481" s="2"/>
      <c r="K481" s="2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3">
      <c r="A482" s="2"/>
      <c r="B482" s="2"/>
      <c r="C482" s="192"/>
      <c r="D482" s="192"/>
      <c r="E482" s="192"/>
      <c r="F482" s="192"/>
      <c r="G482" s="192"/>
      <c r="H482" s="192"/>
      <c r="I482" s="192"/>
      <c r="J482" s="2"/>
      <c r="K482" s="2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3">
      <c r="A483" s="2"/>
      <c r="B483" s="2"/>
      <c r="C483" s="192"/>
      <c r="D483" s="192"/>
      <c r="E483" s="192"/>
      <c r="F483" s="192"/>
      <c r="G483" s="192"/>
      <c r="H483" s="192"/>
      <c r="I483" s="192"/>
      <c r="J483" s="2"/>
      <c r="K483" s="2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3">
      <c r="A484" s="2"/>
      <c r="B484" s="2"/>
      <c r="C484" s="192"/>
      <c r="D484" s="192"/>
      <c r="E484" s="192"/>
      <c r="F484" s="192"/>
      <c r="G484" s="192"/>
      <c r="H484" s="192"/>
      <c r="I484" s="192"/>
      <c r="J484" s="2"/>
      <c r="K484" s="2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3">
      <c r="A485" s="2"/>
      <c r="B485" s="2"/>
      <c r="C485" s="192"/>
      <c r="D485" s="192"/>
      <c r="E485" s="192"/>
      <c r="F485" s="192"/>
      <c r="G485" s="192"/>
      <c r="H485" s="192"/>
      <c r="I485" s="192"/>
      <c r="J485" s="2"/>
      <c r="K485" s="2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3">
      <c r="A486" s="2"/>
      <c r="B486" s="2"/>
      <c r="C486" s="192"/>
      <c r="D486" s="192"/>
      <c r="E486" s="192"/>
      <c r="F486" s="192"/>
      <c r="G486" s="192"/>
      <c r="H486" s="192"/>
      <c r="I486" s="192"/>
      <c r="J486" s="2"/>
      <c r="K486" s="2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3">
      <c r="A487" s="2"/>
      <c r="B487" s="2"/>
      <c r="C487" s="192"/>
      <c r="D487" s="192"/>
      <c r="E487" s="192"/>
      <c r="F487" s="192"/>
      <c r="G487" s="192"/>
      <c r="H487" s="192"/>
      <c r="I487" s="192"/>
      <c r="J487" s="2"/>
      <c r="K487" s="2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3">
      <c r="A488" s="2"/>
      <c r="B488" s="2"/>
      <c r="C488" s="192"/>
      <c r="D488" s="192"/>
      <c r="E488" s="192"/>
      <c r="F488" s="192"/>
      <c r="G488" s="192"/>
      <c r="H488" s="192"/>
      <c r="I488" s="192"/>
      <c r="J488" s="2"/>
      <c r="K488" s="2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3">
      <c r="A489" s="2"/>
      <c r="B489" s="2"/>
      <c r="C489" s="192"/>
      <c r="D489" s="192"/>
      <c r="E489" s="192"/>
      <c r="F489" s="192"/>
      <c r="G489" s="192"/>
      <c r="H489" s="192"/>
      <c r="I489" s="192"/>
      <c r="J489" s="2"/>
      <c r="K489" s="2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3">
      <c r="A490" s="2"/>
      <c r="B490" s="2"/>
      <c r="C490" s="192"/>
      <c r="D490" s="192"/>
      <c r="E490" s="192"/>
      <c r="F490" s="192"/>
      <c r="G490" s="192"/>
      <c r="H490" s="192"/>
      <c r="I490" s="192"/>
      <c r="J490" s="2"/>
      <c r="K490" s="2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3">
      <c r="A491" s="2"/>
      <c r="B491" s="2"/>
      <c r="C491" s="192"/>
      <c r="D491" s="192"/>
      <c r="E491" s="192"/>
      <c r="F491" s="192"/>
      <c r="G491" s="192"/>
      <c r="H491" s="192"/>
      <c r="I491" s="192"/>
      <c r="J491" s="2"/>
      <c r="K491" s="2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3">
      <c r="A492" s="2"/>
      <c r="B492" s="2"/>
      <c r="C492" s="192"/>
      <c r="D492" s="192"/>
      <c r="E492" s="192"/>
      <c r="F492" s="192"/>
      <c r="G492" s="192"/>
      <c r="H492" s="192"/>
      <c r="I492" s="192"/>
      <c r="J492" s="2"/>
      <c r="K492" s="2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3">
      <c r="A493" s="2"/>
      <c r="B493" s="2"/>
      <c r="C493" s="192"/>
      <c r="D493" s="192"/>
      <c r="E493" s="192"/>
      <c r="F493" s="192"/>
      <c r="G493" s="192"/>
      <c r="H493" s="192"/>
      <c r="I493" s="192"/>
      <c r="J493" s="2"/>
      <c r="K493" s="2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3">
      <c r="A494" s="2"/>
      <c r="B494" s="2"/>
      <c r="C494" s="192"/>
      <c r="D494" s="192"/>
      <c r="E494" s="192"/>
      <c r="F494" s="192"/>
      <c r="G494" s="192"/>
      <c r="H494" s="192"/>
      <c r="I494" s="192"/>
      <c r="J494" s="2"/>
      <c r="K494" s="2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3">
      <c r="A495" s="2"/>
      <c r="B495" s="2"/>
      <c r="C495" s="192"/>
      <c r="D495" s="192"/>
      <c r="E495" s="192"/>
      <c r="F495" s="192"/>
      <c r="G495" s="192"/>
      <c r="H495" s="192"/>
      <c r="I495" s="192"/>
      <c r="J495" s="2"/>
      <c r="K495" s="2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3">
      <c r="A496" s="2"/>
      <c r="B496" s="2"/>
      <c r="C496" s="192"/>
      <c r="D496" s="192"/>
      <c r="E496" s="192"/>
      <c r="F496" s="192"/>
      <c r="G496" s="192"/>
      <c r="H496" s="192"/>
      <c r="I496" s="192"/>
      <c r="J496" s="2"/>
      <c r="K496" s="2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3">
      <c r="A497" s="2"/>
      <c r="B497" s="2"/>
      <c r="C497" s="192"/>
      <c r="D497" s="192"/>
      <c r="E497" s="192"/>
      <c r="F497" s="192"/>
      <c r="G497" s="192"/>
      <c r="H497" s="192"/>
      <c r="I497" s="192"/>
      <c r="J497" s="2"/>
      <c r="K497" s="2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3">
      <c r="A498" s="2"/>
      <c r="B498" s="2"/>
      <c r="C498" s="192"/>
      <c r="D498" s="192"/>
      <c r="E498" s="192"/>
      <c r="F498" s="192"/>
      <c r="G498" s="192"/>
      <c r="H498" s="192"/>
      <c r="I498" s="192"/>
      <c r="J498" s="2"/>
      <c r="K498" s="2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3">
      <c r="A499" s="2"/>
      <c r="B499" s="2"/>
      <c r="C499" s="192"/>
      <c r="D499" s="192"/>
      <c r="E499" s="192"/>
      <c r="F499" s="192"/>
      <c r="G499" s="192"/>
      <c r="H499" s="192"/>
      <c r="I499" s="192"/>
      <c r="J499" s="2"/>
      <c r="K499" s="2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3">
      <c r="A500" s="2"/>
      <c r="B500" s="2"/>
      <c r="C500" s="192"/>
      <c r="D500" s="192"/>
      <c r="E500" s="192"/>
      <c r="F500" s="192"/>
      <c r="G500" s="192"/>
      <c r="H500" s="192"/>
      <c r="I500" s="192"/>
      <c r="J500" s="2"/>
      <c r="K500" s="2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3">
      <c r="A501" s="2"/>
      <c r="B501" s="2"/>
      <c r="C501" s="192"/>
      <c r="D501" s="192"/>
      <c r="E501" s="192"/>
      <c r="F501" s="192"/>
      <c r="G501" s="192"/>
      <c r="H501" s="192"/>
      <c r="I501" s="192"/>
      <c r="J501" s="2"/>
      <c r="K501" s="2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3">
      <c r="A502" s="2"/>
      <c r="B502" s="2"/>
      <c r="C502" s="192"/>
      <c r="D502" s="192"/>
      <c r="E502" s="192"/>
      <c r="F502" s="192"/>
      <c r="G502" s="192"/>
      <c r="H502" s="192"/>
      <c r="I502" s="192"/>
      <c r="J502" s="2"/>
      <c r="K502" s="2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3">
      <c r="A503" s="2"/>
      <c r="B503" s="2"/>
      <c r="C503" s="192"/>
      <c r="D503" s="192"/>
      <c r="E503" s="192"/>
      <c r="F503" s="192"/>
      <c r="G503" s="192"/>
      <c r="H503" s="192"/>
      <c r="I503" s="192"/>
      <c r="J503" s="2"/>
      <c r="K503" s="2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3">
      <c r="A504" s="2"/>
      <c r="B504" s="2"/>
      <c r="C504" s="192"/>
      <c r="D504" s="192"/>
      <c r="E504" s="192"/>
      <c r="F504" s="192"/>
      <c r="G504" s="192"/>
      <c r="H504" s="192"/>
      <c r="I504" s="192"/>
      <c r="J504" s="2"/>
      <c r="K504" s="2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3">
      <c r="A505" s="2"/>
      <c r="B505" s="2"/>
      <c r="C505" s="192"/>
      <c r="D505" s="192"/>
      <c r="E505" s="192"/>
      <c r="F505" s="192"/>
      <c r="G505" s="192"/>
      <c r="H505" s="192"/>
      <c r="I505" s="192"/>
      <c r="J505" s="2"/>
      <c r="K505" s="2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3">
      <c r="A506" s="2"/>
      <c r="B506" s="2"/>
      <c r="C506" s="192"/>
      <c r="D506" s="192"/>
      <c r="E506" s="192"/>
      <c r="F506" s="192"/>
      <c r="G506" s="192"/>
      <c r="H506" s="192"/>
      <c r="I506" s="192"/>
      <c r="J506" s="2"/>
      <c r="K506" s="2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3">
      <c r="A507" s="2"/>
      <c r="B507" s="2"/>
      <c r="C507" s="192"/>
      <c r="D507" s="192"/>
      <c r="E507" s="192"/>
      <c r="F507" s="192"/>
      <c r="G507" s="192"/>
      <c r="H507" s="192"/>
      <c r="I507" s="192"/>
      <c r="J507" s="2"/>
      <c r="K507" s="2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3">
      <c r="A508" s="2"/>
      <c r="B508" s="2"/>
      <c r="C508" s="192"/>
      <c r="D508" s="192"/>
      <c r="E508" s="192"/>
      <c r="F508" s="192"/>
      <c r="G508" s="192"/>
      <c r="H508" s="192"/>
      <c r="I508" s="192"/>
      <c r="J508" s="2"/>
      <c r="K508" s="2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3">
      <c r="A509" s="2"/>
      <c r="B509" s="2"/>
      <c r="C509" s="192"/>
      <c r="D509" s="192"/>
      <c r="E509" s="192"/>
      <c r="F509" s="192"/>
      <c r="G509" s="192"/>
      <c r="H509" s="192"/>
      <c r="I509" s="192"/>
      <c r="J509" s="2"/>
      <c r="K509" s="2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3">
      <c r="A510" s="2"/>
      <c r="B510" s="2"/>
      <c r="C510" s="192"/>
      <c r="D510" s="192"/>
      <c r="E510" s="192"/>
      <c r="F510" s="192"/>
      <c r="G510" s="192"/>
      <c r="H510" s="192"/>
      <c r="I510" s="192"/>
      <c r="J510" s="2"/>
      <c r="K510" s="2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3">
      <c r="A511" s="2"/>
      <c r="B511" s="2"/>
      <c r="C511" s="192"/>
      <c r="D511" s="192"/>
      <c r="E511" s="192"/>
      <c r="F511" s="192"/>
      <c r="G511" s="192"/>
      <c r="H511" s="192"/>
      <c r="I511" s="192"/>
      <c r="J511" s="2"/>
      <c r="K511" s="2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3">
      <c r="A512" s="2"/>
      <c r="B512" s="2"/>
      <c r="C512" s="192"/>
      <c r="D512" s="192"/>
      <c r="E512" s="192"/>
      <c r="F512" s="192"/>
      <c r="G512" s="192"/>
      <c r="H512" s="192"/>
      <c r="I512" s="192"/>
      <c r="J512" s="2"/>
      <c r="K512" s="2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3">
      <c r="A513" s="2"/>
      <c r="B513" s="2"/>
      <c r="C513" s="192"/>
      <c r="D513" s="192"/>
      <c r="E513" s="192"/>
      <c r="F513" s="192"/>
      <c r="G513" s="192"/>
      <c r="H513" s="192"/>
      <c r="I513" s="192"/>
      <c r="J513" s="2"/>
      <c r="K513" s="2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3">
      <c r="A514" s="2"/>
      <c r="B514" s="2"/>
      <c r="C514" s="192"/>
      <c r="D514" s="192"/>
      <c r="E514" s="192"/>
      <c r="F514" s="192"/>
      <c r="G514" s="192"/>
      <c r="H514" s="192"/>
      <c r="I514" s="192"/>
      <c r="J514" s="2"/>
      <c r="K514" s="2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3">
      <c r="A515" s="2"/>
      <c r="B515" s="2"/>
      <c r="C515" s="192"/>
      <c r="D515" s="192"/>
      <c r="E515" s="192"/>
      <c r="F515" s="192"/>
      <c r="G515" s="192"/>
      <c r="H515" s="192"/>
      <c r="I515" s="192"/>
      <c r="J515" s="2"/>
      <c r="K515" s="2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3">
      <c r="A516" s="2"/>
      <c r="B516" s="2"/>
      <c r="C516" s="192"/>
      <c r="D516" s="192"/>
      <c r="E516" s="192"/>
      <c r="F516" s="192"/>
      <c r="G516" s="192"/>
      <c r="H516" s="192"/>
      <c r="I516" s="192"/>
      <c r="J516" s="2"/>
      <c r="K516" s="2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3">
      <c r="A517" s="2"/>
      <c r="B517" s="2"/>
      <c r="C517" s="192"/>
      <c r="D517" s="192"/>
      <c r="E517" s="192"/>
      <c r="F517" s="192"/>
      <c r="G517" s="192"/>
      <c r="H517" s="192"/>
      <c r="I517" s="192"/>
      <c r="J517" s="2"/>
      <c r="K517" s="2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3">
      <c r="A518" s="2"/>
      <c r="B518" s="2"/>
      <c r="C518" s="192"/>
      <c r="D518" s="192"/>
      <c r="E518" s="192"/>
      <c r="F518" s="192"/>
      <c r="G518" s="192"/>
      <c r="H518" s="192"/>
      <c r="I518" s="192"/>
      <c r="J518" s="2"/>
      <c r="K518" s="2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3">
      <c r="A519" s="2"/>
      <c r="B519" s="2"/>
      <c r="C519" s="192"/>
      <c r="D519" s="192"/>
      <c r="E519" s="192"/>
      <c r="F519" s="192"/>
      <c r="G519" s="192"/>
      <c r="H519" s="192"/>
      <c r="I519" s="192"/>
      <c r="J519" s="2"/>
      <c r="K519" s="2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3">
      <c r="A520" s="2"/>
      <c r="B520" s="2"/>
      <c r="C520" s="192"/>
      <c r="D520" s="192"/>
      <c r="E520" s="192"/>
      <c r="F520" s="192"/>
      <c r="G520" s="192"/>
      <c r="H520" s="192"/>
      <c r="I520" s="192"/>
      <c r="J520" s="2"/>
      <c r="K520" s="2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3">
      <c r="A521" s="2"/>
      <c r="B521" s="2"/>
      <c r="C521" s="192"/>
      <c r="D521" s="192"/>
      <c r="E521" s="192"/>
      <c r="F521" s="192"/>
      <c r="G521" s="192"/>
      <c r="H521" s="192"/>
      <c r="I521" s="192"/>
      <c r="J521" s="2"/>
      <c r="K521" s="2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3">
      <c r="A522" s="2"/>
      <c r="B522" s="2"/>
      <c r="C522" s="192"/>
      <c r="D522" s="192"/>
      <c r="E522" s="192"/>
      <c r="F522" s="192"/>
      <c r="G522" s="192"/>
      <c r="H522" s="192"/>
      <c r="I522" s="192"/>
      <c r="J522" s="2"/>
      <c r="K522" s="2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3">
      <c r="A523" s="2"/>
      <c r="B523" s="2"/>
      <c r="C523" s="192"/>
      <c r="D523" s="192"/>
      <c r="E523" s="192"/>
      <c r="F523" s="192"/>
      <c r="G523" s="192"/>
      <c r="H523" s="192"/>
      <c r="I523" s="192"/>
      <c r="J523" s="2"/>
      <c r="K523" s="2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3">
      <c r="A524" s="2"/>
      <c r="B524" s="2"/>
      <c r="C524" s="192"/>
      <c r="D524" s="192"/>
      <c r="E524" s="192"/>
      <c r="F524" s="192"/>
      <c r="G524" s="192"/>
      <c r="H524" s="192"/>
      <c r="I524" s="192"/>
      <c r="J524" s="2"/>
      <c r="K524" s="2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3">
      <c r="A525" s="2"/>
      <c r="B525" s="2"/>
      <c r="C525" s="192"/>
      <c r="D525" s="192"/>
      <c r="E525" s="192"/>
      <c r="F525" s="192"/>
      <c r="G525" s="192"/>
      <c r="H525" s="192"/>
      <c r="I525" s="192"/>
      <c r="J525" s="2"/>
      <c r="K525" s="2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3">
      <c r="A526" s="2"/>
      <c r="B526" s="2"/>
      <c r="C526" s="192"/>
      <c r="D526" s="192"/>
      <c r="E526" s="192"/>
      <c r="F526" s="192"/>
      <c r="G526" s="192"/>
      <c r="H526" s="192"/>
      <c r="I526" s="192"/>
      <c r="J526" s="2"/>
      <c r="K526" s="2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3">
      <c r="A527" s="2"/>
      <c r="B527" s="2"/>
      <c r="C527" s="192"/>
      <c r="D527" s="192"/>
      <c r="E527" s="192"/>
      <c r="F527" s="192"/>
      <c r="G527" s="192"/>
      <c r="H527" s="192"/>
      <c r="I527" s="192"/>
      <c r="J527" s="2"/>
      <c r="K527" s="2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3">
      <c r="A528" s="2"/>
      <c r="B528" s="2"/>
      <c r="C528" s="192"/>
      <c r="D528" s="192"/>
      <c r="E528" s="192"/>
      <c r="F528" s="192"/>
      <c r="G528" s="192"/>
      <c r="H528" s="192"/>
      <c r="I528" s="192"/>
      <c r="J528" s="2"/>
      <c r="K528" s="2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3">
      <c r="A529" s="2"/>
      <c r="B529" s="2"/>
      <c r="C529" s="192"/>
      <c r="D529" s="192"/>
      <c r="E529" s="192"/>
      <c r="F529" s="192"/>
      <c r="G529" s="192"/>
      <c r="H529" s="192"/>
      <c r="I529" s="192"/>
      <c r="J529" s="2"/>
      <c r="K529" s="2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3">
      <c r="A530" s="2"/>
      <c r="B530" s="2"/>
      <c r="C530" s="192"/>
      <c r="D530" s="192"/>
      <c r="E530" s="192"/>
      <c r="F530" s="192"/>
      <c r="G530" s="192"/>
      <c r="H530" s="192"/>
      <c r="I530" s="192"/>
      <c r="J530" s="2"/>
      <c r="K530" s="2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3">
      <c r="A531" s="2"/>
      <c r="B531" s="2"/>
      <c r="C531" s="192"/>
      <c r="D531" s="192"/>
      <c r="E531" s="192"/>
      <c r="F531" s="192"/>
      <c r="G531" s="192"/>
      <c r="H531" s="192"/>
      <c r="I531" s="192"/>
      <c r="J531" s="2"/>
      <c r="K531" s="2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3">
      <c r="A532" s="2"/>
      <c r="B532" s="2"/>
      <c r="C532" s="192"/>
      <c r="D532" s="192"/>
      <c r="E532" s="192"/>
      <c r="F532" s="192"/>
      <c r="G532" s="192"/>
      <c r="H532" s="192"/>
      <c r="I532" s="192"/>
      <c r="J532" s="2"/>
      <c r="K532" s="2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3">
      <c r="A533" s="2"/>
      <c r="B533" s="2"/>
      <c r="C533" s="192"/>
      <c r="D533" s="192"/>
      <c r="E533" s="192"/>
      <c r="F533" s="192"/>
      <c r="G533" s="192"/>
      <c r="H533" s="192"/>
      <c r="I533" s="192"/>
      <c r="J533" s="2"/>
      <c r="K533" s="2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3">
      <c r="A534" s="2"/>
      <c r="B534" s="2"/>
      <c r="C534" s="192"/>
      <c r="D534" s="192"/>
      <c r="E534" s="192"/>
      <c r="F534" s="192"/>
      <c r="G534" s="192"/>
      <c r="H534" s="192"/>
      <c r="I534" s="192"/>
      <c r="J534" s="2"/>
      <c r="K534" s="2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3">
      <c r="A535" s="2"/>
      <c r="B535" s="2"/>
      <c r="C535" s="192"/>
      <c r="D535" s="192"/>
      <c r="E535" s="192"/>
      <c r="F535" s="192"/>
      <c r="G535" s="192"/>
      <c r="H535" s="192"/>
      <c r="I535" s="192"/>
      <c r="J535" s="2"/>
      <c r="K535" s="2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3">
      <c r="A536" s="2"/>
      <c r="B536" s="2"/>
      <c r="C536" s="192"/>
      <c r="D536" s="192"/>
      <c r="E536" s="192"/>
      <c r="F536" s="192"/>
      <c r="G536" s="192"/>
      <c r="H536" s="192"/>
      <c r="I536" s="192"/>
      <c r="J536" s="2"/>
      <c r="K536" s="2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3">
      <c r="A537" s="2"/>
      <c r="B537" s="2"/>
      <c r="C537" s="192"/>
      <c r="D537" s="192"/>
      <c r="E537" s="192"/>
      <c r="F537" s="192"/>
      <c r="G537" s="192"/>
      <c r="H537" s="192"/>
      <c r="I537" s="192"/>
      <c r="J537" s="2"/>
      <c r="K537" s="2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3">
      <c r="A538" s="2"/>
      <c r="B538" s="2"/>
      <c r="C538" s="192"/>
      <c r="D538" s="192"/>
      <c r="E538" s="192"/>
      <c r="F538" s="192"/>
      <c r="G538" s="192"/>
      <c r="H538" s="192"/>
      <c r="I538" s="192"/>
      <c r="J538" s="2"/>
      <c r="K538" s="2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3">
      <c r="A539" s="2"/>
      <c r="B539" s="2"/>
      <c r="C539" s="192"/>
      <c r="D539" s="192"/>
      <c r="E539" s="192"/>
      <c r="F539" s="192"/>
      <c r="G539" s="192"/>
      <c r="H539" s="192"/>
      <c r="I539" s="192"/>
      <c r="J539" s="2"/>
      <c r="K539" s="2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3">
      <c r="A540" s="2"/>
      <c r="B540" s="2"/>
      <c r="C540" s="192"/>
      <c r="D540" s="192"/>
      <c r="E540" s="192"/>
      <c r="F540" s="192"/>
      <c r="G540" s="192"/>
      <c r="H540" s="192"/>
      <c r="I540" s="192"/>
      <c r="J540" s="2"/>
      <c r="K540" s="2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3">
      <c r="A541" s="2"/>
      <c r="B541" s="2"/>
      <c r="C541" s="192"/>
      <c r="D541" s="192"/>
      <c r="E541" s="192"/>
      <c r="F541" s="192"/>
      <c r="G541" s="192"/>
      <c r="H541" s="192"/>
      <c r="I541" s="192"/>
      <c r="J541" s="2"/>
      <c r="K541" s="2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3">
      <c r="A542" s="2"/>
      <c r="B542" s="2"/>
      <c r="C542" s="192"/>
      <c r="D542" s="192"/>
      <c r="E542" s="192"/>
      <c r="F542" s="192"/>
      <c r="G542" s="192"/>
      <c r="H542" s="192"/>
      <c r="I542" s="192"/>
      <c r="J542" s="2"/>
      <c r="K542" s="2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3">
      <c r="A543" s="2"/>
      <c r="B543" s="2"/>
      <c r="C543" s="192"/>
      <c r="D543" s="192"/>
      <c r="E543" s="192"/>
      <c r="F543" s="192"/>
      <c r="G543" s="192"/>
      <c r="H543" s="192"/>
      <c r="I543" s="192"/>
      <c r="J543" s="2"/>
      <c r="K543" s="2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3">
      <c r="A544" s="2"/>
      <c r="B544" s="2"/>
      <c r="C544" s="192"/>
      <c r="D544" s="192"/>
      <c r="E544" s="192"/>
      <c r="F544" s="192"/>
      <c r="G544" s="192"/>
      <c r="H544" s="192"/>
      <c r="I544" s="192"/>
      <c r="J544" s="2"/>
      <c r="K544" s="2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3">
      <c r="A545" s="2"/>
      <c r="B545" s="2"/>
      <c r="C545" s="192"/>
      <c r="D545" s="192"/>
      <c r="E545" s="192"/>
      <c r="F545" s="192"/>
      <c r="G545" s="192"/>
      <c r="H545" s="192"/>
      <c r="I545" s="192"/>
      <c r="J545" s="2"/>
      <c r="K545" s="2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3">
      <c r="A546" s="2"/>
      <c r="B546" s="2"/>
      <c r="C546" s="192"/>
      <c r="D546" s="192"/>
      <c r="E546" s="192"/>
      <c r="F546" s="192"/>
      <c r="G546" s="192"/>
      <c r="H546" s="192"/>
      <c r="I546" s="192"/>
      <c r="J546" s="2"/>
      <c r="K546" s="2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3">
      <c r="A547" s="2"/>
      <c r="B547" s="2"/>
      <c r="C547" s="192"/>
      <c r="D547" s="192"/>
      <c r="E547" s="192"/>
      <c r="F547" s="192"/>
      <c r="G547" s="192"/>
      <c r="H547" s="192"/>
      <c r="I547" s="192"/>
      <c r="J547" s="2"/>
      <c r="K547" s="2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3">
      <c r="A548" s="2"/>
      <c r="B548" s="2"/>
      <c r="C548" s="192"/>
      <c r="D548" s="192"/>
      <c r="E548" s="192"/>
      <c r="F548" s="192"/>
      <c r="G548" s="192"/>
      <c r="H548" s="192"/>
      <c r="I548" s="192"/>
      <c r="J548" s="2"/>
      <c r="K548" s="2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3">
      <c r="A549" s="2"/>
      <c r="B549" s="2"/>
      <c r="C549" s="192"/>
      <c r="D549" s="192"/>
      <c r="E549" s="192"/>
      <c r="F549" s="192"/>
      <c r="G549" s="192"/>
      <c r="H549" s="192"/>
      <c r="I549" s="192"/>
      <c r="J549" s="2"/>
      <c r="K549" s="2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3">
      <c r="A550" s="2"/>
      <c r="B550" s="2"/>
      <c r="C550" s="192"/>
      <c r="D550" s="192"/>
      <c r="E550" s="192"/>
      <c r="F550" s="192"/>
      <c r="G550" s="192"/>
      <c r="H550" s="192"/>
      <c r="I550" s="192"/>
      <c r="J550" s="2"/>
      <c r="K550" s="2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3">
      <c r="A551" s="2"/>
      <c r="B551" s="2"/>
      <c r="C551" s="192"/>
      <c r="D551" s="192"/>
      <c r="E551" s="192"/>
      <c r="F551" s="192"/>
      <c r="G551" s="192"/>
      <c r="H551" s="192"/>
      <c r="I551" s="192"/>
      <c r="J551" s="2"/>
      <c r="K551" s="2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3">
      <c r="A552" s="2"/>
      <c r="B552" s="2"/>
      <c r="C552" s="192"/>
      <c r="D552" s="192"/>
      <c r="E552" s="192"/>
      <c r="F552" s="192"/>
      <c r="G552" s="192"/>
      <c r="H552" s="192"/>
      <c r="I552" s="192"/>
      <c r="J552" s="2"/>
      <c r="K552" s="2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3">
      <c r="A553" s="2"/>
      <c r="B553" s="2"/>
      <c r="C553" s="192"/>
      <c r="D553" s="192"/>
      <c r="E553" s="192"/>
      <c r="F553" s="192"/>
      <c r="G553" s="192"/>
      <c r="H553" s="192"/>
      <c r="I553" s="192"/>
      <c r="J553" s="2"/>
      <c r="K553" s="2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3">
      <c r="A554" s="2"/>
      <c r="B554" s="2"/>
      <c r="C554" s="192"/>
      <c r="D554" s="192"/>
      <c r="E554" s="192"/>
      <c r="F554" s="192"/>
      <c r="G554" s="192"/>
      <c r="H554" s="192"/>
      <c r="I554" s="192"/>
      <c r="J554" s="2"/>
      <c r="K554" s="2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3">
      <c r="A555" s="2"/>
      <c r="B555" s="2"/>
      <c r="C555" s="192"/>
      <c r="D555" s="192"/>
      <c r="E555" s="192"/>
      <c r="F555" s="192"/>
      <c r="G555" s="192"/>
      <c r="H555" s="192"/>
      <c r="I555" s="192"/>
      <c r="J555" s="2"/>
      <c r="K555" s="2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3">
      <c r="A556" s="2"/>
      <c r="B556" s="2"/>
      <c r="C556" s="192"/>
      <c r="D556" s="192"/>
      <c r="E556" s="192"/>
      <c r="F556" s="192"/>
      <c r="G556" s="192"/>
      <c r="H556" s="192"/>
      <c r="I556" s="192"/>
      <c r="J556" s="2"/>
      <c r="K556" s="2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3">
      <c r="A557" s="2"/>
      <c r="B557" s="2"/>
      <c r="C557" s="192"/>
      <c r="D557" s="192"/>
      <c r="E557" s="192"/>
      <c r="F557" s="192"/>
      <c r="G557" s="192"/>
      <c r="H557" s="192"/>
      <c r="I557" s="192"/>
      <c r="J557" s="2"/>
      <c r="K557" s="2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3">
      <c r="A558" s="2"/>
      <c r="B558" s="2"/>
      <c r="C558" s="192"/>
      <c r="D558" s="192"/>
      <c r="E558" s="192"/>
      <c r="F558" s="192"/>
      <c r="G558" s="192"/>
      <c r="H558" s="192"/>
      <c r="I558" s="192"/>
      <c r="J558" s="2"/>
      <c r="K558" s="2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3">
      <c r="A559" s="2"/>
      <c r="B559" s="2"/>
      <c r="C559" s="192"/>
      <c r="D559" s="192"/>
      <c r="E559" s="192"/>
      <c r="F559" s="192"/>
      <c r="G559" s="192"/>
      <c r="H559" s="192"/>
      <c r="I559" s="192"/>
      <c r="J559" s="2"/>
      <c r="K559" s="2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3">
      <c r="A560" s="2"/>
      <c r="B560" s="2"/>
      <c r="C560" s="192"/>
      <c r="D560" s="192"/>
      <c r="E560" s="192"/>
      <c r="F560" s="192"/>
      <c r="G560" s="192"/>
      <c r="H560" s="192"/>
      <c r="I560" s="192"/>
      <c r="J560" s="2"/>
      <c r="K560" s="2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3">
      <c r="A561" s="2"/>
      <c r="B561" s="2"/>
      <c r="C561" s="192"/>
      <c r="D561" s="192"/>
      <c r="E561" s="192"/>
      <c r="F561" s="192"/>
      <c r="G561" s="192"/>
      <c r="H561" s="192"/>
      <c r="I561" s="192"/>
      <c r="J561" s="2"/>
      <c r="K561" s="2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3">
      <c r="A562" s="2"/>
      <c r="B562" s="2"/>
      <c r="C562" s="192"/>
      <c r="D562" s="192"/>
      <c r="E562" s="192"/>
      <c r="F562" s="192"/>
      <c r="G562" s="192"/>
      <c r="H562" s="192"/>
      <c r="I562" s="192"/>
      <c r="J562" s="2"/>
      <c r="K562" s="2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3">
      <c r="A563" s="2"/>
      <c r="B563" s="2"/>
      <c r="C563" s="192"/>
      <c r="D563" s="192"/>
      <c r="E563" s="192"/>
      <c r="F563" s="192"/>
      <c r="G563" s="192"/>
      <c r="H563" s="192"/>
      <c r="I563" s="192"/>
      <c r="J563" s="2"/>
      <c r="K563" s="2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3">
      <c r="A564" s="2"/>
      <c r="B564" s="2"/>
      <c r="C564" s="192"/>
      <c r="D564" s="192"/>
      <c r="E564" s="192"/>
      <c r="F564" s="192"/>
      <c r="G564" s="192"/>
      <c r="H564" s="192"/>
      <c r="I564" s="192"/>
      <c r="J564" s="2"/>
      <c r="K564" s="2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3">
      <c r="A565" s="2"/>
      <c r="B565" s="2"/>
      <c r="C565" s="192"/>
      <c r="D565" s="192"/>
      <c r="E565" s="192"/>
      <c r="F565" s="192"/>
      <c r="G565" s="192"/>
      <c r="H565" s="192"/>
      <c r="I565" s="192"/>
      <c r="J565" s="2"/>
      <c r="K565" s="2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3">
      <c r="A566" s="2"/>
      <c r="B566" s="2"/>
      <c r="C566" s="192"/>
      <c r="D566" s="192"/>
      <c r="E566" s="192"/>
      <c r="F566" s="192"/>
      <c r="G566" s="192"/>
      <c r="H566" s="192"/>
      <c r="I566" s="192"/>
      <c r="J566" s="2"/>
      <c r="K566" s="2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3">
      <c r="A567" s="2"/>
      <c r="B567" s="2"/>
      <c r="C567" s="192"/>
      <c r="D567" s="192"/>
      <c r="E567" s="192"/>
      <c r="F567" s="192"/>
      <c r="G567" s="192"/>
      <c r="H567" s="192"/>
      <c r="I567" s="192"/>
      <c r="J567" s="2"/>
      <c r="K567" s="2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3">
      <c r="A568" s="2"/>
      <c r="B568" s="2"/>
      <c r="C568" s="192"/>
      <c r="D568" s="192"/>
      <c r="E568" s="192"/>
      <c r="F568" s="192"/>
      <c r="G568" s="192"/>
      <c r="H568" s="192"/>
      <c r="I568" s="192"/>
      <c r="J568" s="2"/>
      <c r="K568" s="2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3">
      <c r="A569" s="2"/>
      <c r="B569" s="2"/>
      <c r="C569" s="192"/>
      <c r="D569" s="192"/>
      <c r="E569" s="192"/>
      <c r="F569" s="192"/>
      <c r="G569" s="192"/>
      <c r="H569" s="192"/>
      <c r="I569" s="192"/>
      <c r="J569" s="2"/>
      <c r="K569" s="2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3">
      <c r="A570" s="2"/>
      <c r="B570" s="2"/>
      <c r="C570" s="192"/>
      <c r="D570" s="192"/>
      <c r="E570" s="192"/>
      <c r="F570" s="192"/>
      <c r="G570" s="192"/>
      <c r="H570" s="192"/>
      <c r="I570" s="192"/>
      <c r="J570" s="2"/>
      <c r="K570" s="2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3">
      <c r="A571" s="2"/>
      <c r="B571" s="2"/>
      <c r="C571" s="192"/>
      <c r="D571" s="192"/>
      <c r="E571" s="192"/>
      <c r="F571" s="192"/>
      <c r="G571" s="192"/>
      <c r="H571" s="192"/>
      <c r="I571" s="192"/>
      <c r="J571" s="2"/>
      <c r="K571" s="2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3">
      <c r="A572" s="2"/>
      <c r="B572" s="2"/>
      <c r="C572" s="192"/>
      <c r="D572" s="192"/>
      <c r="E572" s="192"/>
      <c r="F572" s="192"/>
      <c r="G572" s="192"/>
      <c r="H572" s="192"/>
      <c r="I572" s="192"/>
      <c r="J572" s="2"/>
      <c r="K572" s="2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3">
      <c r="A573" s="2"/>
      <c r="B573" s="2"/>
      <c r="C573" s="192"/>
      <c r="D573" s="192"/>
      <c r="E573" s="192"/>
      <c r="F573" s="192"/>
      <c r="G573" s="192"/>
      <c r="H573" s="192"/>
      <c r="I573" s="192"/>
      <c r="J573" s="2"/>
      <c r="K573" s="2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3">
      <c r="A574" s="2"/>
      <c r="B574" s="2"/>
      <c r="C574" s="192"/>
      <c r="D574" s="192"/>
      <c r="E574" s="192"/>
      <c r="F574" s="192"/>
      <c r="G574" s="192"/>
      <c r="H574" s="192"/>
      <c r="I574" s="192"/>
      <c r="J574" s="2"/>
      <c r="K574" s="2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3">
      <c r="A575" s="2"/>
      <c r="B575" s="2"/>
      <c r="C575" s="192"/>
      <c r="D575" s="192"/>
      <c r="E575" s="192"/>
      <c r="F575" s="192"/>
      <c r="G575" s="192"/>
      <c r="H575" s="192"/>
      <c r="I575" s="192"/>
      <c r="J575" s="2"/>
      <c r="K575" s="2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3">
      <c r="A576" s="2"/>
      <c r="B576" s="2"/>
      <c r="C576" s="192"/>
      <c r="D576" s="192"/>
      <c r="E576" s="192"/>
      <c r="F576" s="192"/>
      <c r="G576" s="192"/>
      <c r="H576" s="192"/>
      <c r="I576" s="192"/>
      <c r="J576" s="2"/>
      <c r="K576" s="2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3">
      <c r="A577" s="2"/>
      <c r="B577" s="2"/>
      <c r="C577" s="192"/>
      <c r="D577" s="192"/>
      <c r="E577" s="192"/>
      <c r="F577" s="192"/>
      <c r="G577" s="192"/>
      <c r="H577" s="192"/>
      <c r="I577" s="192"/>
      <c r="J577" s="2"/>
      <c r="K577" s="2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3">
      <c r="A578" s="2"/>
      <c r="B578" s="2"/>
      <c r="C578" s="192"/>
      <c r="D578" s="192"/>
      <c r="E578" s="192"/>
      <c r="F578" s="192"/>
      <c r="G578" s="192"/>
      <c r="H578" s="192"/>
      <c r="I578" s="192"/>
      <c r="J578" s="2"/>
      <c r="K578" s="2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3">
      <c r="A579" s="2"/>
      <c r="B579" s="2"/>
      <c r="C579" s="192"/>
      <c r="D579" s="192"/>
      <c r="E579" s="192"/>
      <c r="F579" s="192"/>
      <c r="G579" s="192"/>
      <c r="H579" s="192"/>
      <c r="I579" s="192"/>
      <c r="J579" s="2"/>
      <c r="K579" s="2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3">
      <c r="A580" s="2"/>
      <c r="B580" s="2"/>
      <c r="C580" s="192"/>
      <c r="D580" s="192"/>
      <c r="E580" s="192"/>
      <c r="F580" s="192"/>
      <c r="G580" s="192"/>
      <c r="H580" s="192"/>
      <c r="I580" s="192"/>
      <c r="J580" s="2"/>
      <c r="K580" s="2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3">
      <c r="A581" s="2"/>
      <c r="B581" s="2"/>
      <c r="C581" s="192"/>
      <c r="D581" s="192"/>
      <c r="E581" s="192"/>
      <c r="F581" s="192"/>
      <c r="G581" s="192"/>
      <c r="H581" s="192"/>
      <c r="I581" s="192"/>
      <c r="J581" s="2"/>
      <c r="K581" s="2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3">
      <c r="A582" s="2"/>
      <c r="B582" s="2"/>
      <c r="C582" s="192"/>
      <c r="D582" s="192"/>
      <c r="E582" s="192"/>
      <c r="F582" s="192"/>
      <c r="G582" s="192"/>
      <c r="H582" s="192"/>
      <c r="I582" s="192"/>
      <c r="J582" s="2"/>
      <c r="K582" s="2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3">
      <c r="A583" s="2"/>
      <c r="B583" s="2"/>
      <c r="C583" s="192"/>
      <c r="D583" s="192"/>
      <c r="E583" s="192"/>
      <c r="F583" s="192"/>
      <c r="G583" s="192"/>
      <c r="H583" s="192"/>
      <c r="I583" s="192"/>
      <c r="J583" s="2"/>
      <c r="K583" s="2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3">
      <c r="A584" s="2"/>
      <c r="B584" s="2"/>
      <c r="C584" s="192"/>
      <c r="D584" s="192"/>
      <c r="E584" s="192"/>
      <c r="F584" s="192"/>
      <c r="G584" s="192"/>
      <c r="H584" s="192"/>
      <c r="I584" s="192"/>
      <c r="J584" s="2"/>
      <c r="K584" s="2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3">
      <c r="A585" s="2"/>
      <c r="B585" s="2"/>
      <c r="C585" s="192"/>
      <c r="D585" s="192"/>
      <c r="E585" s="192"/>
      <c r="F585" s="192"/>
      <c r="G585" s="192"/>
      <c r="H585" s="192"/>
      <c r="I585" s="192"/>
      <c r="J585" s="2"/>
      <c r="K585" s="2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3">
      <c r="A586" s="2"/>
      <c r="B586" s="2"/>
      <c r="C586" s="192"/>
      <c r="D586" s="192"/>
      <c r="E586" s="192"/>
      <c r="F586" s="192"/>
      <c r="G586" s="192"/>
      <c r="H586" s="192"/>
      <c r="I586" s="192"/>
      <c r="J586" s="2"/>
      <c r="K586" s="2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3">
      <c r="A587" s="2"/>
      <c r="B587" s="2"/>
      <c r="C587" s="192"/>
      <c r="D587" s="192"/>
      <c r="E587" s="192"/>
      <c r="F587" s="192"/>
      <c r="G587" s="192"/>
      <c r="H587" s="192"/>
      <c r="I587" s="192"/>
      <c r="J587" s="2"/>
      <c r="K587" s="2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3">
      <c r="A588" s="2"/>
      <c r="B588" s="2"/>
      <c r="C588" s="192"/>
      <c r="D588" s="192"/>
      <c r="E588" s="192"/>
      <c r="F588" s="192"/>
      <c r="G588" s="192"/>
      <c r="H588" s="192"/>
      <c r="I588" s="192"/>
      <c r="J588" s="2"/>
      <c r="K588" s="2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3">
      <c r="A589" s="2"/>
      <c r="B589" s="2"/>
      <c r="C589" s="192"/>
      <c r="D589" s="192"/>
      <c r="E589" s="192"/>
      <c r="F589" s="192"/>
      <c r="G589" s="192"/>
      <c r="H589" s="192"/>
      <c r="I589" s="192"/>
      <c r="J589" s="2"/>
      <c r="K589" s="2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3">
      <c r="A590" s="2"/>
      <c r="B590" s="2"/>
      <c r="C590" s="192"/>
      <c r="D590" s="192"/>
      <c r="E590" s="192"/>
      <c r="F590" s="192"/>
      <c r="G590" s="192"/>
      <c r="H590" s="192"/>
      <c r="I590" s="192"/>
      <c r="J590" s="2"/>
      <c r="K590" s="2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3">
      <c r="A591" s="2"/>
      <c r="B591" s="2"/>
      <c r="C591" s="192"/>
      <c r="D591" s="192"/>
      <c r="E591" s="192"/>
      <c r="F591" s="192"/>
      <c r="G591" s="192"/>
      <c r="H591" s="192"/>
      <c r="I591" s="192"/>
      <c r="J591" s="2"/>
      <c r="K591" s="2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3">
      <c r="A592" s="2"/>
      <c r="B592" s="2"/>
      <c r="C592" s="192"/>
      <c r="D592" s="192"/>
      <c r="E592" s="192"/>
      <c r="F592" s="192"/>
      <c r="G592" s="192"/>
      <c r="H592" s="192"/>
      <c r="I592" s="192"/>
      <c r="J592" s="2"/>
      <c r="K592" s="2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3">
      <c r="A593" s="2"/>
      <c r="B593" s="2"/>
      <c r="C593" s="192"/>
      <c r="D593" s="192"/>
      <c r="E593" s="192"/>
      <c r="F593" s="192"/>
      <c r="G593" s="192"/>
      <c r="H593" s="192"/>
      <c r="I593" s="192"/>
      <c r="J593" s="2"/>
      <c r="K593" s="2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3">
      <c r="A594" s="2"/>
      <c r="B594" s="2"/>
      <c r="C594" s="192"/>
      <c r="D594" s="192"/>
      <c r="E594" s="192"/>
      <c r="F594" s="192"/>
      <c r="G594" s="192"/>
      <c r="H594" s="192"/>
      <c r="I594" s="192"/>
      <c r="J594" s="2"/>
      <c r="K594" s="2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3">
      <c r="A595" s="2"/>
      <c r="B595" s="2"/>
      <c r="C595" s="192"/>
      <c r="D595" s="192"/>
      <c r="E595" s="192"/>
      <c r="F595" s="192"/>
      <c r="G595" s="192"/>
      <c r="H595" s="192"/>
      <c r="I595" s="192"/>
      <c r="J595" s="2"/>
      <c r="K595" s="2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3">
      <c r="A596" s="2"/>
      <c r="B596" s="2"/>
      <c r="C596" s="192"/>
      <c r="D596" s="192"/>
      <c r="E596" s="192"/>
      <c r="F596" s="192"/>
      <c r="G596" s="192"/>
      <c r="H596" s="192"/>
      <c r="I596" s="192"/>
      <c r="J596" s="2"/>
      <c r="K596" s="2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3">
      <c r="A597" s="2"/>
      <c r="B597" s="2"/>
      <c r="C597" s="192"/>
      <c r="D597" s="192"/>
      <c r="E597" s="192"/>
      <c r="F597" s="192"/>
      <c r="G597" s="192"/>
      <c r="H597" s="192"/>
      <c r="I597" s="192"/>
      <c r="J597" s="2"/>
      <c r="K597" s="2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3">
      <c r="A598" s="2"/>
      <c r="B598" s="2"/>
      <c r="C598" s="192"/>
      <c r="D598" s="192"/>
      <c r="E598" s="192"/>
      <c r="F598" s="192"/>
      <c r="G598" s="192"/>
      <c r="H598" s="192"/>
      <c r="I598" s="192"/>
      <c r="J598" s="2"/>
      <c r="K598" s="2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3">
      <c r="A599" s="2"/>
      <c r="B599" s="2"/>
      <c r="C599" s="192"/>
      <c r="D599" s="192"/>
      <c r="E599" s="192"/>
      <c r="F599" s="192"/>
      <c r="G599" s="192"/>
      <c r="H599" s="192"/>
      <c r="I599" s="192"/>
      <c r="J599" s="2"/>
      <c r="K599" s="2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3">
      <c r="A600" s="2"/>
      <c r="B600" s="2"/>
      <c r="C600" s="192"/>
      <c r="D600" s="192"/>
      <c r="E600" s="192"/>
      <c r="F600" s="192"/>
      <c r="G600" s="192"/>
      <c r="H600" s="192"/>
      <c r="I600" s="192"/>
      <c r="J600" s="2"/>
      <c r="K600" s="2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3">
      <c r="A601" s="2"/>
      <c r="B601" s="2"/>
      <c r="C601" s="192"/>
      <c r="D601" s="192"/>
      <c r="E601" s="192"/>
      <c r="F601" s="192"/>
      <c r="G601" s="192"/>
      <c r="H601" s="192"/>
      <c r="I601" s="192"/>
      <c r="J601" s="2"/>
      <c r="K601" s="2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3">
      <c r="A602" s="2"/>
      <c r="B602" s="2"/>
      <c r="C602" s="192"/>
      <c r="D602" s="192"/>
      <c r="E602" s="192"/>
      <c r="F602" s="192"/>
      <c r="G602" s="192"/>
      <c r="H602" s="192"/>
      <c r="I602" s="192"/>
      <c r="J602" s="2"/>
      <c r="K602" s="2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3">
      <c r="A603" s="2"/>
      <c r="B603" s="2"/>
      <c r="C603" s="192"/>
      <c r="D603" s="192"/>
      <c r="E603" s="192"/>
      <c r="F603" s="192"/>
      <c r="G603" s="192"/>
      <c r="H603" s="192"/>
      <c r="I603" s="192"/>
      <c r="J603" s="2"/>
      <c r="K603" s="2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3">
      <c r="A604" s="2"/>
      <c r="B604" s="2"/>
      <c r="C604" s="192"/>
      <c r="D604" s="192"/>
      <c r="E604" s="192"/>
      <c r="F604" s="192"/>
      <c r="G604" s="192"/>
      <c r="H604" s="192"/>
      <c r="I604" s="192"/>
      <c r="J604" s="2"/>
      <c r="K604" s="2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3">
      <c r="A605" s="2"/>
      <c r="B605" s="2"/>
      <c r="C605" s="192"/>
      <c r="D605" s="192"/>
      <c r="E605" s="192"/>
      <c r="F605" s="192"/>
      <c r="G605" s="192"/>
      <c r="H605" s="192"/>
      <c r="I605" s="192"/>
      <c r="J605" s="2"/>
      <c r="K605" s="2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3">
      <c r="A606" s="2"/>
      <c r="B606" s="2"/>
      <c r="C606" s="192"/>
      <c r="D606" s="192"/>
      <c r="E606" s="192"/>
      <c r="F606" s="192"/>
      <c r="G606" s="192"/>
      <c r="H606" s="192"/>
      <c r="I606" s="192"/>
      <c r="J606" s="2"/>
      <c r="K606" s="2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3">
      <c r="A607" s="2"/>
      <c r="B607" s="2"/>
      <c r="C607" s="192"/>
      <c r="D607" s="192"/>
      <c r="E607" s="192"/>
      <c r="F607" s="192"/>
      <c r="G607" s="192"/>
      <c r="H607" s="192"/>
      <c r="I607" s="192"/>
      <c r="J607" s="2"/>
      <c r="K607" s="2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3">
      <c r="A608" s="2"/>
      <c r="B608" s="2"/>
      <c r="C608" s="192"/>
      <c r="D608" s="192"/>
      <c r="E608" s="192"/>
      <c r="F608" s="192"/>
      <c r="G608" s="192"/>
      <c r="H608" s="192"/>
      <c r="I608" s="192"/>
      <c r="J608" s="2"/>
      <c r="K608" s="2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3">
      <c r="A609" s="2"/>
      <c r="B609" s="2"/>
      <c r="C609" s="192"/>
      <c r="D609" s="192"/>
      <c r="E609" s="192"/>
      <c r="F609" s="192"/>
      <c r="G609" s="192"/>
      <c r="H609" s="192"/>
      <c r="I609" s="192"/>
      <c r="J609" s="2"/>
      <c r="K609" s="2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3">
      <c r="A610" s="2"/>
      <c r="B610" s="2"/>
      <c r="C610" s="192"/>
      <c r="D610" s="192"/>
      <c r="E610" s="192"/>
      <c r="F610" s="192"/>
      <c r="G610" s="192"/>
      <c r="H610" s="192"/>
      <c r="I610" s="192"/>
      <c r="J610" s="2"/>
      <c r="K610" s="2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3">
      <c r="A611" s="2"/>
      <c r="B611" s="2"/>
      <c r="C611" s="192"/>
      <c r="D611" s="192"/>
      <c r="E611" s="192"/>
      <c r="F611" s="192"/>
      <c r="G611" s="192"/>
      <c r="H611" s="192"/>
      <c r="I611" s="192"/>
      <c r="J611" s="2"/>
      <c r="K611" s="2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3">
      <c r="A612" s="2"/>
      <c r="B612" s="2"/>
      <c r="C612" s="192"/>
      <c r="D612" s="192"/>
      <c r="E612" s="192"/>
      <c r="F612" s="192"/>
      <c r="G612" s="192"/>
      <c r="H612" s="192"/>
      <c r="I612" s="192"/>
      <c r="J612" s="2"/>
      <c r="K612" s="2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3">
      <c r="A613" s="2"/>
      <c r="B613" s="2"/>
      <c r="C613" s="192"/>
      <c r="D613" s="192"/>
      <c r="E613" s="192"/>
      <c r="F613" s="192"/>
      <c r="G613" s="192"/>
      <c r="H613" s="192"/>
      <c r="I613" s="192"/>
      <c r="J613" s="2"/>
      <c r="K613" s="2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3">
      <c r="A614" s="2"/>
      <c r="B614" s="2"/>
      <c r="C614" s="192"/>
      <c r="D614" s="192"/>
      <c r="E614" s="192"/>
      <c r="F614" s="192"/>
      <c r="G614" s="192"/>
      <c r="H614" s="192"/>
      <c r="I614" s="192"/>
      <c r="J614" s="2"/>
      <c r="K614" s="2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3">
      <c r="A615" s="2"/>
      <c r="B615" s="2"/>
      <c r="C615" s="192"/>
      <c r="D615" s="192"/>
      <c r="E615" s="192"/>
      <c r="F615" s="192"/>
      <c r="G615" s="192"/>
      <c r="H615" s="192"/>
      <c r="I615" s="192"/>
      <c r="J615" s="2"/>
      <c r="K615" s="2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3">
      <c r="A616" s="2"/>
      <c r="B616" s="2"/>
      <c r="C616" s="192"/>
      <c r="D616" s="192"/>
      <c r="E616" s="192"/>
      <c r="F616" s="192"/>
      <c r="G616" s="192"/>
      <c r="H616" s="192"/>
      <c r="I616" s="192"/>
      <c r="J616" s="2"/>
      <c r="K616" s="2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3">
      <c r="A617" s="2"/>
      <c r="B617" s="2"/>
      <c r="C617" s="192"/>
      <c r="D617" s="192"/>
      <c r="E617" s="192"/>
      <c r="F617" s="192"/>
      <c r="G617" s="192"/>
      <c r="H617" s="192"/>
      <c r="I617" s="192"/>
      <c r="J617" s="2"/>
      <c r="K617" s="2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3">
      <c r="A618" s="2"/>
      <c r="B618" s="2"/>
      <c r="C618" s="192"/>
      <c r="D618" s="192"/>
      <c r="E618" s="192"/>
      <c r="F618" s="192"/>
      <c r="G618" s="192"/>
      <c r="H618" s="192"/>
      <c r="I618" s="192"/>
      <c r="J618" s="2"/>
      <c r="K618" s="2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3">
      <c r="A619" s="2"/>
      <c r="B619" s="2"/>
      <c r="C619" s="192"/>
      <c r="D619" s="192"/>
      <c r="E619" s="192"/>
      <c r="F619" s="192"/>
      <c r="G619" s="192"/>
      <c r="H619" s="192"/>
      <c r="I619" s="192"/>
      <c r="J619" s="2"/>
      <c r="K619" s="2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3">
      <c r="A620" s="2"/>
      <c r="B620" s="2"/>
      <c r="C620" s="192"/>
      <c r="D620" s="192"/>
      <c r="E620" s="192"/>
      <c r="F620" s="192"/>
      <c r="G620" s="192"/>
      <c r="H620" s="192"/>
      <c r="I620" s="192"/>
      <c r="J620" s="2"/>
      <c r="K620" s="2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3">
      <c r="A621" s="2"/>
      <c r="B621" s="2"/>
      <c r="C621" s="192"/>
      <c r="D621" s="192"/>
      <c r="E621" s="192"/>
      <c r="F621" s="192"/>
      <c r="G621" s="192"/>
      <c r="H621" s="192"/>
      <c r="I621" s="192"/>
      <c r="J621" s="2"/>
      <c r="K621" s="2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3">
      <c r="A622" s="2"/>
      <c r="B622" s="2"/>
      <c r="C622" s="192"/>
      <c r="D622" s="192"/>
      <c r="E622" s="192"/>
      <c r="F622" s="192"/>
      <c r="G622" s="192"/>
      <c r="H622" s="192"/>
      <c r="I622" s="192"/>
      <c r="J622" s="2"/>
      <c r="K622" s="2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3">
      <c r="A623" s="2"/>
      <c r="B623" s="2"/>
      <c r="C623" s="192"/>
      <c r="D623" s="192"/>
      <c r="E623" s="192"/>
      <c r="F623" s="192"/>
      <c r="G623" s="192"/>
      <c r="H623" s="192"/>
      <c r="I623" s="192"/>
      <c r="J623" s="2"/>
      <c r="K623" s="2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3">
      <c r="A624" s="2"/>
      <c r="B624" s="2"/>
      <c r="C624" s="192"/>
      <c r="D624" s="192"/>
      <c r="E624" s="192"/>
      <c r="F624" s="192"/>
      <c r="G624" s="192"/>
      <c r="H624" s="192"/>
      <c r="I624" s="192"/>
      <c r="J624" s="2"/>
      <c r="K624" s="2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3">
      <c r="A625" s="2"/>
      <c r="B625" s="2"/>
      <c r="C625" s="192"/>
      <c r="D625" s="192"/>
      <c r="E625" s="192"/>
      <c r="F625" s="192"/>
      <c r="G625" s="192"/>
      <c r="H625" s="192"/>
      <c r="I625" s="192"/>
      <c r="J625" s="2"/>
      <c r="K625" s="2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3">
      <c r="A626" s="2"/>
      <c r="B626" s="2"/>
      <c r="C626" s="192"/>
      <c r="D626" s="192"/>
      <c r="E626" s="192"/>
      <c r="F626" s="192"/>
      <c r="G626" s="192"/>
      <c r="H626" s="192"/>
      <c r="I626" s="192"/>
      <c r="J626" s="2"/>
      <c r="K626" s="2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3">
      <c r="A627" s="2"/>
      <c r="B627" s="2"/>
      <c r="C627" s="192"/>
      <c r="D627" s="192"/>
      <c r="E627" s="192"/>
      <c r="F627" s="192"/>
      <c r="G627" s="192"/>
      <c r="H627" s="192"/>
      <c r="I627" s="192"/>
      <c r="J627" s="2"/>
      <c r="K627" s="2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3">
      <c r="A628" s="2"/>
      <c r="B628" s="2"/>
      <c r="C628" s="192"/>
      <c r="D628" s="192"/>
      <c r="E628" s="192"/>
      <c r="F628" s="192"/>
      <c r="G628" s="192"/>
      <c r="H628" s="192"/>
      <c r="I628" s="192"/>
      <c r="J628" s="2"/>
      <c r="K628" s="2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3">
      <c r="A629" s="2"/>
      <c r="B629" s="2"/>
      <c r="C629" s="192"/>
      <c r="D629" s="192"/>
      <c r="E629" s="192"/>
      <c r="F629" s="192"/>
      <c r="G629" s="192"/>
      <c r="H629" s="192"/>
      <c r="I629" s="192"/>
      <c r="J629" s="2"/>
      <c r="K629" s="2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3">
      <c r="A630" s="2"/>
      <c r="B630" s="2"/>
      <c r="C630" s="192"/>
      <c r="D630" s="192"/>
      <c r="E630" s="192"/>
      <c r="F630" s="192"/>
      <c r="G630" s="192"/>
      <c r="H630" s="192"/>
      <c r="I630" s="192"/>
      <c r="J630" s="2"/>
      <c r="K630" s="2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3">
      <c r="A631" s="2"/>
      <c r="B631" s="2"/>
      <c r="C631" s="192"/>
      <c r="D631" s="192"/>
      <c r="E631" s="192"/>
      <c r="F631" s="192"/>
      <c r="G631" s="192"/>
      <c r="H631" s="192"/>
      <c r="I631" s="192"/>
      <c r="J631" s="2"/>
      <c r="K631" s="2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3">
      <c r="A632" s="2"/>
      <c r="B632" s="2"/>
      <c r="C632" s="192"/>
      <c r="D632" s="192"/>
      <c r="E632" s="192"/>
      <c r="F632" s="192"/>
      <c r="G632" s="192"/>
      <c r="H632" s="192"/>
      <c r="I632" s="192"/>
      <c r="J632" s="2"/>
      <c r="K632" s="2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3">
      <c r="A633" s="2"/>
      <c r="B633" s="2"/>
      <c r="C633" s="192"/>
      <c r="D633" s="192"/>
      <c r="E633" s="192"/>
      <c r="F633" s="192"/>
      <c r="G633" s="192"/>
      <c r="H633" s="192"/>
      <c r="I633" s="192"/>
      <c r="J633" s="2"/>
      <c r="K633" s="2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3">
      <c r="A634" s="2"/>
      <c r="B634" s="2"/>
      <c r="C634" s="192"/>
      <c r="D634" s="192"/>
      <c r="E634" s="192"/>
      <c r="F634" s="192"/>
      <c r="G634" s="192"/>
      <c r="H634" s="192"/>
      <c r="I634" s="192"/>
      <c r="J634" s="2"/>
      <c r="K634" s="2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3">
      <c r="A635" s="2"/>
      <c r="B635" s="2"/>
      <c r="C635" s="192"/>
      <c r="D635" s="192"/>
      <c r="E635" s="192"/>
      <c r="F635" s="192"/>
      <c r="G635" s="192"/>
      <c r="H635" s="192"/>
      <c r="I635" s="192"/>
      <c r="J635" s="2"/>
      <c r="K635" s="2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3">
      <c r="A636" s="2"/>
      <c r="B636" s="2"/>
      <c r="C636" s="192"/>
      <c r="D636" s="192"/>
      <c r="E636" s="192"/>
      <c r="F636" s="192"/>
      <c r="G636" s="192"/>
      <c r="H636" s="192"/>
      <c r="I636" s="192"/>
      <c r="J636" s="2"/>
      <c r="K636" s="2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3">
      <c r="A637" s="2"/>
      <c r="B637" s="2"/>
      <c r="C637" s="192"/>
      <c r="D637" s="192"/>
      <c r="E637" s="192"/>
      <c r="F637" s="192"/>
      <c r="G637" s="192"/>
      <c r="H637" s="192"/>
      <c r="I637" s="192"/>
      <c r="J637" s="2"/>
      <c r="K637" s="2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3">
      <c r="A638" s="2"/>
      <c r="B638" s="2"/>
      <c r="C638" s="192"/>
      <c r="D638" s="192"/>
      <c r="E638" s="192"/>
      <c r="F638" s="192"/>
      <c r="G638" s="192"/>
      <c r="H638" s="192"/>
      <c r="I638" s="192"/>
      <c r="J638" s="2"/>
      <c r="K638" s="2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3">
      <c r="A639" s="2"/>
      <c r="B639" s="2"/>
      <c r="C639" s="192"/>
      <c r="D639" s="192"/>
      <c r="E639" s="192"/>
      <c r="F639" s="192"/>
      <c r="G639" s="192"/>
      <c r="H639" s="192"/>
      <c r="I639" s="192"/>
      <c r="J639" s="2"/>
      <c r="K639" s="2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3">
      <c r="A640" s="2"/>
      <c r="B640" s="2"/>
      <c r="C640" s="192"/>
      <c r="D640" s="192"/>
      <c r="E640" s="192"/>
      <c r="F640" s="192"/>
      <c r="G640" s="192"/>
      <c r="H640" s="192"/>
      <c r="I640" s="192"/>
      <c r="J640" s="2"/>
      <c r="K640" s="2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3">
      <c r="A641" s="2"/>
      <c r="B641" s="2"/>
      <c r="C641" s="192"/>
      <c r="D641" s="192"/>
      <c r="E641" s="192"/>
      <c r="F641" s="192"/>
      <c r="G641" s="192"/>
      <c r="H641" s="192"/>
      <c r="I641" s="192"/>
      <c r="J641" s="2"/>
      <c r="K641" s="2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3">
      <c r="A642" s="2"/>
      <c r="B642" s="2"/>
      <c r="C642" s="192"/>
      <c r="D642" s="192"/>
      <c r="E642" s="192"/>
      <c r="F642" s="192"/>
      <c r="G642" s="192"/>
      <c r="H642" s="192"/>
      <c r="I642" s="192"/>
      <c r="J642" s="2"/>
      <c r="K642" s="2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3">
      <c r="A643" s="2"/>
      <c r="B643" s="2"/>
      <c r="C643" s="192"/>
      <c r="D643" s="192"/>
      <c r="E643" s="192"/>
      <c r="F643" s="192"/>
      <c r="G643" s="192"/>
      <c r="H643" s="192"/>
      <c r="I643" s="192"/>
      <c r="J643" s="2"/>
      <c r="K643" s="2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3">
      <c r="A644" s="2"/>
      <c r="B644" s="2"/>
      <c r="C644" s="192"/>
      <c r="D644" s="192"/>
      <c r="E644" s="192"/>
      <c r="F644" s="192"/>
      <c r="G644" s="192"/>
      <c r="H644" s="192"/>
      <c r="I644" s="192"/>
      <c r="J644" s="2"/>
      <c r="K644" s="2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3">
      <c r="A645" s="2"/>
      <c r="B645" s="2"/>
      <c r="C645" s="192"/>
      <c r="D645" s="192"/>
      <c r="E645" s="192"/>
      <c r="F645" s="192"/>
      <c r="G645" s="192"/>
      <c r="H645" s="192"/>
      <c r="I645" s="192"/>
      <c r="J645" s="2"/>
      <c r="K645" s="2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3">
      <c r="A646" s="2"/>
      <c r="B646" s="2"/>
      <c r="C646" s="192"/>
      <c r="D646" s="192"/>
      <c r="E646" s="192"/>
      <c r="F646" s="192"/>
      <c r="G646" s="192"/>
      <c r="H646" s="192"/>
      <c r="I646" s="192"/>
      <c r="J646" s="2"/>
      <c r="K646" s="2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3">
      <c r="A647" s="2"/>
      <c r="B647" s="2"/>
      <c r="C647" s="192"/>
      <c r="D647" s="192"/>
      <c r="E647" s="192"/>
      <c r="F647" s="192"/>
      <c r="G647" s="192"/>
      <c r="H647" s="192"/>
      <c r="I647" s="192"/>
      <c r="J647" s="2"/>
      <c r="K647" s="2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3">
      <c r="A648" s="2"/>
      <c r="B648" s="2"/>
      <c r="C648" s="192"/>
      <c r="D648" s="192"/>
      <c r="E648" s="192"/>
      <c r="F648" s="192"/>
      <c r="G648" s="192"/>
      <c r="H648" s="192"/>
      <c r="I648" s="192"/>
      <c r="J648" s="2"/>
      <c r="K648" s="2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3">
      <c r="A649" s="2"/>
      <c r="B649" s="2"/>
      <c r="C649" s="192"/>
      <c r="D649" s="192"/>
      <c r="E649" s="192"/>
      <c r="F649" s="192"/>
      <c r="G649" s="192"/>
      <c r="H649" s="192"/>
      <c r="I649" s="192"/>
      <c r="J649" s="2"/>
      <c r="K649" s="2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3">
      <c r="A650" s="2"/>
      <c r="B650" s="2"/>
      <c r="C650" s="192"/>
      <c r="D650" s="192"/>
      <c r="E650" s="192"/>
      <c r="F650" s="192"/>
      <c r="G650" s="192"/>
      <c r="H650" s="192"/>
      <c r="I650" s="192"/>
      <c r="J650" s="2"/>
      <c r="K650" s="2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3">
      <c r="A651" s="2"/>
      <c r="B651" s="2"/>
      <c r="C651" s="192"/>
      <c r="D651" s="192"/>
      <c r="E651" s="192"/>
      <c r="F651" s="192"/>
      <c r="G651" s="192"/>
      <c r="H651" s="192"/>
      <c r="I651" s="192"/>
      <c r="J651" s="2"/>
      <c r="K651" s="2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3">
      <c r="A652" s="2"/>
      <c r="B652" s="2"/>
      <c r="C652" s="192"/>
      <c r="D652" s="192"/>
      <c r="E652" s="192"/>
      <c r="F652" s="192"/>
      <c r="G652" s="192"/>
      <c r="H652" s="192"/>
      <c r="I652" s="192"/>
      <c r="J652" s="2"/>
      <c r="K652" s="2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3">
      <c r="A653" s="2"/>
      <c r="B653" s="2"/>
      <c r="C653" s="192"/>
      <c r="D653" s="192"/>
      <c r="E653" s="192"/>
      <c r="F653" s="192"/>
      <c r="G653" s="192"/>
      <c r="H653" s="192"/>
      <c r="I653" s="192"/>
      <c r="J653" s="2"/>
      <c r="K653" s="2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3">
      <c r="A654" s="2"/>
      <c r="B654" s="2"/>
      <c r="C654" s="192"/>
      <c r="D654" s="192"/>
      <c r="E654" s="192"/>
      <c r="F654" s="192"/>
      <c r="G654" s="192"/>
      <c r="H654" s="192"/>
      <c r="I654" s="192"/>
      <c r="J654" s="2"/>
      <c r="K654" s="2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3">
      <c r="A655" s="2"/>
      <c r="B655" s="2"/>
      <c r="C655" s="192"/>
      <c r="D655" s="192"/>
      <c r="E655" s="192"/>
      <c r="F655" s="192"/>
      <c r="G655" s="192"/>
      <c r="H655" s="192"/>
      <c r="I655" s="192"/>
      <c r="J655" s="2"/>
      <c r="K655" s="2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3">
      <c r="A656" s="2"/>
      <c r="B656" s="2"/>
      <c r="C656" s="192"/>
      <c r="D656" s="192"/>
      <c r="E656" s="192"/>
      <c r="F656" s="192"/>
      <c r="G656" s="192"/>
      <c r="H656" s="192"/>
      <c r="I656" s="192"/>
      <c r="J656" s="2"/>
      <c r="K656" s="2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3">
      <c r="A657" s="2"/>
      <c r="B657" s="2"/>
      <c r="C657" s="192"/>
      <c r="D657" s="192"/>
      <c r="E657" s="192"/>
      <c r="F657" s="192"/>
      <c r="G657" s="192"/>
      <c r="H657" s="192"/>
      <c r="I657" s="192"/>
      <c r="J657" s="2"/>
      <c r="K657" s="2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3">
      <c r="A658" s="2"/>
      <c r="B658" s="2"/>
      <c r="C658" s="192"/>
      <c r="D658" s="192"/>
      <c r="E658" s="192"/>
      <c r="F658" s="192"/>
      <c r="G658" s="192"/>
      <c r="H658" s="192"/>
      <c r="I658" s="192"/>
      <c r="J658" s="2"/>
      <c r="K658" s="2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3">
      <c r="A659" s="2"/>
      <c r="B659" s="2"/>
      <c r="C659" s="192"/>
      <c r="D659" s="192"/>
      <c r="E659" s="192"/>
      <c r="F659" s="192"/>
      <c r="G659" s="192"/>
      <c r="H659" s="192"/>
      <c r="I659" s="192"/>
      <c r="J659" s="2"/>
      <c r="K659" s="2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3">
      <c r="A660" s="2"/>
      <c r="B660" s="2"/>
      <c r="C660" s="192"/>
      <c r="D660" s="192"/>
      <c r="E660" s="192"/>
      <c r="F660" s="192"/>
      <c r="G660" s="192"/>
      <c r="H660" s="192"/>
      <c r="I660" s="192"/>
      <c r="J660" s="2"/>
      <c r="K660" s="2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3">
      <c r="A661" s="2"/>
      <c r="B661" s="2"/>
      <c r="C661" s="192"/>
      <c r="D661" s="192"/>
      <c r="E661" s="192"/>
      <c r="F661" s="192"/>
      <c r="G661" s="192"/>
      <c r="H661" s="192"/>
      <c r="I661" s="192"/>
      <c r="J661" s="2"/>
      <c r="K661" s="2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3">
      <c r="A662" s="2"/>
      <c r="B662" s="2"/>
      <c r="C662" s="192"/>
      <c r="D662" s="192"/>
      <c r="E662" s="192"/>
      <c r="F662" s="192"/>
      <c r="G662" s="192"/>
      <c r="H662" s="192"/>
      <c r="I662" s="192"/>
      <c r="J662" s="2"/>
      <c r="K662" s="2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3">
      <c r="A663" s="2"/>
      <c r="B663" s="2"/>
      <c r="C663" s="192"/>
      <c r="D663" s="192"/>
      <c r="E663" s="192"/>
      <c r="F663" s="192"/>
      <c r="G663" s="192"/>
      <c r="H663" s="192"/>
      <c r="I663" s="192"/>
      <c r="J663" s="2"/>
      <c r="K663" s="2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3">
      <c r="A664" s="2"/>
      <c r="B664" s="2"/>
      <c r="C664" s="192"/>
      <c r="D664" s="192"/>
      <c r="E664" s="192"/>
      <c r="F664" s="192"/>
      <c r="G664" s="192"/>
      <c r="H664" s="192"/>
      <c r="I664" s="192"/>
      <c r="J664" s="2"/>
      <c r="K664" s="2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3">
      <c r="A665" s="2"/>
      <c r="B665" s="2"/>
      <c r="C665" s="192"/>
      <c r="D665" s="192"/>
      <c r="E665" s="192"/>
      <c r="F665" s="192"/>
      <c r="G665" s="192"/>
      <c r="H665" s="192"/>
      <c r="I665" s="192"/>
      <c r="J665" s="2"/>
      <c r="K665" s="2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3">
      <c r="A666" s="2"/>
      <c r="B666" s="2"/>
      <c r="C666" s="192"/>
      <c r="D666" s="192"/>
      <c r="E666" s="192"/>
      <c r="F666" s="192"/>
      <c r="G666" s="192"/>
      <c r="H666" s="192"/>
      <c r="I666" s="192"/>
      <c r="J666" s="2"/>
      <c r="K666" s="2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3">
      <c r="A667" s="2"/>
      <c r="B667" s="2"/>
      <c r="C667" s="192"/>
      <c r="D667" s="192"/>
      <c r="E667" s="192"/>
      <c r="F667" s="192"/>
      <c r="G667" s="192"/>
      <c r="H667" s="192"/>
      <c r="I667" s="192"/>
      <c r="J667" s="2"/>
      <c r="K667" s="2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3">
      <c r="A668" s="2"/>
      <c r="B668" s="2"/>
      <c r="C668" s="192"/>
      <c r="D668" s="192"/>
      <c r="E668" s="192"/>
      <c r="F668" s="192"/>
      <c r="G668" s="192"/>
      <c r="H668" s="192"/>
      <c r="I668" s="192"/>
      <c r="J668" s="2"/>
      <c r="K668" s="2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3">
      <c r="A669" s="2"/>
      <c r="B669" s="2"/>
      <c r="C669" s="192"/>
      <c r="D669" s="192"/>
      <c r="E669" s="192"/>
      <c r="F669" s="192"/>
      <c r="G669" s="192"/>
      <c r="H669" s="192"/>
      <c r="I669" s="192"/>
      <c r="J669" s="2"/>
      <c r="K669" s="2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3">
      <c r="A670" s="2"/>
      <c r="B670" s="2"/>
      <c r="C670" s="192"/>
      <c r="D670" s="192"/>
      <c r="E670" s="192"/>
      <c r="F670" s="192"/>
      <c r="G670" s="192"/>
      <c r="H670" s="192"/>
      <c r="I670" s="192"/>
      <c r="J670" s="2"/>
      <c r="K670" s="2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3">
      <c r="A671" s="2"/>
      <c r="B671" s="2"/>
      <c r="C671" s="192"/>
      <c r="D671" s="192"/>
      <c r="E671" s="192"/>
      <c r="F671" s="192"/>
      <c r="G671" s="192"/>
      <c r="H671" s="192"/>
      <c r="I671" s="192"/>
      <c r="J671" s="2"/>
      <c r="K671" s="2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3">
      <c r="A672" s="2"/>
      <c r="B672" s="2"/>
      <c r="C672" s="192"/>
      <c r="D672" s="192"/>
      <c r="E672" s="192"/>
      <c r="F672" s="192"/>
      <c r="G672" s="192"/>
      <c r="H672" s="192"/>
      <c r="I672" s="192"/>
      <c r="J672" s="2"/>
      <c r="K672" s="2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3">
      <c r="A673" s="2"/>
      <c r="B673" s="2"/>
      <c r="C673" s="192"/>
      <c r="D673" s="192"/>
      <c r="E673" s="192"/>
      <c r="F673" s="192"/>
      <c r="G673" s="192"/>
      <c r="H673" s="192"/>
      <c r="I673" s="192"/>
      <c r="J673" s="2"/>
      <c r="K673" s="2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3">
      <c r="A674" s="2"/>
      <c r="B674" s="2"/>
      <c r="C674" s="192"/>
      <c r="D674" s="192"/>
      <c r="E674" s="192"/>
      <c r="F674" s="192"/>
      <c r="G674" s="192"/>
      <c r="H674" s="192"/>
      <c r="I674" s="192"/>
      <c r="J674" s="2"/>
      <c r="K674" s="2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3">
      <c r="A675" s="2"/>
      <c r="B675" s="2"/>
      <c r="C675" s="192"/>
      <c r="D675" s="192"/>
      <c r="E675" s="192"/>
      <c r="F675" s="192"/>
      <c r="G675" s="192"/>
      <c r="H675" s="192"/>
      <c r="I675" s="192"/>
      <c r="J675" s="2"/>
      <c r="K675" s="2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3">
      <c r="A676" s="2"/>
      <c r="B676" s="2"/>
      <c r="C676" s="192"/>
      <c r="D676" s="192"/>
      <c r="E676" s="192"/>
      <c r="F676" s="192"/>
      <c r="G676" s="192"/>
      <c r="H676" s="192"/>
      <c r="I676" s="192"/>
      <c r="J676" s="2"/>
      <c r="K676" s="2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3">
      <c r="A677" s="2"/>
      <c r="B677" s="2"/>
      <c r="C677" s="192"/>
      <c r="D677" s="192"/>
      <c r="E677" s="192"/>
      <c r="F677" s="192"/>
      <c r="G677" s="192"/>
      <c r="H677" s="192"/>
      <c r="I677" s="192"/>
      <c r="J677" s="2"/>
      <c r="K677" s="2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3">
      <c r="A678" s="2"/>
      <c r="B678" s="2"/>
      <c r="C678" s="192"/>
      <c r="D678" s="192"/>
      <c r="E678" s="192"/>
      <c r="F678" s="192"/>
      <c r="G678" s="192"/>
      <c r="H678" s="192"/>
      <c r="I678" s="192"/>
      <c r="J678" s="2"/>
      <c r="K678" s="2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3">
      <c r="A679" s="2"/>
      <c r="B679" s="2"/>
      <c r="C679" s="192"/>
      <c r="D679" s="192"/>
      <c r="E679" s="192"/>
      <c r="F679" s="192"/>
      <c r="G679" s="192"/>
      <c r="H679" s="192"/>
      <c r="I679" s="192"/>
      <c r="J679" s="2"/>
      <c r="K679" s="2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3">
      <c r="A680" s="2"/>
      <c r="B680" s="2"/>
      <c r="C680" s="192"/>
      <c r="D680" s="192"/>
      <c r="E680" s="192"/>
      <c r="F680" s="192"/>
      <c r="G680" s="192"/>
      <c r="H680" s="192"/>
      <c r="I680" s="192"/>
      <c r="J680" s="2"/>
      <c r="K680" s="2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3">
      <c r="A681" s="2"/>
      <c r="B681" s="2"/>
      <c r="C681" s="192"/>
      <c r="D681" s="192"/>
      <c r="E681" s="192"/>
      <c r="F681" s="192"/>
      <c r="G681" s="192"/>
      <c r="H681" s="192"/>
      <c r="I681" s="192"/>
      <c r="J681" s="2"/>
      <c r="K681" s="2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3">
      <c r="A682" s="2"/>
      <c r="B682" s="2"/>
      <c r="C682" s="192"/>
      <c r="D682" s="192"/>
      <c r="E682" s="192"/>
      <c r="F682" s="192"/>
      <c r="G682" s="192"/>
      <c r="H682" s="192"/>
      <c r="I682" s="192"/>
      <c r="J682" s="2"/>
      <c r="K682" s="2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3">
      <c r="A683" s="2"/>
      <c r="B683" s="2"/>
      <c r="C683" s="192"/>
      <c r="D683" s="192"/>
      <c r="E683" s="192"/>
      <c r="F683" s="192"/>
      <c r="G683" s="192"/>
      <c r="H683" s="192"/>
      <c r="I683" s="192"/>
      <c r="J683" s="2"/>
      <c r="K683" s="2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3">
      <c r="A684" s="2"/>
      <c r="B684" s="2"/>
      <c r="C684" s="192"/>
      <c r="D684" s="192"/>
      <c r="E684" s="192"/>
      <c r="F684" s="192"/>
      <c r="G684" s="192"/>
      <c r="H684" s="192"/>
      <c r="I684" s="192"/>
      <c r="J684" s="2"/>
      <c r="K684" s="2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3">
      <c r="A685" s="2"/>
      <c r="B685" s="2"/>
      <c r="C685" s="192"/>
      <c r="D685" s="192"/>
      <c r="E685" s="192"/>
      <c r="F685" s="192"/>
      <c r="G685" s="192"/>
      <c r="H685" s="192"/>
      <c r="I685" s="192"/>
      <c r="J685" s="2"/>
      <c r="K685" s="2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3">
      <c r="A686" s="2"/>
      <c r="B686" s="2"/>
      <c r="C686" s="192"/>
      <c r="D686" s="192"/>
      <c r="E686" s="192"/>
      <c r="F686" s="192"/>
      <c r="G686" s="192"/>
      <c r="H686" s="192"/>
      <c r="I686" s="192"/>
      <c r="J686" s="2"/>
      <c r="K686" s="2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3">
      <c r="A687" s="2"/>
      <c r="B687" s="2"/>
      <c r="C687" s="192"/>
      <c r="D687" s="192"/>
      <c r="E687" s="192"/>
      <c r="F687" s="192"/>
      <c r="G687" s="192"/>
      <c r="H687" s="192"/>
      <c r="I687" s="192"/>
      <c r="J687" s="2"/>
      <c r="K687" s="2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3">
      <c r="A688" s="2"/>
      <c r="B688" s="2"/>
      <c r="C688" s="192"/>
      <c r="D688" s="192"/>
      <c r="E688" s="192"/>
      <c r="F688" s="192"/>
      <c r="G688" s="192"/>
      <c r="H688" s="192"/>
      <c r="I688" s="192"/>
      <c r="J688" s="2"/>
      <c r="K688" s="2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3">
      <c r="A689" s="2"/>
      <c r="B689" s="2"/>
      <c r="C689" s="192"/>
      <c r="D689" s="192"/>
      <c r="E689" s="192"/>
      <c r="F689" s="192"/>
      <c r="G689" s="192"/>
      <c r="H689" s="192"/>
      <c r="I689" s="192"/>
      <c r="J689" s="2"/>
      <c r="K689" s="2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3">
      <c r="A690" s="2"/>
      <c r="B690" s="2"/>
      <c r="C690" s="192"/>
      <c r="D690" s="192"/>
      <c r="E690" s="192"/>
      <c r="F690" s="192"/>
      <c r="G690" s="192"/>
      <c r="H690" s="192"/>
      <c r="I690" s="192"/>
      <c r="J690" s="2"/>
      <c r="K690" s="2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3">
      <c r="A691" s="2"/>
      <c r="B691" s="2"/>
      <c r="C691" s="192"/>
      <c r="D691" s="192"/>
      <c r="E691" s="192"/>
      <c r="F691" s="192"/>
      <c r="G691" s="192"/>
      <c r="H691" s="192"/>
      <c r="I691" s="192"/>
      <c r="J691" s="2"/>
      <c r="K691" s="2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3">
      <c r="A692" s="2"/>
      <c r="B692" s="2"/>
      <c r="C692" s="192"/>
      <c r="D692" s="192"/>
      <c r="E692" s="192"/>
      <c r="F692" s="192"/>
      <c r="G692" s="192"/>
      <c r="H692" s="192"/>
      <c r="I692" s="192"/>
      <c r="J692" s="2"/>
      <c r="K692" s="2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3">
      <c r="A693" s="2"/>
      <c r="B693" s="2"/>
      <c r="C693" s="192"/>
      <c r="D693" s="192"/>
      <c r="E693" s="192"/>
      <c r="F693" s="192"/>
      <c r="G693" s="192"/>
      <c r="H693" s="192"/>
      <c r="I693" s="192"/>
      <c r="J693" s="2"/>
      <c r="K693" s="2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3">
      <c r="A694" s="2"/>
      <c r="B694" s="2"/>
      <c r="C694" s="192"/>
      <c r="D694" s="192"/>
      <c r="E694" s="192"/>
      <c r="F694" s="192"/>
      <c r="G694" s="192"/>
      <c r="H694" s="192"/>
      <c r="I694" s="192"/>
      <c r="J694" s="2"/>
      <c r="K694" s="2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3">
      <c r="A695" s="2"/>
      <c r="B695" s="2"/>
      <c r="C695" s="192"/>
      <c r="D695" s="192"/>
      <c r="E695" s="192"/>
      <c r="F695" s="192"/>
      <c r="G695" s="192"/>
      <c r="H695" s="192"/>
      <c r="I695" s="192"/>
      <c r="J695" s="2"/>
      <c r="K695" s="2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3">
      <c r="A696" s="2"/>
      <c r="B696" s="2"/>
      <c r="C696" s="192"/>
      <c r="D696" s="192"/>
      <c r="E696" s="192"/>
      <c r="F696" s="192"/>
      <c r="G696" s="192"/>
      <c r="H696" s="192"/>
      <c r="I696" s="192"/>
      <c r="J696" s="2"/>
      <c r="K696" s="2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3">
      <c r="A697" s="2"/>
      <c r="B697" s="2"/>
      <c r="C697" s="192"/>
      <c r="D697" s="192"/>
      <c r="E697" s="192"/>
      <c r="F697" s="192"/>
      <c r="G697" s="192"/>
      <c r="H697" s="192"/>
      <c r="I697" s="192"/>
      <c r="J697" s="2"/>
      <c r="K697" s="2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3">
      <c r="A698" s="2"/>
      <c r="B698" s="2"/>
      <c r="C698" s="192"/>
      <c r="D698" s="192"/>
      <c r="E698" s="192"/>
      <c r="F698" s="192"/>
      <c r="G698" s="192"/>
      <c r="H698" s="192"/>
      <c r="I698" s="192"/>
      <c r="J698" s="2"/>
      <c r="K698" s="2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3">
      <c r="A699" s="2"/>
      <c r="B699" s="2"/>
      <c r="C699" s="192"/>
      <c r="D699" s="192"/>
      <c r="E699" s="192"/>
      <c r="F699" s="192"/>
      <c r="G699" s="192"/>
      <c r="H699" s="192"/>
      <c r="I699" s="192"/>
      <c r="J699" s="2"/>
      <c r="K699" s="2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3">
      <c r="A700" s="2"/>
      <c r="B700" s="2"/>
      <c r="C700" s="192"/>
      <c r="D700" s="192"/>
      <c r="E700" s="192"/>
      <c r="F700" s="192"/>
      <c r="G700" s="192"/>
      <c r="H700" s="192"/>
      <c r="I700" s="192"/>
      <c r="J700" s="2"/>
      <c r="K700" s="2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3">
      <c r="A701" s="2"/>
      <c r="B701" s="2"/>
      <c r="C701" s="192"/>
      <c r="D701" s="192"/>
      <c r="E701" s="192"/>
      <c r="F701" s="192"/>
      <c r="G701" s="192"/>
      <c r="H701" s="192"/>
      <c r="I701" s="192"/>
      <c r="J701" s="2"/>
      <c r="K701" s="2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3">
      <c r="A702" s="2"/>
      <c r="B702" s="2"/>
      <c r="C702" s="192"/>
      <c r="D702" s="192"/>
      <c r="E702" s="192"/>
      <c r="F702" s="192"/>
      <c r="G702" s="192"/>
      <c r="H702" s="192"/>
      <c r="I702" s="192"/>
      <c r="J702" s="2"/>
      <c r="K702" s="2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3">
      <c r="A703" s="2"/>
      <c r="B703" s="2"/>
      <c r="C703" s="192"/>
      <c r="D703" s="192"/>
      <c r="E703" s="192"/>
      <c r="F703" s="192"/>
      <c r="G703" s="192"/>
      <c r="H703" s="192"/>
      <c r="I703" s="192"/>
      <c r="J703" s="2"/>
      <c r="K703" s="2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3">
      <c r="A704" s="2"/>
      <c r="B704" s="2"/>
      <c r="C704" s="192"/>
      <c r="D704" s="192"/>
      <c r="E704" s="192"/>
      <c r="F704" s="192"/>
      <c r="G704" s="192"/>
      <c r="H704" s="192"/>
      <c r="I704" s="192"/>
      <c r="J704" s="2"/>
      <c r="K704" s="2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3">
      <c r="A705" s="2"/>
      <c r="B705" s="2"/>
      <c r="C705" s="192"/>
      <c r="D705" s="192"/>
      <c r="E705" s="192"/>
      <c r="F705" s="192"/>
      <c r="G705" s="192"/>
      <c r="H705" s="192"/>
      <c r="I705" s="192"/>
      <c r="J705" s="2"/>
      <c r="K705" s="2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3">
      <c r="A706" s="2"/>
      <c r="B706" s="2"/>
      <c r="C706" s="192"/>
      <c r="D706" s="192"/>
      <c r="E706" s="192"/>
      <c r="F706" s="192"/>
      <c r="G706" s="192"/>
      <c r="H706" s="192"/>
      <c r="I706" s="192"/>
      <c r="J706" s="2"/>
      <c r="K706" s="2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3">
      <c r="A707" s="2"/>
      <c r="B707" s="2"/>
      <c r="C707" s="192"/>
      <c r="D707" s="192"/>
      <c r="E707" s="192"/>
      <c r="F707" s="192"/>
      <c r="G707" s="192"/>
      <c r="H707" s="192"/>
      <c r="I707" s="192"/>
      <c r="J707" s="2"/>
      <c r="K707" s="2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3">
      <c r="A708" s="2"/>
      <c r="B708" s="2"/>
      <c r="C708" s="192"/>
      <c r="D708" s="192"/>
      <c r="E708" s="192"/>
      <c r="F708" s="192"/>
      <c r="G708" s="192"/>
      <c r="H708" s="192"/>
      <c r="I708" s="192"/>
      <c r="J708" s="2"/>
      <c r="K708" s="2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3">
      <c r="A709" s="2"/>
      <c r="B709" s="2"/>
      <c r="C709" s="192"/>
      <c r="D709" s="192"/>
      <c r="E709" s="192"/>
      <c r="F709" s="192"/>
      <c r="G709" s="192"/>
      <c r="H709" s="192"/>
      <c r="I709" s="192"/>
      <c r="J709" s="2"/>
      <c r="K709" s="2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3">
      <c r="A710" s="2"/>
      <c r="B710" s="2"/>
      <c r="C710" s="192"/>
      <c r="D710" s="192"/>
      <c r="E710" s="192"/>
      <c r="F710" s="192"/>
      <c r="G710" s="192"/>
      <c r="H710" s="192"/>
      <c r="I710" s="192"/>
      <c r="J710" s="2"/>
      <c r="K710" s="2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3">
      <c r="A711" s="2"/>
      <c r="B711" s="2"/>
      <c r="C711" s="192"/>
      <c r="D711" s="192"/>
      <c r="E711" s="192"/>
      <c r="F711" s="192"/>
      <c r="G711" s="192"/>
      <c r="H711" s="192"/>
      <c r="I711" s="192"/>
      <c r="J711" s="2"/>
      <c r="K711" s="2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3">
      <c r="A712" s="2"/>
      <c r="B712" s="2"/>
      <c r="C712" s="192"/>
      <c r="D712" s="192"/>
      <c r="E712" s="192"/>
      <c r="F712" s="192"/>
      <c r="G712" s="192"/>
      <c r="H712" s="192"/>
      <c r="I712" s="192"/>
      <c r="J712" s="2"/>
      <c r="K712" s="2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3">
      <c r="A713" s="2"/>
      <c r="B713" s="2"/>
      <c r="C713" s="192"/>
      <c r="D713" s="192"/>
      <c r="E713" s="192"/>
      <c r="F713" s="192"/>
      <c r="G713" s="192"/>
      <c r="H713" s="192"/>
      <c r="I713" s="192"/>
      <c r="J713" s="2"/>
      <c r="K713" s="2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3">
      <c r="A714" s="2"/>
      <c r="B714" s="2"/>
      <c r="C714" s="192"/>
      <c r="D714" s="192"/>
      <c r="E714" s="192"/>
      <c r="F714" s="192"/>
      <c r="G714" s="192"/>
      <c r="H714" s="192"/>
      <c r="I714" s="192"/>
      <c r="J714" s="2"/>
      <c r="K714" s="2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3">
      <c r="A715" s="2"/>
      <c r="B715" s="2"/>
      <c r="C715" s="192"/>
      <c r="D715" s="192"/>
      <c r="E715" s="192"/>
      <c r="F715" s="192"/>
      <c r="G715" s="192"/>
      <c r="H715" s="192"/>
      <c r="I715" s="192"/>
      <c r="J715" s="2"/>
      <c r="K715" s="2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3">
      <c r="A716" s="2"/>
      <c r="B716" s="2"/>
      <c r="C716" s="192"/>
      <c r="D716" s="192"/>
      <c r="E716" s="192"/>
      <c r="F716" s="192"/>
      <c r="G716" s="192"/>
      <c r="H716" s="192"/>
      <c r="I716" s="192"/>
      <c r="J716" s="2"/>
      <c r="K716" s="2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3">
      <c r="A717" s="2"/>
      <c r="B717" s="2"/>
      <c r="C717" s="192"/>
      <c r="D717" s="192"/>
      <c r="E717" s="192"/>
      <c r="F717" s="192"/>
      <c r="G717" s="192"/>
      <c r="H717" s="192"/>
      <c r="I717" s="192"/>
      <c r="J717" s="2"/>
      <c r="K717" s="2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3">
      <c r="A718" s="2"/>
      <c r="B718" s="2"/>
      <c r="C718" s="192"/>
      <c r="D718" s="192"/>
      <c r="E718" s="192"/>
      <c r="F718" s="192"/>
      <c r="G718" s="192"/>
      <c r="H718" s="192"/>
      <c r="I718" s="192"/>
      <c r="J718" s="2"/>
      <c r="K718" s="2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3">
      <c r="A719" s="2"/>
      <c r="B719" s="2"/>
      <c r="C719" s="192"/>
      <c r="D719" s="192"/>
      <c r="E719" s="192"/>
      <c r="F719" s="192"/>
      <c r="G719" s="192"/>
      <c r="H719" s="192"/>
      <c r="I719" s="192"/>
      <c r="J719" s="2"/>
      <c r="K719" s="2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3">
      <c r="A720" s="2"/>
      <c r="B720" s="2"/>
      <c r="C720" s="192"/>
      <c r="D720" s="192"/>
      <c r="E720" s="192"/>
      <c r="F720" s="192"/>
      <c r="G720" s="192"/>
      <c r="H720" s="192"/>
      <c r="I720" s="192"/>
      <c r="J720" s="2"/>
      <c r="K720" s="2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3">
      <c r="A721" s="2"/>
      <c r="B721" s="2"/>
      <c r="C721" s="192"/>
      <c r="D721" s="192"/>
      <c r="E721" s="192"/>
      <c r="F721" s="192"/>
      <c r="G721" s="192"/>
      <c r="H721" s="192"/>
      <c r="I721" s="192"/>
      <c r="J721" s="2"/>
      <c r="K721" s="2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3">
      <c r="A722" s="2"/>
      <c r="B722" s="2"/>
      <c r="C722" s="192"/>
      <c r="D722" s="192"/>
      <c r="E722" s="192"/>
      <c r="F722" s="192"/>
      <c r="G722" s="192"/>
      <c r="H722" s="192"/>
      <c r="I722" s="192"/>
      <c r="J722" s="2"/>
      <c r="K722" s="2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3">
      <c r="A723" s="2"/>
      <c r="B723" s="2"/>
      <c r="C723" s="192"/>
      <c r="D723" s="192"/>
      <c r="E723" s="192"/>
      <c r="F723" s="192"/>
      <c r="G723" s="192"/>
      <c r="H723" s="192"/>
      <c r="I723" s="192"/>
      <c r="J723" s="2"/>
      <c r="K723" s="2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3">
      <c r="A724" s="2"/>
      <c r="B724" s="2"/>
      <c r="C724" s="192"/>
      <c r="D724" s="192"/>
      <c r="E724" s="192"/>
      <c r="F724" s="192"/>
      <c r="G724" s="192"/>
      <c r="H724" s="192"/>
      <c r="I724" s="192"/>
      <c r="J724" s="2"/>
      <c r="K724" s="2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3">
      <c r="A725" s="2"/>
      <c r="B725" s="2"/>
      <c r="C725" s="192"/>
      <c r="D725" s="192"/>
      <c r="E725" s="192"/>
      <c r="F725" s="192"/>
      <c r="G725" s="192"/>
      <c r="H725" s="192"/>
      <c r="I725" s="192"/>
      <c r="J725" s="2"/>
      <c r="K725" s="2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3">
      <c r="A726" s="2"/>
      <c r="B726" s="2"/>
      <c r="C726" s="192"/>
      <c r="D726" s="192"/>
      <c r="E726" s="192"/>
      <c r="F726" s="192"/>
      <c r="G726" s="192"/>
      <c r="H726" s="192"/>
      <c r="I726" s="192"/>
      <c r="J726" s="2"/>
      <c r="K726" s="2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3">
      <c r="A727" s="2"/>
      <c r="B727" s="2"/>
      <c r="C727" s="192"/>
      <c r="D727" s="192"/>
      <c r="E727" s="192"/>
      <c r="F727" s="192"/>
      <c r="G727" s="192"/>
      <c r="H727" s="192"/>
      <c r="I727" s="192"/>
      <c r="J727" s="2"/>
      <c r="K727" s="2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3">
      <c r="A728" s="2"/>
      <c r="B728" s="2"/>
      <c r="C728" s="192"/>
      <c r="D728" s="192"/>
      <c r="E728" s="192"/>
      <c r="F728" s="192"/>
      <c r="G728" s="192"/>
      <c r="H728" s="192"/>
      <c r="I728" s="192"/>
      <c r="J728" s="2"/>
      <c r="K728" s="2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3">
      <c r="A729" s="2"/>
      <c r="B729" s="2"/>
      <c r="C729" s="192"/>
      <c r="D729" s="192"/>
      <c r="E729" s="192"/>
      <c r="F729" s="192"/>
      <c r="G729" s="192"/>
      <c r="H729" s="192"/>
      <c r="I729" s="192"/>
      <c r="J729" s="2"/>
      <c r="K729" s="2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3">
      <c r="A730" s="2"/>
      <c r="B730" s="2"/>
      <c r="C730" s="192"/>
      <c r="D730" s="192"/>
      <c r="E730" s="192"/>
      <c r="F730" s="192"/>
      <c r="G730" s="192"/>
      <c r="H730" s="192"/>
      <c r="I730" s="192"/>
      <c r="J730" s="2"/>
      <c r="K730" s="2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3">
      <c r="A731" s="2"/>
      <c r="B731" s="2"/>
      <c r="C731" s="192"/>
      <c r="D731" s="192"/>
      <c r="E731" s="192"/>
      <c r="F731" s="192"/>
      <c r="G731" s="192"/>
      <c r="H731" s="192"/>
      <c r="I731" s="192"/>
      <c r="J731" s="2"/>
      <c r="K731" s="2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3">
      <c r="A732" s="2"/>
      <c r="B732" s="2"/>
      <c r="C732" s="192"/>
      <c r="D732" s="192"/>
      <c r="E732" s="192"/>
      <c r="F732" s="192"/>
      <c r="G732" s="192"/>
      <c r="H732" s="192"/>
      <c r="I732" s="192"/>
      <c r="J732" s="2"/>
      <c r="K732" s="2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3">
      <c r="A733" s="2"/>
      <c r="B733" s="2"/>
      <c r="C733" s="192"/>
      <c r="D733" s="192"/>
      <c r="E733" s="192"/>
      <c r="F733" s="192"/>
      <c r="G733" s="192"/>
      <c r="H733" s="192"/>
      <c r="I733" s="192"/>
      <c r="J733" s="2"/>
      <c r="K733" s="2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3">
      <c r="A734" s="2"/>
      <c r="B734" s="2"/>
      <c r="C734" s="192"/>
      <c r="D734" s="192"/>
      <c r="E734" s="192"/>
      <c r="F734" s="192"/>
      <c r="G734" s="192"/>
      <c r="H734" s="192"/>
      <c r="I734" s="192"/>
      <c r="J734" s="2"/>
      <c r="K734" s="2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3">
      <c r="A735" s="2"/>
      <c r="B735" s="2"/>
      <c r="C735" s="192"/>
      <c r="D735" s="192"/>
      <c r="E735" s="192"/>
      <c r="F735" s="192"/>
      <c r="G735" s="192"/>
      <c r="H735" s="192"/>
      <c r="I735" s="192"/>
      <c r="J735" s="2"/>
      <c r="K735" s="2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3">
      <c r="A736" s="2"/>
      <c r="B736" s="2"/>
      <c r="C736" s="192"/>
      <c r="D736" s="192"/>
      <c r="E736" s="192"/>
      <c r="F736" s="192"/>
      <c r="G736" s="192"/>
      <c r="H736" s="192"/>
      <c r="I736" s="192"/>
      <c r="J736" s="2"/>
      <c r="K736" s="2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3">
      <c r="A737" s="2"/>
      <c r="B737" s="2"/>
      <c r="C737" s="192"/>
      <c r="D737" s="192"/>
      <c r="E737" s="192"/>
      <c r="F737" s="192"/>
      <c r="G737" s="192"/>
      <c r="H737" s="192"/>
      <c r="I737" s="192"/>
      <c r="J737" s="2"/>
      <c r="K737" s="2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3">
      <c r="A738" s="2"/>
      <c r="B738" s="2"/>
      <c r="C738" s="192"/>
      <c r="D738" s="192"/>
      <c r="E738" s="192"/>
      <c r="F738" s="192"/>
      <c r="G738" s="192"/>
      <c r="H738" s="192"/>
      <c r="I738" s="192"/>
      <c r="J738" s="2"/>
      <c r="K738" s="2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3">
      <c r="A739" s="2"/>
      <c r="B739" s="2"/>
      <c r="C739" s="192"/>
      <c r="D739" s="192"/>
      <c r="E739" s="192"/>
      <c r="F739" s="192"/>
      <c r="G739" s="192"/>
      <c r="H739" s="192"/>
      <c r="I739" s="192"/>
      <c r="J739" s="2"/>
      <c r="K739" s="2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3">
      <c r="A740" s="2"/>
      <c r="B740" s="2"/>
      <c r="C740" s="192"/>
      <c r="D740" s="192"/>
      <c r="E740" s="192"/>
      <c r="F740" s="192"/>
      <c r="G740" s="192"/>
      <c r="H740" s="192"/>
      <c r="I740" s="192"/>
      <c r="J740" s="2"/>
      <c r="K740" s="2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3">
      <c r="A741" s="2"/>
      <c r="B741" s="2"/>
      <c r="C741" s="192"/>
      <c r="D741" s="192"/>
      <c r="E741" s="192"/>
      <c r="F741" s="192"/>
      <c r="G741" s="192"/>
      <c r="H741" s="192"/>
      <c r="I741" s="192"/>
      <c r="J741" s="2"/>
      <c r="K741" s="2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3">
      <c r="A742" s="2"/>
      <c r="B742" s="2"/>
      <c r="C742" s="192"/>
      <c r="D742" s="192"/>
      <c r="E742" s="192"/>
      <c r="F742" s="192"/>
      <c r="G742" s="192"/>
      <c r="H742" s="192"/>
      <c r="I742" s="192"/>
      <c r="J742" s="2"/>
      <c r="K742" s="2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3">
      <c r="A743" s="2"/>
      <c r="B743" s="2"/>
      <c r="C743" s="192"/>
      <c r="D743" s="192"/>
      <c r="E743" s="192"/>
      <c r="F743" s="192"/>
      <c r="G743" s="192"/>
      <c r="H743" s="192"/>
      <c r="I743" s="192"/>
      <c r="J743" s="2"/>
      <c r="K743" s="2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3">
      <c r="A744" s="2"/>
      <c r="B744" s="2"/>
      <c r="C744" s="192"/>
      <c r="D744" s="192"/>
      <c r="E744" s="192"/>
      <c r="F744" s="192"/>
      <c r="G744" s="192"/>
      <c r="H744" s="192"/>
      <c r="I744" s="192"/>
      <c r="J744" s="2"/>
      <c r="K744" s="2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3">
      <c r="A745" s="2"/>
      <c r="B745" s="2"/>
      <c r="C745" s="192"/>
      <c r="D745" s="192"/>
      <c r="E745" s="192"/>
      <c r="F745" s="192"/>
      <c r="G745" s="192"/>
      <c r="H745" s="192"/>
      <c r="I745" s="192"/>
      <c r="J745" s="2"/>
      <c r="K745" s="2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3">
      <c r="A746" s="2"/>
      <c r="B746" s="2"/>
      <c r="C746" s="192"/>
      <c r="D746" s="192"/>
      <c r="E746" s="192"/>
      <c r="F746" s="192"/>
      <c r="G746" s="192"/>
      <c r="H746" s="192"/>
      <c r="I746" s="192"/>
      <c r="J746" s="2"/>
      <c r="K746" s="2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3">
      <c r="A747" s="2"/>
      <c r="B747" s="2"/>
      <c r="C747" s="192"/>
      <c r="D747" s="192"/>
      <c r="E747" s="192"/>
      <c r="F747" s="192"/>
      <c r="G747" s="192"/>
      <c r="H747" s="192"/>
      <c r="I747" s="192"/>
      <c r="J747" s="2"/>
      <c r="K747" s="2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3">
      <c r="A748" s="2"/>
      <c r="B748" s="2"/>
      <c r="C748" s="192"/>
      <c r="D748" s="192"/>
      <c r="E748" s="192"/>
      <c r="F748" s="192"/>
      <c r="G748" s="192"/>
      <c r="H748" s="192"/>
      <c r="I748" s="192"/>
      <c r="J748" s="2"/>
      <c r="K748" s="2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3">
      <c r="A749" s="2"/>
      <c r="B749" s="2"/>
      <c r="C749" s="192"/>
      <c r="D749" s="192"/>
      <c r="E749" s="192"/>
      <c r="F749" s="192"/>
      <c r="G749" s="192"/>
      <c r="H749" s="192"/>
      <c r="I749" s="192"/>
      <c r="J749" s="2"/>
      <c r="K749" s="2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3">
      <c r="A750" s="2"/>
      <c r="B750" s="2"/>
      <c r="C750" s="192"/>
      <c r="D750" s="192"/>
      <c r="E750" s="192"/>
      <c r="F750" s="192"/>
      <c r="G750" s="192"/>
      <c r="H750" s="192"/>
      <c r="I750" s="192"/>
      <c r="J750" s="2"/>
      <c r="K750" s="2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3">
      <c r="A751" s="2"/>
      <c r="B751" s="2"/>
      <c r="C751" s="192"/>
      <c r="D751" s="192"/>
      <c r="E751" s="192"/>
      <c r="F751" s="192"/>
      <c r="G751" s="192"/>
      <c r="H751" s="192"/>
      <c r="I751" s="192"/>
      <c r="J751" s="2"/>
      <c r="K751" s="2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3">
      <c r="A752" s="2"/>
      <c r="B752" s="2"/>
      <c r="C752" s="192"/>
      <c r="D752" s="192"/>
      <c r="E752" s="192"/>
      <c r="F752" s="192"/>
      <c r="G752" s="192"/>
      <c r="H752" s="192"/>
      <c r="I752" s="192"/>
      <c r="J752" s="2"/>
      <c r="K752" s="2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3">
      <c r="A753" s="2"/>
      <c r="B753" s="2"/>
      <c r="C753" s="192"/>
      <c r="D753" s="192"/>
      <c r="E753" s="192"/>
      <c r="F753" s="192"/>
      <c r="G753" s="192"/>
      <c r="H753" s="192"/>
      <c r="I753" s="192"/>
      <c r="J753" s="2"/>
      <c r="K753" s="2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3">
      <c r="A754" s="2"/>
      <c r="B754" s="2"/>
      <c r="C754" s="192"/>
      <c r="D754" s="192"/>
      <c r="E754" s="192"/>
      <c r="F754" s="192"/>
      <c r="G754" s="192"/>
      <c r="H754" s="192"/>
      <c r="I754" s="192"/>
      <c r="J754" s="2"/>
      <c r="K754" s="2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3">
      <c r="A755" s="2"/>
      <c r="B755" s="2"/>
      <c r="C755" s="192"/>
      <c r="D755" s="192"/>
      <c r="E755" s="192"/>
      <c r="F755" s="192"/>
      <c r="G755" s="192"/>
      <c r="H755" s="192"/>
      <c r="I755" s="192"/>
      <c r="J755" s="2"/>
      <c r="K755" s="2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3">
      <c r="A756" s="2"/>
      <c r="B756" s="2"/>
      <c r="C756" s="192"/>
      <c r="D756" s="192"/>
      <c r="E756" s="192"/>
      <c r="F756" s="192"/>
      <c r="G756" s="192"/>
      <c r="H756" s="192"/>
      <c r="I756" s="192"/>
      <c r="J756" s="2"/>
      <c r="K756" s="2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3">
      <c r="A757" s="2"/>
      <c r="B757" s="2"/>
      <c r="C757" s="192"/>
      <c r="D757" s="192"/>
      <c r="E757" s="192"/>
      <c r="F757" s="192"/>
      <c r="G757" s="192"/>
      <c r="H757" s="192"/>
      <c r="I757" s="192"/>
      <c r="J757" s="2"/>
      <c r="K757" s="2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3">
      <c r="A758" s="2"/>
      <c r="B758" s="2"/>
      <c r="C758" s="192"/>
      <c r="D758" s="192"/>
      <c r="E758" s="192"/>
      <c r="F758" s="192"/>
      <c r="G758" s="192"/>
      <c r="H758" s="192"/>
      <c r="I758" s="192"/>
      <c r="J758" s="2"/>
      <c r="K758" s="2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3">
      <c r="A759" s="2"/>
      <c r="B759" s="2"/>
      <c r="C759" s="192"/>
      <c r="D759" s="192"/>
      <c r="E759" s="192"/>
      <c r="F759" s="192"/>
      <c r="G759" s="192"/>
      <c r="H759" s="192"/>
      <c r="I759" s="192"/>
      <c r="J759" s="2"/>
      <c r="K759" s="2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3">
      <c r="A760" s="2"/>
      <c r="B760" s="2"/>
      <c r="C760" s="192"/>
      <c r="D760" s="192"/>
      <c r="E760" s="192"/>
      <c r="F760" s="192"/>
      <c r="G760" s="192"/>
      <c r="H760" s="192"/>
      <c r="I760" s="192"/>
      <c r="J760" s="2"/>
      <c r="K760" s="2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3">
      <c r="A761" s="2"/>
      <c r="B761" s="2"/>
      <c r="C761" s="192"/>
      <c r="D761" s="192"/>
      <c r="E761" s="192"/>
      <c r="F761" s="192"/>
      <c r="G761" s="192"/>
      <c r="H761" s="192"/>
      <c r="I761" s="192"/>
      <c r="J761" s="2"/>
      <c r="K761" s="2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3">
      <c r="A762" s="2"/>
      <c r="B762" s="2"/>
      <c r="C762" s="192"/>
      <c r="D762" s="192"/>
      <c r="E762" s="192"/>
      <c r="F762" s="192"/>
      <c r="G762" s="192"/>
      <c r="H762" s="192"/>
      <c r="I762" s="192"/>
      <c r="J762" s="2"/>
      <c r="K762" s="2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3">
      <c r="A763" s="2"/>
      <c r="B763" s="2"/>
      <c r="C763" s="192"/>
      <c r="D763" s="192"/>
      <c r="E763" s="192"/>
      <c r="F763" s="192"/>
      <c r="G763" s="192"/>
      <c r="H763" s="192"/>
      <c r="I763" s="192"/>
      <c r="J763" s="2"/>
      <c r="K763" s="2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3">
      <c r="A764" s="2"/>
      <c r="B764" s="2"/>
      <c r="C764" s="192"/>
      <c r="D764" s="192"/>
      <c r="E764" s="192"/>
      <c r="F764" s="192"/>
      <c r="G764" s="192"/>
      <c r="H764" s="192"/>
      <c r="I764" s="192"/>
      <c r="J764" s="2"/>
      <c r="K764" s="2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3">
      <c r="A765" s="2"/>
      <c r="B765" s="2"/>
      <c r="C765" s="192"/>
      <c r="D765" s="192"/>
      <c r="E765" s="192"/>
      <c r="F765" s="192"/>
      <c r="G765" s="192"/>
      <c r="H765" s="192"/>
      <c r="I765" s="192"/>
      <c r="J765" s="2"/>
      <c r="K765" s="2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3">
      <c r="A766" s="2"/>
      <c r="B766" s="2"/>
      <c r="C766" s="192"/>
      <c r="D766" s="192"/>
      <c r="E766" s="192"/>
      <c r="F766" s="192"/>
      <c r="G766" s="192"/>
      <c r="H766" s="192"/>
      <c r="I766" s="192"/>
      <c r="J766" s="2"/>
      <c r="K766" s="2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3">
      <c r="A767" s="2"/>
      <c r="B767" s="2"/>
      <c r="C767" s="192"/>
      <c r="D767" s="192"/>
      <c r="E767" s="192"/>
      <c r="F767" s="192"/>
      <c r="G767" s="192"/>
      <c r="H767" s="192"/>
      <c r="I767" s="192"/>
      <c r="J767" s="2"/>
      <c r="K767" s="2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3">
      <c r="A768" s="2"/>
      <c r="B768" s="2"/>
      <c r="C768" s="192"/>
      <c r="D768" s="192"/>
      <c r="E768" s="192"/>
      <c r="F768" s="192"/>
      <c r="G768" s="192"/>
      <c r="H768" s="192"/>
      <c r="I768" s="192"/>
      <c r="J768" s="2"/>
      <c r="K768" s="2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3">
      <c r="A769" s="2"/>
      <c r="B769" s="2"/>
      <c r="C769" s="192"/>
      <c r="D769" s="192"/>
      <c r="E769" s="192"/>
      <c r="F769" s="192"/>
      <c r="G769" s="192"/>
      <c r="H769" s="192"/>
      <c r="I769" s="192"/>
      <c r="J769" s="2"/>
      <c r="K769" s="2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3">
      <c r="A770" s="2"/>
      <c r="B770" s="2"/>
      <c r="C770" s="192"/>
      <c r="D770" s="192"/>
      <c r="E770" s="192"/>
      <c r="F770" s="192"/>
      <c r="G770" s="192"/>
      <c r="H770" s="192"/>
      <c r="I770" s="192"/>
      <c r="J770" s="2"/>
      <c r="K770" s="2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3">
      <c r="A771" s="2"/>
      <c r="B771" s="2"/>
      <c r="C771" s="192"/>
      <c r="D771" s="192"/>
      <c r="E771" s="192"/>
      <c r="F771" s="192"/>
      <c r="G771" s="192"/>
      <c r="H771" s="192"/>
      <c r="I771" s="192"/>
      <c r="J771" s="2"/>
      <c r="K771" s="2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3">
      <c r="A772" s="2"/>
      <c r="B772" s="2"/>
      <c r="C772" s="192"/>
      <c r="D772" s="192"/>
      <c r="E772" s="192"/>
      <c r="F772" s="192"/>
      <c r="G772" s="192"/>
      <c r="H772" s="192"/>
      <c r="I772" s="192"/>
      <c r="J772" s="2"/>
      <c r="K772" s="2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3">
      <c r="A773" s="2"/>
      <c r="B773" s="2"/>
      <c r="C773" s="192"/>
      <c r="D773" s="192"/>
      <c r="E773" s="192"/>
      <c r="F773" s="192"/>
      <c r="G773" s="192"/>
      <c r="H773" s="192"/>
      <c r="I773" s="192"/>
      <c r="J773" s="2"/>
      <c r="K773" s="2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3">
      <c r="A774" s="2"/>
      <c r="B774" s="2"/>
      <c r="C774" s="192"/>
      <c r="D774" s="192"/>
      <c r="E774" s="192"/>
      <c r="F774" s="192"/>
      <c r="G774" s="192"/>
      <c r="H774" s="192"/>
      <c r="I774" s="192"/>
      <c r="J774" s="2"/>
      <c r="K774" s="2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3">
      <c r="A775" s="2"/>
      <c r="B775" s="2"/>
      <c r="C775" s="192"/>
      <c r="D775" s="192"/>
      <c r="E775" s="192"/>
      <c r="F775" s="192"/>
      <c r="G775" s="192"/>
      <c r="H775" s="192"/>
      <c r="I775" s="192"/>
      <c r="J775" s="2"/>
      <c r="K775" s="2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3">
      <c r="A776" s="2"/>
      <c r="B776" s="2"/>
      <c r="C776" s="192"/>
      <c r="D776" s="192"/>
      <c r="E776" s="192"/>
      <c r="F776" s="192"/>
      <c r="G776" s="192"/>
      <c r="H776" s="192"/>
      <c r="I776" s="192"/>
      <c r="J776" s="2"/>
      <c r="K776" s="2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3">
      <c r="A777" s="2"/>
      <c r="B777" s="2"/>
      <c r="C777" s="192"/>
      <c r="D777" s="192"/>
      <c r="E777" s="192"/>
      <c r="F777" s="192"/>
      <c r="G777" s="192"/>
      <c r="H777" s="192"/>
      <c r="I777" s="192"/>
      <c r="J777" s="2"/>
      <c r="K777" s="2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3">
      <c r="A778" s="2"/>
      <c r="B778" s="2"/>
      <c r="C778" s="192"/>
      <c r="D778" s="192"/>
      <c r="E778" s="192"/>
      <c r="F778" s="192"/>
      <c r="G778" s="192"/>
      <c r="H778" s="192"/>
      <c r="I778" s="192"/>
      <c r="J778" s="2"/>
      <c r="K778" s="2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3">
      <c r="A779" s="2"/>
      <c r="B779" s="2"/>
      <c r="C779" s="192"/>
      <c r="D779" s="192"/>
      <c r="E779" s="192"/>
      <c r="F779" s="192"/>
      <c r="G779" s="192"/>
      <c r="H779" s="192"/>
      <c r="I779" s="192"/>
      <c r="J779" s="2"/>
      <c r="K779" s="2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3">
      <c r="A780" s="2"/>
      <c r="B780" s="2"/>
      <c r="C780" s="192"/>
      <c r="D780" s="192"/>
      <c r="E780" s="192"/>
      <c r="F780" s="192"/>
      <c r="G780" s="192"/>
      <c r="H780" s="192"/>
      <c r="I780" s="192"/>
      <c r="J780" s="2"/>
      <c r="K780" s="2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3">
      <c r="A781" s="2"/>
      <c r="B781" s="2"/>
      <c r="C781" s="192"/>
      <c r="D781" s="192"/>
      <c r="E781" s="192"/>
      <c r="F781" s="192"/>
      <c r="G781" s="192"/>
      <c r="H781" s="192"/>
      <c r="I781" s="192"/>
      <c r="J781" s="2"/>
      <c r="K781" s="2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3">
      <c r="A782" s="2"/>
      <c r="B782" s="2"/>
      <c r="C782" s="192"/>
      <c r="D782" s="192"/>
      <c r="E782" s="192"/>
      <c r="F782" s="192"/>
      <c r="G782" s="192"/>
      <c r="H782" s="192"/>
      <c r="I782" s="192"/>
      <c r="J782" s="2"/>
      <c r="K782" s="2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3">
      <c r="A783" s="2"/>
      <c r="B783" s="2"/>
      <c r="C783" s="192"/>
      <c r="D783" s="192"/>
      <c r="E783" s="192"/>
      <c r="F783" s="192"/>
      <c r="G783" s="192"/>
      <c r="H783" s="192"/>
      <c r="I783" s="192"/>
      <c r="J783" s="2"/>
      <c r="K783" s="2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3">
      <c r="A784" s="2"/>
      <c r="B784" s="2"/>
      <c r="C784" s="192"/>
      <c r="D784" s="192"/>
      <c r="E784" s="192"/>
      <c r="F784" s="192"/>
      <c r="G784" s="192"/>
      <c r="H784" s="192"/>
      <c r="I784" s="192"/>
      <c r="J784" s="2"/>
      <c r="K784" s="2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3">
      <c r="A785" s="2"/>
      <c r="B785" s="2"/>
      <c r="C785" s="192"/>
      <c r="D785" s="192"/>
      <c r="E785" s="192"/>
      <c r="F785" s="192"/>
      <c r="G785" s="192"/>
      <c r="H785" s="192"/>
      <c r="I785" s="192"/>
      <c r="J785" s="2"/>
      <c r="K785" s="2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3">
      <c r="A786" s="2"/>
      <c r="B786" s="2"/>
      <c r="C786" s="192"/>
      <c r="D786" s="192"/>
      <c r="E786" s="192"/>
      <c r="F786" s="192"/>
      <c r="G786" s="192"/>
      <c r="H786" s="192"/>
      <c r="I786" s="192"/>
      <c r="J786" s="2"/>
      <c r="K786" s="2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3">
      <c r="A787" s="2"/>
      <c r="B787" s="2"/>
      <c r="C787" s="192"/>
      <c r="D787" s="192"/>
      <c r="E787" s="192"/>
      <c r="F787" s="192"/>
      <c r="G787" s="192"/>
      <c r="H787" s="192"/>
      <c r="I787" s="192"/>
      <c r="J787" s="2"/>
      <c r="K787" s="2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3">
      <c r="A788" s="2"/>
      <c r="B788" s="2"/>
      <c r="C788" s="192"/>
      <c r="D788" s="192"/>
      <c r="E788" s="192"/>
      <c r="F788" s="192"/>
      <c r="G788" s="192"/>
      <c r="H788" s="192"/>
      <c r="I788" s="192"/>
      <c r="J788" s="2"/>
      <c r="K788" s="2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3">
      <c r="A789" s="2"/>
      <c r="B789" s="2"/>
      <c r="C789" s="192"/>
      <c r="D789" s="192"/>
      <c r="E789" s="192"/>
      <c r="F789" s="192"/>
      <c r="G789" s="192"/>
      <c r="H789" s="192"/>
      <c r="I789" s="192"/>
      <c r="J789" s="2"/>
      <c r="K789" s="2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3">
      <c r="A790" s="2"/>
      <c r="B790" s="2"/>
      <c r="C790" s="192"/>
      <c r="D790" s="192"/>
      <c r="E790" s="192"/>
      <c r="F790" s="192"/>
      <c r="G790" s="192"/>
      <c r="H790" s="192"/>
      <c r="I790" s="192"/>
      <c r="J790" s="2"/>
      <c r="K790" s="2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3">
      <c r="A791" s="2"/>
      <c r="B791" s="2"/>
      <c r="C791" s="192"/>
      <c r="D791" s="192"/>
      <c r="E791" s="192"/>
      <c r="F791" s="192"/>
      <c r="G791" s="192"/>
      <c r="H791" s="192"/>
      <c r="I791" s="192"/>
      <c r="J791" s="2"/>
      <c r="K791" s="2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3">
      <c r="A792" s="2"/>
      <c r="B792" s="2"/>
      <c r="C792" s="192"/>
      <c r="D792" s="192"/>
      <c r="E792" s="192"/>
      <c r="F792" s="192"/>
      <c r="G792" s="192"/>
      <c r="H792" s="192"/>
      <c r="I792" s="192"/>
      <c r="J792" s="2"/>
      <c r="K792" s="2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3">
      <c r="A793" s="2"/>
      <c r="B793" s="2"/>
      <c r="C793" s="192"/>
      <c r="D793" s="192"/>
      <c r="E793" s="192"/>
      <c r="F793" s="192"/>
      <c r="G793" s="192"/>
      <c r="H793" s="192"/>
      <c r="I793" s="192"/>
      <c r="J793" s="2"/>
      <c r="K793" s="2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3">
      <c r="A794" s="2"/>
      <c r="B794" s="2"/>
      <c r="C794" s="192"/>
      <c r="D794" s="192"/>
      <c r="E794" s="192"/>
      <c r="F794" s="192"/>
      <c r="G794" s="192"/>
      <c r="H794" s="192"/>
      <c r="I794" s="192"/>
      <c r="J794" s="2"/>
      <c r="K794" s="2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3">
      <c r="A795" s="2"/>
      <c r="B795" s="2"/>
      <c r="C795" s="192"/>
      <c r="D795" s="192"/>
      <c r="E795" s="192"/>
      <c r="F795" s="192"/>
      <c r="G795" s="192"/>
      <c r="H795" s="192"/>
      <c r="I795" s="192"/>
      <c r="J795" s="2"/>
      <c r="K795" s="2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3">
      <c r="A796" s="2"/>
      <c r="B796" s="2"/>
      <c r="C796" s="192"/>
      <c r="D796" s="192"/>
      <c r="E796" s="192"/>
      <c r="F796" s="192"/>
      <c r="G796" s="192"/>
      <c r="H796" s="192"/>
      <c r="I796" s="192"/>
      <c r="J796" s="2"/>
      <c r="K796" s="2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3">
      <c r="A797" s="2"/>
      <c r="B797" s="2"/>
      <c r="C797" s="192"/>
      <c r="D797" s="192"/>
      <c r="E797" s="192"/>
      <c r="F797" s="192"/>
      <c r="G797" s="192"/>
      <c r="H797" s="192"/>
      <c r="I797" s="192"/>
      <c r="J797" s="2"/>
      <c r="K797" s="2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3">
      <c r="A798" s="2"/>
      <c r="B798" s="2"/>
      <c r="C798" s="192"/>
      <c r="D798" s="192"/>
      <c r="E798" s="192"/>
      <c r="F798" s="192"/>
      <c r="G798" s="192"/>
      <c r="H798" s="192"/>
      <c r="I798" s="192"/>
      <c r="J798" s="2"/>
      <c r="K798" s="2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3">
      <c r="A799" s="2"/>
      <c r="B799" s="2"/>
      <c r="C799" s="192"/>
      <c r="D799" s="192"/>
      <c r="E799" s="192"/>
      <c r="F799" s="192"/>
      <c r="G799" s="192"/>
      <c r="H799" s="192"/>
      <c r="I799" s="192"/>
      <c r="J799" s="2"/>
      <c r="K799" s="2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3">
      <c r="A800" s="2"/>
      <c r="B800" s="2"/>
      <c r="C800" s="192"/>
      <c r="D800" s="192"/>
      <c r="E800" s="192"/>
      <c r="F800" s="192"/>
      <c r="G800" s="192"/>
      <c r="H800" s="192"/>
      <c r="I800" s="192"/>
      <c r="J800" s="2"/>
      <c r="K800" s="2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3">
      <c r="A801" s="2"/>
      <c r="B801" s="2"/>
      <c r="C801" s="192"/>
      <c r="D801" s="192"/>
      <c r="E801" s="192"/>
      <c r="F801" s="192"/>
      <c r="G801" s="192"/>
      <c r="H801" s="192"/>
      <c r="I801" s="192"/>
      <c r="J801" s="2"/>
      <c r="K801" s="2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3">
      <c r="A802" s="2"/>
      <c r="B802" s="2"/>
      <c r="C802" s="192"/>
      <c r="D802" s="192"/>
      <c r="E802" s="192"/>
      <c r="F802" s="192"/>
      <c r="G802" s="192"/>
      <c r="H802" s="192"/>
      <c r="I802" s="192"/>
      <c r="J802" s="2"/>
      <c r="K802" s="2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3">
      <c r="A803" s="2"/>
      <c r="B803" s="2"/>
      <c r="C803" s="192"/>
      <c r="D803" s="192"/>
      <c r="E803" s="192"/>
      <c r="F803" s="192"/>
      <c r="G803" s="192"/>
      <c r="H803" s="192"/>
      <c r="I803" s="192"/>
      <c r="J803" s="2"/>
      <c r="K803" s="2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3">
      <c r="A804" s="2"/>
      <c r="B804" s="2"/>
      <c r="C804" s="192"/>
      <c r="D804" s="192"/>
      <c r="E804" s="192"/>
      <c r="F804" s="192"/>
      <c r="G804" s="192"/>
      <c r="H804" s="192"/>
      <c r="I804" s="192"/>
      <c r="J804" s="2"/>
      <c r="K804" s="2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3">
      <c r="A805" s="2"/>
      <c r="B805" s="2"/>
      <c r="C805" s="192"/>
      <c r="D805" s="192"/>
      <c r="E805" s="192"/>
      <c r="F805" s="192"/>
      <c r="G805" s="192"/>
      <c r="H805" s="192"/>
      <c r="I805" s="192"/>
      <c r="J805" s="2"/>
      <c r="K805" s="2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3">
      <c r="A806" s="2"/>
      <c r="B806" s="2"/>
      <c r="C806" s="192"/>
      <c r="D806" s="192"/>
      <c r="E806" s="192"/>
      <c r="F806" s="192"/>
      <c r="G806" s="192"/>
      <c r="H806" s="192"/>
      <c r="I806" s="192"/>
      <c r="J806" s="2"/>
      <c r="K806" s="2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3">
      <c r="A807" s="2"/>
      <c r="B807" s="2"/>
      <c r="C807" s="192"/>
      <c r="D807" s="192"/>
      <c r="E807" s="192"/>
      <c r="F807" s="192"/>
      <c r="G807" s="192"/>
      <c r="H807" s="192"/>
      <c r="I807" s="192"/>
      <c r="J807" s="2"/>
      <c r="K807" s="2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3">
      <c r="A808" s="2"/>
      <c r="B808" s="2"/>
      <c r="C808" s="192"/>
      <c r="D808" s="192"/>
      <c r="E808" s="192"/>
      <c r="F808" s="192"/>
      <c r="G808" s="192"/>
      <c r="H808" s="192"/>
      <c r="I808" s="192"/>
      <c r="J808" s="2"/>
      <c r="K808" s="2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3">
      <c r="A809" s="2"/>
      <c r="B809" s="2"/>
      <c r="C809" s="192"/>
      <c r="D809" s="192"/>
      <c r="E809" s="192"/>
      <c r="F809" s="192"/>
      <c r="G809" s="192"/>
      <c r="H809" s="192"/>
      <c r="I809" s="192"/>
      <c r="J809" s="2"/>
      <c r="K809" s="2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3">
      <c r="A810" s="2"/>
      <c r="B810" s="2"/>
      <c r="C810" s="192"/>
      <c r="D810" s="192"/>
      <c r="E810" s="192"/>
      <c r="F810" s="192"/>
      <c r="G810" s="192"/>
      <c r="H810" s="192"/>
      <c r="I810" s="192"/>
      <c r="J810" s="2"/>
      <c r="K810" s="2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3">
      <c r="A811" s="2"/>
      <c r="B811" s="2"/>
      <c r="C811" s="192"/>
      <c r="D811" s="192"/>
      <c r="E811" s="192"/>
      <c r="F811" s="192"/>
      <c r="G811" s="192"/>
      <c r="H811" s="192"/>
      <c r="I811" s="192"/>
      <c r="J811" s="2"/>
      <c r="K811" s="2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3">
      <c r="A812" s="2"/>
      <c r="B812" s="2"/>
      <c r="C812" s="192"/>
      <c r="D812" s="192"/>
      <c r="E812" s="192"/>
      <c r="F812" s="192"/>
      <c r="G812" s="192"/>
      <c r="H812" s="192"/>
      <c r="I812" s="192"/>
      <c r="J812" s="2"/>
      <c r="K812" s="2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3">
      <c r="A813" s="2"/>
      <c r="B813" s="2"/>
      <c r="C813" s="192"/>
      <c r="D813" s="192"/>
      <c r="E813" s="192"/>
      <c r="F813" s="192"/>
      <c r="G813" s="192"/>
      <c r="H813" s="192"/>
      <c r="I813" s="192"/>
      <c r="J813" s="2"/>
      <c r="K813" s="2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3">
      <c r="A814" s="2"/>
      <c r="B814" s="2"/>
      <c r="C814" s="192"/>
      <c r="D814" s="192"/>
      <c r="E814" s="192"/>
      <c r="F814" s="192"/>
      <c r="G814" s="192"/>
      <c r="H814" s="192"/>
      <c r="I814" s="192"/>
      <c r="J814" s="2"/>
      <c r="K814" s="2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3">
      <c r="A815" s="2"/>
      <c r="B815" s="2"/>
      <c r="C815" s="192"/>
      <c r="D815" s="192"/>
      <c r="E815" s="192"/>
      <c r="F815" s="192"/>
      <c r="G815" s="192"/>
      <c r="H815" s="192"/>
      <c r="I815" s="192"/>
      <c r="J815" s="2"/>
      <c r="K815" s="2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3">
      <c r="A816" s="2"/>
      <c r="B816" s="2"/>
      <c r="C816" s="192"/>
      <c r="D816" s="192"/>
      <c r="E816" s="192"/>
      <c r="F816" s="192"/>
      <c r="G816" s="192"/>
      <c r="H816" s="192"/>
      <c r="I816" s="192"/>
      <c r="J816" s="2"/>
      <c r="K816" s="2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3">
      <c r="A817" s="2"/>
      <c r="B817" s="2"/>
      <c r="C817" s="192"/>
      <c r="D817" s="192"/>
      <c r="E817" s="192"/>
      <c r="F817" s="192"/>
      <c r="G817" s="192"/>
      <c r="H817" s="192"/>
      <c r="I817" s="192"/>
      <c r="J817" s="2"/>
      <c r="K817" s="2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3">
      <c r="A818" s="2"/>
      <c r="B818" s="2"/>
      <c r="C818" s="192"/>
      <c r="D818" s="192"/>
      <c r="E818" s="192"/>
      <c r="F818" s="192"/>
      <c r="G818" s="192"/>
      <c r="H818" s="192"/>
      <c r="I818" s="192"/>
      <c r="J818" s="2"/>
      <c r="K818" s="2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3">
      <c r="A819" s="2"/>
      <c r="B819" s="2"/>
      <c r="C819" s="192"/>
      <c r="D819" s="192"/>
      <c r="E819" s="192"/>
      <c r="F819" s="192"/>
      <c r="G819" s="192"/>
      <c r="H819" s="192"/>
      <c r="I819" s="192"/>
      <c r="J819" s="2"/>
      <c r="K819" s="2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3">
      <c r="A820" s="2"/>
      <c r="B820" s="2"/>
      <c r="C820" s="192"/>
      <c r="D820" s="192"/>
      <c r="E820" s="192"/>
      <c r="F820" s="192"/>
      <c r="G820" s="192"/>
      <c r="H820" s="192"/>
      <c r="I820" s="192"/>
      <c r="J820" s="2"/>
      <c r="K820" s="2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3">
      <c r="A821" s="2"/>
      <c r="B821" s="2"/>
      <c r="C821" s="192"/>
      <c r="D821" s="192"/>
      <c r="E821" s="192"/>
      <c r="F821" s="192"/>
      <c r="G821" s="192"/>
      <c r="H821" s="192"/>
      <c r="I821" s="192"/>
      <c r="J821" s="2"/>
      <c r="K821" s="2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3">
      <c r="A822" s="2"/>
      <c r="B822" s="2"/>
      <c r="C822" s="192"/>
      <c r="D822" s="192"/>
      <c r="E822" s="192"/>
      <c r="F822" s="192"/>
      <c r="G822" s="192"/>
      <c r="H822" s="192"/>
      <c r="I822" s="192"/>
      <c r="J822" s="2"/>
      <c r="K822" s="2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3">
      <c r="A823" s="2"/>
      <c r="B823" s="2"/>
      <c r="C823" s="192"/>
      <c r="D823" s="192"/>
      <c r="E823" s="192"/>
      <c r="F823" s="192"/>
      <c r="G823" s="192"/>
      <c r="H823" s="192"/>
      <c r="I823" s="192"/>
      <c r="J823" s="2"/>
      <c r="K823" s="2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3">
      <c r="A824" s="2"/>
      <c r="B824" s="2"/>
      <c r="C824" s="192"/>
      <c r="D824" s="192"/>
      <c r="E824" s="192"/>
      <c r="F824" s="192"/>
      <c r="G824" s="192"/>
      <c r="H824" s="192"/>
      <c r="I824" s="192"/>
      <c r="J824" s="2"/>
      <c r="K824" s="2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3">
      <c r="A825" s="2"/>
      <c r="B825" s="2"/>
      <c r="C825" s="192"/>
      <c r="D825" s="192"/>
      <c r="E825" s="192"/>
      <c r="F825" s="192"/>
      <c r="G825" s="192"/>
      <c r="H825" s="192"/>
      <c r="I825" s="192"/>
      <c r="J825" s="2"/>
      <c r="K825" s="2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3">
      <c r="A826" s="2"/>
      <c r="B826" s="2"/>
      <c r="C826" s="192"/>
      <c r="D826" s="192"/>
      <c r="E826" s="192"/>
      <c r="F826" s="192"/>
      <c r="G826" s="192"/>
      <c r="H826" s="192"/>
      <c r="I826" s="192"/>
      <c r="J826" s="2"/>
      <c r="K826" s="2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3">
      <c r="A827" s="2"/>
      <c r="B827" s="2"/>
      <c r="C827" s="192"/>
      <c r="D827" s="192"/>
      <c r="E827" s="192"/>
      <c r="F827" s="192"/>
      <c r="G827" s="192"/>
      <c r="H827" s="192"/>
      <c r="I827" s="192"/>
      <c r="J827" s="2"/>
      <c r="K827" s="2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3">
      <c r="A828" s="2"/>
      <c r="B828" s="2"/>
      <c r="C828" s="192"/>
      <c r="D828" s="192"/>
      <c r="E828" s="192"/>
      <c r="F828" s="192"/>
      <c r="G828" s="192"/>
      <c r="H828" s="192"/>
      <c r="I828" s="192"/>
      <c r="J828" s="2"/>
      <c r="K828" s="2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3">
      <c r="A829" s="2"/>
      <c r="B829" s="2"/>
      <c r="C829" s="192"/>
      <c r="D829" s="192"/>
      <c r="E829" s="192"/>
      <c r="F829" s="192"/>
      <c r="G829" s="192"/>
      <c r="H829" s="192"/>
      <c r="I829" s="192"/>
      <c r="J829" s="2"/>
      <c r="K829" s="2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3">
      <c r="A830" s="2"/>
      <c r="B830" s="2"/>
      <c r="C830" s="192"/>
      <c r="D830" s="192"/>
      <c r="E830" s="192"/>
      <c r="F830" s="192"/>
      <c r="G830" s="192"/>
      <c r="H830" s="192"/>
      <c r="I830" s="192"/>
      <c r="J830" s="2"/>
      <c r="K830" s="2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3">
      <c r="A831" s="2"/>
      <c r="B831" s="2"/>
      <c r="C831" s="192"/>
      <c r="D831" s="192"/>
      <c r="E831" s="192"/>
      <c r="F831" s="192"/>
      <c r="G831" s="192"/>
      <c r="H831" s="192"/>
      <c r="I831" s="192"/>
      <c r="J831" s="2"/>
      <c r="K831" s="2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3">
      <c r="A832" s="2"/>
      <c r="B832" s="2"/>
      <c r="C832" s="192"/>
      <c r="D832" s="192"/>
      <c r="E832" s="192"/>
      <c r="F832" s="192"/>
      <c r="G832" s="192"/>
      <c r="H832" s="192"/>
      <c r="I832" s="192"/>
      <c r="J832" s="2"/>
      <c r="K832" s="2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3">
      <c r="A833" s="2"/>
      <c r="B833" s="2"/>
      <c r="C833" s="192"/>
      <c r="D833" s="192"/>
      <c r="E833" s="192"/>
      <c r="F833" s="192"/>
      <c r="G833" s="192"/>
      <c r="H833" s="192"/>
      <c r="I833" s="192"/>
      <c r="J833" s="2"/>
      <c r="K833" s="2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3">
      <c r="A834" s="2"/>
      <c r="B834" s="2"/>
      <c r="C834" s="192"/>
      <c r="D834" s="192"/>
      <c r="E834" s="192"/>
      <c r="F834" s="192"/>
      <c r="G834" s="192"/>
      <c r="H834" s="192"/>
      <c r="I834" s="192"/>
      <c r="J834" s="2"/>
      <c r="K834" s="2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3">
      <c r="A835" s="2"/>
      <c r="B835" s="2"/>
      <c r="C835" s="192"/>
      <c r="D835" s="192"/>
      <c r="E835" s="192"/>
      <c r="F835" s="192"/>
      <c r="G835" s="192"/>
      <c r="H835" s="192"/>
      <c r="I835" s="192"/>
      <c r="J835" s="2"/>
      <c r="K835" s="2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3">
      <c r="A836" s="2"/>
      <c r="B836" s="2"/>
      <c r="C836" s="192"/>
      <c r="D836" s="192"/>
      <c r="E836" s="192"/>
      <c r="F836" s="192"/>
      <c r="G836" s="192"/>
      <c r="H836" s="192"/>
      <c r="I836" s="192"/>
      <c r="J836" s="2"/>
      <c r="K836" s="2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3">
      <c r="A837" s="2"/>
      <c r="B837" s="2"/>
      <c r="C837" s="192"/>
      <c r="D837" s="192"/>
      <c r="E837" s="192"/>
      <c r="F837" s="192"/>
      <c r="G837" s="192"/>
      <c r="H837" s="192"/>
      <c r="I837" s="192"/>
      <c r="J837" s="2"/>
      <c r="K837" s="2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3">
      <c r="A838" s="2"/>
      <c r="B838" s="2"/>
      <c r="C838" s="192"/>
      <c r="D838" s="192"/>
      <c r="E838" s="192"/>
      <c r="F838" s="192"/>
      <c r="G838" s="192"/>
      <c r="H838" s="192"/>
      <c r="I838" s="192"/>
      <c r="J838" s="2"/>
      <c r="K838" s="2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3">
      <c r="A839" s="2"/>
      <c r="B839" s="2"/>
      <c r="C839" s="192"/>
      <c r="D839" s="192"/>
      <c r="E839" s="192"/>
      <c r="F839" s="192"/>
      <c r="G839" s="192"/>
      <c r="H839" s="192"/>
      <c r="I839" s="192"/>
      <c r="J839" s="2"/>
      <c r="K839" s="2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3">
      <c r="A840" s="2"/>
      <c r="B840" s="2"/>
      <c r="C840" s="192"/>
      <c r="D840" s="192"/>
      <c r="E840" s="192"/>
      <c r="F840" s="192"/>
      <c r="G840" s="192"/>
      <c r="H840" s="192"/>
      <c r="I840" s="192"/>
      <c r="J840" s="2"/>
      <c r="K840" s="2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3">
      <c r="A841" s="2"/>
      <c r="B841" s="2"/>
      <c r="C841" s="192"/>
      <c r="D841" s="192"/>
      <c r="E841" s="192"/>
      <c r="F841" s="192"/>
      <c r="G841" s="192"/>
      <c r="H841" s="192"/>
      <c r="I841" s="192"/>
      <c r="J841" s="2"/>
      <c r="K841" s="2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3">
      <c r="A842" s="2"/>
      <c r="B842" s="2"/>
      <c r="C842" s="192"/>
      <c r="D842" s="192"/>
      <c r="E842" s="192"/>
      <c r="F842" s="192"/>
      <c r="G842" s="192"/>
      <c r="H842" s="192"/>
      <c r="I842" s="192"/>
      <c r="J842" s="2"/>
      <c r="K842" s="2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3">
      <c r="A843" s="2"/>
      <c r="B843" s="2"/>
      <c r="C843" s="192"/>
      <c r="D843" s="192"/>
      <c r="E843" s="192"/>
      <c r="F843" s="192"/>
      <c r="G843" s="192"/>
      <c r="H843" s="192"/>
      <c r="I843" s="192"/>
      <c r="J843" s="2"/>
      <c r="K843" s="2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3">
      <c r="A844" s="2"/>
      <c r="B844" s="2"/>
      <c r="C844" s="192"/>
      <c r="D844" s="192"/>
      <c r="E844" s="192"/>
      <c r="F844" s="192"/>
      <c r="G844" s="192"/>
      <c r="H844" s="192"/>
      <c r="I844" s="192"/>
      <c r="J844" s="2"/>
      <c r="K844" s="2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3">
      <c r="A845" s="2"/>
      <c r="B845" s="2"/>
      <c r="C845" s="192"/>
      <c r="D845" s="192"/>
      <c r="E845" s="192"/>
      <c r="F845" s="192"/>
      <c r="G845" s="192"/>
      <c r="H845" s="192"/>
      <c r="I845" s="192"/>
      <c r="J845" s="2"/>
      <c r="K845" s="2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3">
      <c r="A846" s="2"/>
      <c r="B846" s="2"/>
      <c r="C846" s="192"/>
      <c r="D846" s="192"/>
      <c r="E846" s="192"/>
      <c r="F846" s="192"/>
      <c r="G846" s="192"/>
      <c r="H846" s="192"/>
      <c r="I846" s="192"/>
      <c r="J846" s="2"/>
      <c r="K846" s="2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3">
      <c r="A847" s="2"/>
      <c r="B847" s="2"/>
      <c r="C847" s="192"/>
      <c r="D847" s="192"/>
      <c r="E847" s="192"/>
      <c r="F847" s="192"/>
      <c r="G847" s="192"/>
      <c r="H847" s="192"/>
      <c r="I847" s="192"/>
      <c r="J847" s="2"/>
      <c r="K847" s="2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3">
      <c r="A848" s="2"/>
      <c r="B848" s="2"/>
      <c r="C848" s="192"/>
      <c r="D848" s="192"/>
      <c r="E848" s="192"/>
      <c r="F848" s="192"/>
      <c r="G848" s="192"/>
      <c r="H848" s="192"/>
      <c r="I848" s="192"/>
      <c r="J848" s="2"/>
      <c r="K848" s="2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3">
      <c r="A849" s="2"/>
      <c r="B849" s="2"/>
      <c r="C849" s="192"/>
      <c r="D849" s="192"/>
      <c r="E849" s="192"/>
      <c r="F849" s="192"/>
      <c r="G849" s="192"/>
      <c r="H849" s="192"/>
      <c r="I849" s="192"/>
      <c r="J849" s="2"/>
      <c r="K849" s="2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3">
      <c r="A850" s="2"/>
      <c r="B850" s="2"/>
      <c r="C850" s="192"/>
      <c r="D850" s="192"/>
      <c r="E850" s="192"/>
      <c r="F850" s="192"/>
      <c r="G850" s="192"/>
      <c r="H850" s="192"/>
      <c r="I850" s="192"/>
      <c r="J850" s="2"/>
      <c r="K850" s="2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3">
      <c r="A851" s="2"/>
      <c r="B851" s="2"/>
      <c r="C851" s="192"/>
      <c r="D851" s="192"/>
      <c r="E851" s="192"/>
      <c r="F851" s="192"/>
      <c r="G851" s="192"/>
      <c r="H851" s="192"/>
      <c r="I851" s="192"/>
      <c r="J851" s="2"/>
      <c r="K851" s="2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3">
      <c r="A852" s="2"/>
      <c r="B852" s="2"/>
      <c r="C852" s="192"/>
      <c r="D852" s="192"/>
      <c r="E852" s="192"/>
      <c r="F852" s="192"/>
      <c r="G852" s="192"/>
      <c r="H852" s="192"/>
      <c r="I852" s="192"/>
      <c r="J852" s="2"/>
      <c r="K852" s="2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3">
      <c r="A853" s="2"/>
      <c r="B853" s="2"/>
      <c r="C853" s="192"/>
      <c r="D853" s="192"/>
      <c r="E853" s="192"/>
      <c r="F853" s="192"/>
      <c r="G853" s="192"/>
      <c r="H853" s="192"/>
      <c r="I853" s="192"/>
      <c r="J853" s="2"/>
      <c r="K853" s="2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3">
      <c r="A854" s="2"/>
      <c r="B854" s="2"/>
      <c r="C854" s="192"/>
      <c r="D854" s="192"/>
      <c r="E854" s="192"/>
      <c r="F854" s="192"/>
      <c r="G854" s="192"/>
      <c r="H854" s="192"/>
      <c r="I854" s="192"/>
      <c r="J854" s="2"/>
      <c r="K854" s="2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3">
      <c r="A855" s="2"/>
      <c r="B855" s="2"/>
      <c r="C855" s="192"/>
      <c r="D855" s="192"/>
      <c r="E855" s="192"/>
      <c r="F855" s="192"/>
      <c r="G855" s="192"/>
      <c r="H855" s="192"/>
      <c r="I855" s="192"/>
      <c r="J855" s="2"/>
      <c r="K855" s="2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3">
      <c r="A856" s="2"/>
      <c r="B856" s="2"/>
      <c r="C856" s="192"/>
      <c r="D856" s="192"/>
      <c r="E856" s="192"/>
      <c r="F856" s="192"/>
      <c r="G856" s="192"/>
      <c r="H856" s="192"/>
      <c r="I856" s="192"/>
      <c r="J856" s="2"/>
      <c r="K856" s="2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3">
      <c r="A857" s="2"/>
      <c r="B857" s="2"/>
      <c r="C857" s="192"/>
      <c r="D857" s="192"/>
      <c r="E857" s="192"/>
      <c r="F857" s="192"/>
      <c r="G857" s="192"/>
      <c r="H857" s="192"/>
      <c r="I857" s="192"/>
      <c r="J857" s="2"/>
      <c r="K857" s="2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3">
      <c r="A858" s="2"/>
      <c r="B858" s="2"/>
      <c r="C858" s="192"/>
      <c r="D858" s="192"/>
      <c r="E858" s="192"/>
      <c r="F858" s="192"/>
      <c r="G858" s="192"/>
      <c r="H858" s="192"/>
      <c r="I858" s="192"/>
      <c r="J858" s="2"/>
      <c r="K858" s="2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3">
      <c r="A859" s="2"/>
      <c r="B859" s="2"/>
      <c r="C859" s="192"/>
      <c r="D859" s="192"/>
      <c r="E859" s="192"/>
      <c r="F859" s="192"/>
      <c r="G859" s="192"/>
      <c r="H859" s="192"/>
      <c r="I859" s="192"/>
      <c r="J859" s="2"/>
      <c r="K859" s="2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3">
      <c r="A860" s="2"/>
      <c r="B860" s="2"/>
      <c r="C860" s="192"/>
      <c r="D860" s="192"/>
      <c r="E860" s="192"/>
      <c r="F860" s="192"/>
      <c r="G860" s="192"/>
      <c r="H860" s="192"/>
      <c r="I860" s="192"/>
      <c r="J860" s="2"/>
      <c r="K860" s="2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3">
      <c r="A861" s="2"/>
      <c r="B861" s="2"/>
      <c r="C861" s="192"/>
      <c r="D861" s="192"/>
      <c r="E861" s="192"/>
      <c r="F861" s="192"/>
      <c r="G861" s="192"/>
      <c r="H861" s="192"/>
      <c r="I861" s="192"/>
      <c r="J861" s="2"/>
      <c r="K861" s="2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3">
      <c r="A862" s="2"/>
      <c r="B862" s="2"/>
      <c r="C862" s="192"/>
      <c r="D862" s="192"/>
      <c r="E862" s="192"/>
      <c r="F862" s="192"/>
      <c r="G862" s="192"/>
      <c r="H862" s="192"/>
      <c r="I862" s="192"/>
      <c r="J862" s="2"/>
      <c r="K862" s="2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3">
      <c r="A863" s="2"/>
      <c r="B863" s="2"/>
      <c r="C863" s="192"/>
      <c r="D863" s="192"/>
      <c r="E863" s="192"/>
      <c r="F863" s="192"/>
      <c r="G863" s="192"/>
      <c r="H863" s="192"/>
      <c r="I863" s="192"/>
      <c r="J863" s="2"/>
      <c r="K863" s="2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3">
      <c r="A864" s="2"/>
      <c r="B864" s="2"/>
      <c r="C864" s="192"/>
      <c r="D864" s="192"/>
      <c r="E864" s="192"/>
      <c r="F864" s="192"/>
      <c r="G864" s="192"/>
      <c r="H864" s="192"/>
      <c r="I864" s="192"/>
      <c r="J864" s="2"/>
      <c r="K864" s="2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3">
      <c r="A865" s="2"/>
      <c r="B865" s="2"/>
      <c r="C865" s="192"/>
      <c r="D865" s="192"/>
      <c r="E865" s="192"/>
      <c r="F865" s="192"/>
      <c r="G865" s="192"/>
      <c r="H865" s="192"/>
      <c r="I865" s="192"/>
      <c r="J865" s="2"/>
      <c r="K865" s="2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3">
      <c r="A866" s="2"/>
      <c r="B866" s="2"/>
      <c r="C866" s="192"/>
      <c r="D866" s="192"/>
      <c r="E866" s="192"/>
      <c r="F866" s="192"/>
      <c r="G866" s="192"/>
      <c r="H866" s="192"/>
      <c r="I866" s="192"/>
      <c r="J866" s="2"/>
      <c r="K866" s="2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3">
      <c r="A867" s="2"/>
      <c r="B867" s="2"/>
      <c r="C867" s="192"/>
      <c r="D867" s="192"/>
      <c r="E867" s="192"/>
      <c r="F867" s="192"/>
      <c r="G867" s="192"/>
      <c r="H867" s="192"/>
      <c r="I867" s="192"/>
      <c r="J867" s="2"/>
      <c r="K867" s="2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3">
      <c r="A868" s="2"/>
      <c r="B868" s="2"/>
      <c r="C868" s="192"/>
      <c r="D868" s="192"/>
      <c r="E868" s="192"/>
      <c r="F868" s="192"/>
      <c r="G868" s="192"/>
      <c r="H868" s="192"/>
      <c r="I868" s="192"/>
      <c r="J868" s="2"/>
      <c r="K868" s="2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3">
      <c r="A869" s="2"/>
      <c r="B869" s="2"/>
      <c r="C869" s="192"/>
      <c r="D869" s="192"/>
      <c r="E869" s="192"/>
      <c r="F869" s="192"/>
      <c r="G869" s="192"/>
      <c r="H869" s="192"/>
      <c r="I869" s="192"/>
      <c r="J869" s="2"/>
      <c r="K869" s="2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3">
      <c r="A870" s="2"/>
      <c r="B870" s="2"/>
      <c r="C870" s="192"/>
      <c r="D870" s="192"/>
      <c r="E870" s="192"/>
      <c r="F870" s="192"/>
      <c r="G870" s="192"/>
      <c r="H870" s="192"/>
      <c r="I870" s="192"/>
      <c r="J870" s="2"/>
      <c r="K870" s="2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3">
      <c r="A871" s="2"/>
      <c r="B871" s="2"/>
      <c r="C871" s="192"/>
      <c r="D871" s="192"/>
      <c r="E871" s="192"/>
      <c r="F871" s="192"/>
      <c r="G871" s="192"/>
      <c r="H871" s="192"/>
      <c r="I871" s="192"/>
      <c r="J871" s="2"/>
      <c r="K871" s="2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3">
      <c r="A872" s="2"/>
      <c r="B872" s="2"/>
      <c r="C872" s="192"/>
      <c r="D872" s="192"/>
      <c r="E872" s="192"/>
      <c r="F872" s="192"/>
      <c r="G872" s="192"/>
      <c r="H872" s="192"/>
      <c r="I872" s="192"/>
      <c r="J872" s="2"/>
      <c r="K872" s="2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3">
      <c r="A873" s="2"/>
      <c r="B873" s="2"/>
      <c r="C873" s="192"/>
      <c r="D873" s="192"/>
      <c r="E873" s="192"/>
      <c r="F873" s="192"/>
      <c r="G873" s="192"/>
      <c r="H873" s="192"/>
      <c r="I873" s="192"/>
      <c r="J873" s="2"/>
      <c r="K873" s="2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3">
      <c r="A874" s="2"/>
      <c r="B874" s="2"/>
      <c r="C874" s="192"/>
      <c r="D874" s="192"/>
      <c r="E874" s="192"/>
      <c r="F874" s="192"/>
      <c r="G874" s="192"/>
      <c r="H874" s="192"/>
      <c r="I874" s="192"/>
      <c r="J874" s="2"/>
      <c r="K874" s="2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3">
      <c r="A875" s="2"/>
      <c r="B875" s="2"/>
      <c r="C875" s="192"/>
      <c r="D875" s="192"/>
      <c r="E875" s="192"/>
      <c r="F875" s="192"/>
      <c r="G875" s="192"/>
      <c r="H875" s="192"/>
      <c r="I875" s="192"/>
      <c r="J875" s="2"/>
      <c r="K875" s="2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3">
      <c r="A876" s="2"/>
      <c r="B876" s="2"/>
      <c r="C876" s="192"/>
      <c r="D876" s="192"/>
      <c r="E876" s="192"/>
      <c r="F876" s="192"/>
      <c r="G876" s="192"/>
      <c r="H876" s="192"/>
      <c r="I876" s="192"/>
      <c r="J876" s="2"/>
      <c r="K876" s="2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3">
      <c r="A877" s="2"/>
      <c r="B877" s="2"/>
      <c r="C877" s="192"/>
      <c r="D877" s="192"/>
      <c r="E877" s="192"/>
      <c r="F877" s="192"/>
      <c r="G877" s="192"/>
      <c r="H877" s="192"/>
      <c r="I877" s="192"/>
      <c r="J877" s="2"/>
      <c r="K877" s="2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3">
      <c r="A878" s="2"/>
      <c r="B878" s="2"/>
      <c r="C878" s="192"/>
      <c r="D878" s="192"/>
      <c r="E878" s="192"/>
      <c r="F878" s="192"/>
      <c r="G878" s="192"/>
      <c r="H878" s="192"/>
      <c r="I878" s="192"/>
      <c r="J878" s="2"/>
      <c r="K878" s="2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3">
      <c r="A879" s="2"/>
      <c r="B879" s="2"/>
      <c r="C879" s="192"/>
      <c r="D879" s="192"/>
      <c r="E879" s="192"/>
      <c r="F879" s="192"/>
      <c r="G879" s="192"/>
      <c r="H879" s="192"/>
      <c r="I879" s="192"/>
      <c r="J879" s="2"/>
      <c r="K879" s="2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3">
      <c r="A880" s="2"/>
      <c r="B880" s="2"/>
      <c r="C880" s="192"/>
      <c r="D880" s="192"/>
      <c r="E880" s="192"/>
      <c r="F880" s="192"/>
      <c r="G880" s="192"/>
      <c r="H880" s="192"/>
      <c r="I880" s="192"/>
      <c r="J880" s="2"/>
      <c r="K880" s="2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3">
      <c r="A881" s="2"/>
      <c r="B881" s="2"/>
      <c r="C881" s="192"/>
      <c r="D881" s="192"/>
      <c r="E881" s="192"/>
      <c r="F881" s="192"/>
      <c r="G881" s="192"/>
      <c r="H881" s="192"/>
      <c r="I881" s="192"/>
      <c r="J881" s="2"/>
      <c r="K881" s="2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3">
      <c r="A882" s="2"/>
      <c r="B882" s="2"/>
      <c r="C882" s="192"/>
      <c r="D882" s="192"/>
      <c r="E882" s="192"/>
      <c r="F882" s="192"/>
      <c r="G882" s="192"/>
      <c r="H882" s="192"/>
      <c r="I882" s="192"/>
      <c r="J882" s="2"/>
      <c r="K882" s="2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3">
      <c r="A883" s="2"/>
      <c r="B883" s="2"/>
      <c r="C883" s="192"/>
      <c r="D883" s="192"/>
      <c r="E883" s="192"/>
      <c r="F883" s="192"/>
      <c r="G883" s="192"/>
      <c r="H883" s="192"/>
      <c r="I883" s="192"/>
      <c r="J883" s="2"/>
      <c r="K883" s="2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3">
      <c r="A884" s="2"/>
      <c r="B884" s="2"/>
      <c r="C884" s="192"/>
      <c r="D884" s="192"/>
      <c r="E884" s="192"/>
      <c r="F884" s="192"/>
      <c r="G884" s="192"/>
      <c r="H884" s="192"/>
      <c r="I884" s="192"/>
      <c r="J884" s="2"/>
      <c r="K884" s="2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3">
      <c r="A885" s="2"/>
      <c r="B885" s="2"/>
      <c r="C885" s="192"/>
      <c r="D885" s="192"/>
      <c r="E885" s="192"/>
      <c r="F885" s="192"/>
      <c r="G885" s="192"/>
      <c r="H885" s="192"/>
      <c r="I885" s="192"/>
      <c r="J885" s="2"/>
      <c r="K885" s="2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3">
      <c r="A886" s="2"/>
      <c r="B886" s="2"/>
      <c r="C886" s="192"/>
      <c r="D886" s="192"/>
      <c r="E886" s="192"/>
      <c r="F886" s="192"/>
      <c r="G886" s="192"/>
      <c r="H886" s="192"/>
      <c r="I886" s="192"/>
      <c r="J886" s="2"/>
      <c r="K886" s="2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3">
      <c r="A887" s="2"/>
      <c r="B887" s="2"/>
      <c r="C887" s="192"/>
      <c r="D887" s="192"/>
      <c r="E887" s="192"/>
      <c r="F887" s="192"/>
      <c r="G887" s="192"/>
      <c r="H887" s="192"/>
      <c r="I887" s="192"/>
      <c r="J887" s="2"/>
      <c r="K887" s="2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3">
      <c r="A888" s="2"/>
      <c r="B888" s="2"/>
      <c r="C888" s="192"/>
      <c r="D888" s="192"/>
      <c r="E888" s="192"/>
      <c r="F888" s="192"/>
      <c r="G888" s="192"/>
      <c r="H888" s="192"/>
      <c r="I888" s="192"/>
      <c r="J888" s="2"/>
      <c r="K888" s="2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3">
      <c r="A889" s="2"/>
      <c r="B889" s="2"/>
      <c r="C889" s="192"/>
      <c r="D889" s="192"/>
      <c r="E889" s="192"/>
      <c r="F889" s="192"/>
      <c r="G889" s="192"/>
      <c r="H889" s="192"/>
      <c r="I889" s="192"/>
      <c r="J889" s="2"/>
      <c r="K889" s="2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3">
      <c r="A890" s="2"/>
      <c r="B890" s="2"/>
      <c r="C890" s="192"/>
      <c r="D890" s="192"/>
      <c r="E890" s="192"/>
      <c r="F890" s="192"/>
      <c r="G890" s="192"/>
      <c r="H890" s="192"/>
      <c r="I890" s="192"/>
      <c r="J890" s="2"/>
      <c r="K890" s="2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3">
      <c r="A891" s="2"/>
      <c r="B891" s="2"/>
      <c r="C891" s="192"/>
      <c r="D891" s="192"/>
      <c r="E891" s="192"/>
      <c r="F891" s="192"/>
      <c r="G891" s="192"/>
      <c r="H891" s="192"/>
      <c r="I891" s="192"/>
      <c r="J891" s="2"/>
      <c r="K891" s="2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3">
      <c r="A892" s="2"/>
      <c r="B892" s="2"/>
      <c r="C892" s="192"/>
      <c r="D892" s="192"/>
      <c r="E892" s="192"/>
      <c r="F892" s="192"/>
      <c r="G892" s="192"/>
      <c r="H892" s="192"/>
      <c r="I892" s="192"/>
      <c r="J892" s="2"/>
      <c r="K892" s="2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3">
      <c r="A893" s="2"/>
      <c r="B893" s="2"/>
      <c r="C893" s="192"/>
      <c r="D893" s="192"/>
      <c r="E893" s="192"/>
      <c r="F893" s="192"/>
      <c r="G893" s="192"/>
      <c r="H893" s="192"/>
      <c r="I893" s="192"/>
      <c r="J893" s="2"/>
      <c r="K893" s="2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3">
      <c r="A894" s="2"/>
      <c r="B894" s="2"/>
      <c r="C894" s="192"/>
      <c r="D894" s="192"/>
      <c r="E894" s="192"/>
      <c r="F894" s="192"/>
      <c r="G894" s="192"/>
      <c r="H894" s="192"/>
      <c r="I894" s="192"/>
      <c r="J894" s="2"/>
      <c r="K894" s="2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3">
      <c r="A895" s="2"/>
      <c r="B895" s="2"/>
      <c r="C895" s="192"/>
      <c r="D895" s="192"/>
      <c r="E895" s="192"/>
      <c r="F895" s="192"/>
      <c r="G895" s="192"/>
      <c r="H895" s="192"/>
      <c r="I895" s="192"/>
      <c r="J895" s="2"/>
      <c r="K895" s="2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3">
      <c r="A896" s="2"/>
      <c r="B896" s="2"/>
      <c r="C896" s="192"/>
      <c r="D896" s="192"/>
      <c r="E896" s="192"/>
      <c r="F896" s="192"/>
      <c r="G896" s="192"/>
      <c r="H896" s="192"/>
      <c r="I896" s="192"/>
      <c r="J896" s="2"/>
      <c r="K896" s="2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3">
      <c r="A897" s="2"/>
      <c r="B897" s="2"/>
      <c r="C897" s="192"/>
      <c r="D897" s="192"/>
      <c r="E897" s="192"/>
      <c r="F897" s="192"/>
      <c r="G897" s="192"/>
      <c r="H897" s="192"/>
      <c r="I897" s="192"/>
      <c r="J897" s="2"/>
      <c r="K897" s="2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3">
      <c r="A898" s="2"/>
      <c r="B898" s="2"/>
      <c r="C898" s="192"/>
      <c r="D898" s="192"/>
      <c r="E898" s="192"/>
      <c r="F898" s="192"/>
      <c r="G898" s="192"/>
      <c r="H898" s="192"/>
      <c r="I898" s="192"/>
      <c r="J898" s="2"/>
      <c r="K898" s="2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3">
      <c r="A899" s="2"/>
      <c r="B899" s="2"/>
      <c r="C899" s="192"/>
      <c r="D899" s="192"/>
      <c r="E899" s="192"/>
      <c r="F899" s="192"/>
      <c r="G899" s="192"/>
      <c r="H899" s="192"/>
      <c r="I899" s="192"/>
      <c r="J899" s="2"/>
      <c r="K899" s="2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3">
      <c r="A900" s="2"/>
      <c r="B900" s="2"/>
      <c r="C900" s="192"/>
      <c r="D900" s="192"/>
      <c r="E900" s="192"/>
      <c r="F900" s="192"/>
      <c r="G900" s="192"/>
      <c r="H900" s="192"/>
      <c r="I900" s="192"/>
      <c r="J900" s="2"/>
      <c r="K900" s="2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3">
      <c r="A901" s="2"/>
      <c r="B901" s="2"/>
      <c r="C901" s="192"/>
      <c r="D901" s="192"/>
      <c r="E901" s="192"/>
      <c r="F901" s="192"/>
      <c r="G901" s="192"/>
      <c r="H901" s="192"/>
      <c r="I901" s="192"/>
      <c r="J901" s="2"/>
      <c r="K901" s="2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3">
      <c r="A902" s="2"/>
      <c r="B902" s="2"/>
      <c r="C902" s="192"/>
      <c r="D902" s="192"/>
      <c r="E902" s="192"/>
      <c r="F902" s="192"/>
      <c r="G902" s="192"/>
      <c r="H902" s="192"/>
      <c r="I902" s="192"/>
      <c r="J902" s="2"/>
      <c r="K902" s="2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3">
      <c r="A903" s="2"/>
      <c r="B903" s="2"/>
      <c r="C903" s="192"/>
      <c r="D903" s="192"/>
      <c r="E903" s="192"/>
      <c r="F903" s="192"/>
      <c r="G903" s="192"/>
      <c r="H903" s="192"/>
      <c r="I903" s="192"/>
      <c r="J903" s="2"/>
      <c r="K903" s="2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3">
      <c r="A904" s="2"/>
      <c r="B904" s="2"/>
      <c r="C904" s="192"/>
      <c r="D904" s="192"/>
      <c r="E904" s="192"/>
      <c r="F904" s="192"/>
      <c r="G904" s="192"/>
      <c r="H904" s="192"/>
      <c r="I904" s="192"/>
      <c r="J904" s="2"/>
      <c r="K904" s="2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3">
      <c r="A905" s="2"/>
      <c r="B905" s="2"/>
      <c r="C905" s="192"/>
      <c r="D905" s="192"/>
      <c r="E905" s="192"/>
      <c r="F905" s="192"/>
      <c r="G905" s="192"/>
      <c r="H905" s="192"/>
      <c r="I905" s="192"/>
      <c r="J905" s="2"/>
      <c r="K905" s="2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3">
      <c r="A906" s="2"/>
      <c r="B906" s="2"/>
      <c r="C906" s="192"/>
      <c r="D906" s="192"/>
      <c r="E906" s="192"/>
      <c r="F906" s="192"/>
      <c r="G906" s="192"/>
      <c r="H906" s="192"/>
      <c r="I906" s="192"/>
      <c r="J906" s="2"/>
      <c r="K906" s="2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3">
      <c r="A907" s="2"/>
      <c r="B907" s="2"/>
      <c r="C907" s="192"/>
      <c r="D907" s="192"/>
      <c r="E907" s="192"/>
      <c r="F907" s="192"/>
      <c r="G907" s="192"/>
      <c r="H907" s="192"/>
      <c r="I907" s="192"/>
      <c r="J907" s="2"/>
      <c r="K907" s="2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3">
      <c r="A908" s="2"/>
      <c r="B908" s="2"/>
      <c r="C908" s="192"/>
      <c r="D908" s="192"/>
      <c r="E908" s="192"/>
      <c r="F908" s="192"/>
      <c r="G908" s="192"/>
      <c r="H908" s="192"/>
      <c r="I908" s="192"/>
      <c r="J908" s="2"/>
      <c r="K908" s="2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3">
      <c r="A909" s="2"/>
      <c r="B909" s="2"/>
      <c r="C909" s="192"/>
      <c r="D909" s="192"/>
      <c r="E909" s="192"/>
      <c r="F909" s="192"/>
      <c r="G909" s="192"/>
      <c r="H909" s="192"/>
      <c r="I909" s="192"/>
      <c r="J909" s="2"/>
      <c r="K909" s="2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3">
      <c r="A910" s="2"/>
      <c r="B910" s="2"/>
      <c r="C910" s="192"/>
      <c r="D910" s="192"/>
      <c r="E910" s="192"/>
      <c r="F910" s="192"/>
      <c r="G910" s="192"/>
      <c r="H910" s="192"/>
      <c r="I910" s="192"/>
      <c r="J910" s="2"/>
      <c r="K910" s="2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3">
      <c r="A911" s="2"/>
      <c r="B911" s="2"/>
      <c r="C911" s="192"/>
      <c r="D911" s="192"/>
      <c r="E911" s="192"/>
      <c r="F911" s="192"/>
      <c r="G911" s="192"/>
      <c r="H911" s="192"/>
      <c r="I911" s="192"/>
      <c r="J911" s="2"/>
      <c r="K911" s="2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3">
      <c r="A912" s="2"/>
      <c r="B912" s="2"/>
      <c r="C912" s="192"/>
      <c r="D912" s="192"/>
      <c r="E912" s="192"/>
      <c r="F912" s="192"/>
      <c r="G912" s="192"/>
      <c r="H912" s="192"/>
      <c r="I912" s="192"/>
      <c r="J912" s="2"/>
      <c r="K912" s="2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3">
      <c r="A913" s="2"/>
      <c r="B913" s="2"/>
      <c r="C913" s="192"/>
      <c r="D913" s="192"/>
      <c r="E913" s="192"/>
      <c r="F913" s="192"/>
      <c r="G913" s="192"/>
      <c r="H913" s="192"/>
      <c r="I913" s="192"/>
      <c r="J913" s="2"/>
      <c r="K913" s="2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3">
      <c r="A914" s="2"/>
      <c r="B914" s="2"/>
      <c r="C914" s="192"/>
      <c r="D914" s="192"/>
      <c r="E914" s="192"/>
      <c r="F914" s="192"/>
      <c r="G914" s="192"/>
      <c r="H914" s="192"/>
      <c r="I914" s="192"/>
      <c r="J914" s="2"/>
      <c r="K914" s="2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3">
      <c r="A915" s="2"/>
      <c r="B915" s="2"/>
      <c r="C915" s="192"/>
      <c r="D915" s="192"/>
      <c r="E915" s="192"/>
      <c r="F915" s="192"/>
      <c r="G915" s="192"/>
      <c r="H915" s="192"/>
      <c r="I915" s="192"/>
      <c r="J915" s="2"/>
      <c r="K915" s="2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3">
      <c r="A916" s="2"/>
      <c r="B916" s="2"/>
      <c r="C916" s="192"/>
      <c r="D916" s="192"/>
      <c r="E916" s="192"/>
      <c r="F916" s="192"/>
      <c r="G916" s="192"/>
      <c r="H916" s="192"/>
      <c r="I916" s="192"/>
      <c r="J916" s="2"/>
      <c r="K916" s="2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3">
      <c r="A917" s="2"/>
      <c r="B917" s="2"/>
      <c r="C917" s="192"/>
      <c r="D917" s="192"/>
      <c r="E917" s="192"/>
      <c r="F917" s="192"/>
      <c r="G917" s="192"/>
      <c r="H917" s="192"/>
      <c r="I917" s="192"/>
      <c r="J917" s="2"/>
      <c r="K917" s="2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3">
      <c r="A918" s="2"/>
      <c r="B918" s="2"/>
      <c r="C918" s="192"/>
      <c r="D918" s="192"/>
      <c r="E918" s="192"/>
      <c r="F918" s="192"/>
      <c r="G918" s="192"/>
      <c r="H918" s="192"/>
      <c r="I918" s="192"/>
      <c r="J918" s="2"/>
      <c r="K918" s="2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3">
      <c r="A919" s="2"/>
      <c r="B919" s="2"/>
      <c r="C919" s="192"/>
      <c r="D919" s="192"/>
      <c r="E919" s="192"/>
      <c r="F919" s="192"/>
      <c r="G919" s="192"/>
      <c r="H919" s="192"/>
      <c r="I919" s="192"/>
      <c r="J919" s="2"/>
      <c r="K919" s="2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3">
      <c r="A920" s="2"/>
      <c r="B920" s="2"/>
      <c r="C920" s="192"/>
      <c r="D920" s="192"/>
      <c r="E920" s="192"/>
      <c r="F920" s="192"/>
      <c r="G920" s="192"/>
      <c r="H920" s="192"/>
      <c r="I920" s="192"/>
      <c r="J920" s="2"/>
      <c r="K920" s="2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3">
      <c r="A921" s="2"/>
      <c r="B921" s="2"/>
      <c r="C921" s="192"/>
      <c r="D921" s="192"/>
      <c r="E921" s="192"/>
      <c r="F921" s="192"/>
      <c r="G921" s="192"/>
      <c r="H921" s="192"/>
      <c r="I921" s="192"/>
      <c r="J921" s="2"/>
      <c r="K921" s="2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3">
      <c r="A922" s="2"/>
      <c r="B922" s="2"/>
      <c r="C922" s="192"/>
      <c r="D922" s="192"/>
      <c r="E922" s="192"/>
      <c r="F922" s="192"/>
      <c r="G922" s="192"/>
      <c r="H922" s="192"/>
      <c r="I922" s="192"/>
      <c r="J922" s="2"/>
      <c r="K922" s="2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3">
      <c r="A923" s="2"/>
      <c r="B923" s="2"/>
      <c r="C923" s="192"/>
      <c r="D923" s="192"/>
      <c r="E923" s="192"/>
      <c r="F923" s="192"/>
      <c r="G923" s="192"/>
      <c r="H923" s="192"/>
      <c r="I923" s="192"/>
      <c r="J923" s="2"/>
      <c r="K923" s="2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3">
      <c r="A924" s="2"/>
      <c r="B924" s="2"/>
      <c r="C924" s="192"/>
      <c r="D924" s="192"/>
      <c r="E924" s="192"/>
      <c r="F924" s="192"/>
      <c r="G924" s="192"/>
      <c r="H924" s="192"/>
      <c r="I924" s="192"/>
      <c r="J924" s="2"/>
      <c r="K924" s="2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3">
      <c r="A925" s="2"/>
      <c r="B925" s="2"/>
      <c r="C925" s="192"/>
      <c r="D925" s="192"/>
      <c r="E925" s="192"/>
      <c r="F925" s="192"/>
      <c r="G925" s="192"/>
      <c r="H925" s="192"/>
      <c r="I925" s="192"/>
      <c r="J925" s="2"/>
      <c r="K925" s="2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3">
      <c r="A926" s="2"/>
      <c r="B926" s="2"/>
      <c r="C926" s="192"/>
      <c r="D926" s="192"/>
      <c r="E926" s="192"/>
      <c r="F926" s="192"/>
      <c r="G926" s="192"/>
      <c r="H926" s="192"/>
      <c r="I926" s="192"/>
      <c r="J926" s="2"/>
      <c r="K926" s="2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3">
      <c r="A927" s="2"/>
      <c r="B927" s="2"/>
      <c r="C927" s="192"/>
      <c r="D927" s="192"/>
      <c r="E927" s="192"/>
      <c r="F927" s="192"/>
      <c r="G927" s="192"/>
      <c r="H927" s="192"/>
      <c r="I927" s="192"/>
      <c r="J927" s="2"/>
      <c r="K927" s="2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3">
      <c r="A928" s="2"/>
      <c r="B928" s="2"/>
      <c r="C928" s="192"/>
      <c r="D928" s="192"/>
      <c r="E928" s="192"/>
      <c r="F928" s="192"/>
      <c r="G928" s="192"/>
      <c r="H928" s="192"/>
      <c r="I928" s="192"/>
      <c r="J928" s="2"/>
      <c r="K928" s="2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3">
      <c r="A929" s="2"/>
      <c r="B929" s="2"/>
      <c r="C929" s="192"/>
      <c r="D929" s="192"/>
      <c r="E929" s="192"/>
      <c r="F929" s="192"/>
      <c r="G929" s="192"/>
      <c r="H929" s="192"/>
      <c r="I929" s="192"/>
      <c r="J929" s="2"/>
      <c r="K929" s="2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3">
      <c r="A930" s="2"/>
      <c r="B930" s="2"/>
      <c r="C930" s="192"/>
      <c r="D930" s="192"/>
      <c r="E930" s="192"/>
      <c r="F930" s="192"/>
      <c r="G930" s="192"/>
      <c r="H930" s="192"/>
      <c r="I930" s="192"/>
      <c r="J930" s="2"/>
      <c r="K930" s="2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3">
      <c r="A931" s="2"/>
      <c r="B931" s="2"/>
      <c r="C931" s="192"/>
      <c r="D931" s="192"/>
      <c r="E931" s="192"/>
      <c r="F931" s="192"/>
      <c r="G931" s="192"/>
      <c r="H931" s="192"/>
      <c r="I931" s="192"/>
      <c r="J931" s="2"/>
      <c r="K931" s="2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3">
      <c r="A932" s="2"/>
      <c r="B932" s="2"/>
      <c r="C932" s="192"/>
      <c r="D932" s="192"/>
      <c r="E932" s="192"/>
      <c r="F932" s="192"/>
      <c r="G932" s="192"/>
      <c r="H932" s="192"/>
      <c r="I932" s="192"/>
      <c r="J932" s="2"/>
      <c r="K932" s="2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3">
      <c r="A933" s="2"/>
      <c r="B933" s="2"/>
      <c r="C933" s="192"/>
      <c r="D933" s="192"/>
      <c r="E933" s="192"/>
      <c r="F933" s="192"/>
      <c r="G933" s="192"/>
      <c r="H933" s="192"/>
      <c r="I933" s="192"/>
      <c r="J933" s="2"/>
      <c r="K933" s="2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3">
      <c r="A934" s="2"/>
      <c r="B934" s="2"/>
      <c r="C934" s="192"/>
      <c r="D934" s="192"/>
      <c r="E934" s="192"/>
      <c r="F934" s="192"/>
      <c r="G934" s="192"/>
      <c r="H934" s="192"/>
      <c r="I934" s="192"/>
      <c r="J934" s="2"/>
      <c r="K934" s="2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3">
      <c r="A935" s="2"/>
      <c r="B935" s="2"/>
      <c r="C935" s="192"/>
      <c r="D935" s="192"/>
      <c r="E935" s="192"/>
      <c r="F935" s="192"/>
      <c r="G935" s="192"/>
      <c r="H935" s="192"/>
      <c r="I935" s="192"/>
      <c r="J935" s="2"/>
      <c r="K935" s="2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3">
      <c r="A936" s="2"/>
      <c r="B936" s="2"/>
      <c r="C936" s="192"/>
      <c r="D936" s="192"/>
      <c r="E936" s="192"/>
      <c r="F936" s="192"/>
      <c r="G936" s="192"/>
      <c r="H936" s="192"/>
      <c r="I936" s="192"/>
      <c r="J936" s="2"/>
      <c r="K936" s="2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3">
      <c r="A937" s="2"/>
      <c r="B937" s="2"/>
      <c r="C937" s="192"/>
      <c r="D937" s="192"/>
      <c r="E937" s="192"/>
      <c r="F937" s="192"/>
      <c r="G937" s="192"/>
      <c r="H937" s="192"/>
      <c r="I937" s="192"/>
      <c r="J937" s="2"/>
      <c r="K937" s="2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3">
      <c r="A938" s="2"/>
      <c r="B938" s="2"/>
      <c r="C938" s="192"/>
      <c r="D938" s="192"/>
      <c r="E938" s="192"/>
      <c r="F938" s="192"/>
      <c r="G938" s="192"/>
      <c r="H938" s="192"/>
      <c r="I938" s="192"/>
      <c r="J938" s="2"/>
      <c r="K938" s="2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3">
      <c r="A939" s="2"/>
      <c r="B939" s="2"/>
      <c r="C939" s="192"/>
      <c r="D939" s="192"/>
      <c r="E939" s="192"/>
      <c r="F939" s="192"/>
      <c r="G939" s="192"/>
      <c r="H939" s="192"/>
      <c r="I939" s="192"/>
      <c r="J939" s="2"/>
      <c r="K939" s="2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3">
      <c r="A940" s="2"/>
      <c r="B940" s="2"/>
      <c r="C940" s="192"/>
      <c r="D940" s="192"/>
      <c r="E940" s="192"/>
      <c r="F940" s="192"/>
      <c r="G940" s="192"/>
      <c r="H940" s="192"/>
      <c r="I940" s="192"/>
      <c r="J940" s="2"/>
      <c r="K940" s="2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3">
      <c r="A941" s="2"/>
      <c r="B941" s="2"/>
      <c r="C941" s="192"/>
      <c r="D941" s="192"/>
      <c r="E941" s="192"/>
      <c r="F941" s="192"/>
      <c r="G941" s="192"/>
      <c r="H941" s="192"/>
      <c r="I941" s="192"/>
      <c r="J941" s="2"/>
      <c r="K941" s="2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3">
      <c r="A942" s="2"/>
      <c r="B942" s="2"/>
      <c r="C942" s="192"/>
      <c r="D942" s="192"/>
      <c r="E942" s="192"/>
      <c r="F942" s="192"/>
      <c r="G942" s="192"/>
      <c r="H942" s="192"/>
      <c r="I942" s="192"/>
      <c r="J942" s="2"/>
      <c r="K942" s="2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3">
      <c r="A943" s="2"/>
      <c r="B943" s="2"/>
      <c r="C943" s="192"/>
      <c r="D943" s="192"/>
      <c r="E943" s="192"/>
      <c r="F943" s="192"/>
      <c r="G943" s="192"/>
      <c r="H943" s="192"/>
      <c r="I943" s="192"/>
      <c r="J943" s="2"/>
      <c r="K943" s="2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3">
      <c r="A944" s="2"/>
      <c r="B944" s="2"/>
      <c r="C944" s="192"/>
      <c r="D944" s="192"/>
      <c r="E944" s="192"/>
      <c r="F944" s="192"/>
      <c r="G944" s="192"/>
      <c r="H944" s="192"/>
      <c r="I944" s="192"/>
      <c r="J944" s="2"/>
      <c r="K944" s="2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3">
      <c r="A945" s="2"/>
      <c r="B945" s="2"/>
      <c r="C945" s="192"/>
      <c r="D945" s="192"/>
      <c r="E945" s="192"/>
      <c r="F945" s="192"/>
      <c r="G945" s="192"/>
      <c r="H945" s="192"/>
      <c r="I945" s="192"/>
      <c r="J945" s="2"/>
      <c r="K945" s="2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3">
      <c r="A946" s="2"/>
      <c r="B946" s="2"/>
      <c r="C946" s="192"/>
      <c r="D946" s="192"/>
      <c r="E946" s="192"/>
      <c r="F946" s="192"/>
      <c r="G946" s="192"/>
      <c r="H946" s="192"/>
      <c r="I946" s="192"/>
      <c r="J946" s="2"/>
      <c r="K946" s="2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3">
      <c r="A947" s="2"/>
      <c r="B947" s="2"/>
      <c r="C947" s="192"/>
      <c r="D947" s="192"/>
      <c r="E947" s="192"/>
      <c r="F947" s="192"/>
      <c r="G947" s="192"/>
      <c r="H947" s="192"/>
      <c r="I947" s="192"/>
      <c r="J947" s="2"/>
      <c r="K947" s="2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3">
      <c r="A948" s="2"/>
      <c r="B948" s="2"/>
      <c r="C948" s="192"/>
      <c r="D948" s="192"/>
      <c r="E948" s="192"/>
      <c r="F948" s="192"/>
      <c r="G948" s="192"/>
      <c r="H948" s="192"/>
      <c r="I948" s="192"/>
      <c r="J948" s="2"/>
      <c r="K948" s="2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3">
      <c r="A949" s="2"/>
      <c r="B949" s="2"/>
      <c r="C949" s="192"/>
      <c r="D949" s="192"/>
      <c r="E949" s="192"/>
      <c r="F949" s="192"/>
      <c r="G949" s="192"/>
      <c r="H949" s="192"/>
      <c r="I949" s="192"/>
      <c r="J949" s="2"/>
      <c r="K949" s="2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3">
      <c r="A950" s="2"/>
      <c r="B950" s="2"/>
      <c r="C950" s="192"/>
      <c r="D950" s="192"/>
      <c r="E950" s="192"/>
      <c r="F950" s="192"/>
      <c r="G950" s="192"/>
      <c r="H950" s="192"/>
      <c r="I950" s="192"/>
      <c r="J950" s="2"/>
      <c r="K950" s="2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3">
      <c r="A951" s="2"/>
      <c r="B951" s="2"/>
      <c r="C951" s="192"/>
      <c r="D951" s="192"/>
      <c r="E951" s="192"/>
      <c r="F951" s="192"/>
      <c r="G951" s="192"/>
      <c r="H951" s="192"/>
      <c r="I951" s="192"/>
      <c r="J951" s="2"/>
      <c r="K951" s="2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3">
      <c r="A952" s="2"/>
      <c r="B952" s="2"/>
      <c r="C952" s="192"/>
      <c r="D952" s="192"/>
      <c r="E952" s="192"/>
      <c r="F952" s="192"/>
      <c r="G952" s="192"/>
      <c r="H952" s="192"/>
      <c r="I952" s="192"/>
      <c r="J952" s="2"/>
      <c r="K952" s="2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3">
      <c r="A953" s="2"/>
      <c r="B953" s="2"/>
      <c r="C953" s="192"/>
      <c r="D953" s="192"/>
      <c r="E953" s="192"/>
      <c r="F953" s="192"/>
      <c r="G953" s="192"/>
      <c r="H953" s="192"/>
      <c r="I953" s="192"/>
      <c r="J953" s="2"/>
      <c r="K953" s="2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3">
      <c r="A954" s="2"/>
      <c r="B954" s="2"/>
      <c r="C954" s="192"/>
      <c r="D954" s="192"/>
      <c r="E954" s="192"/>
      <c r="F954" s="192"/>
      <c r="G954" s="192"/>
      <c r="H954" s="192"/>
      <c r="I954" s="192"/>
      <c r="J954" s="2"/>
      <c r="K954" s="2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3">
      <c r="A955" s="2"/>
      <c r="B955" s="2"/>
      <c r="C955" s="192"/>
      <c r="D955" s="192"/>
      <c r="E955" s="192"/>
      <c r="F955" s="192"/>
      <c r="G955" s="192"/>
      <c r="H955" s="192"/>
      <c r="I955" s="192"/>
      <c r="J955" s="2"/>
      <c r="K955" s="2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3">
      <c r="A956" s="2"/>
      <c r="B956" s="2"/>
      <c r="C956" s="192"/>
      <c r="D956" s="192"/>
      <c r="E956" s="192"/>
      <c r="F956" s="192"/>
      <c r="G956" s="192"/>
      <c r="H956" s="192"/>
      <c r="I956" s="192"/>
      <c r="J956" s="2"/>
      <c r="K956" s="2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3">
      <c r="A957" s="2"/>
      <c r="B957" s="2"/>
      <c r="C957" s="192"/>
      <c r="D957" s="192"/>
      <c r="E957" s="192"/>
      <c r="F957" s="192"/>
      <c r="G957" s="192"/>
      <c r="H957" s="192"/>
      <c r="I957" s="192"/>
      <c r="J957" s="2"/>
      <c r="K957" s="2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3">
      <c r="A958" s="2"/>
      <c r="B958" s="2"/>
      <c r="C958" s="192"/>
      <c r="D958" s="192"/>
      <c r="E958" s="192"/>
      <c r="F958" s="192"/>
      <c r="G958" s="192"/>
      <c r="H958" s="192"/>
      <c r="I958" s="192"/>
      <c r="J958" s="2"/>
      <c r="K958" s="2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3">
      <c r="A959" s="2"/>
      <c r="B959" s="2"/>
      <c r="C959" s="192"/>
      <c r="D959" s="192"/>
      <c r="E959" s="192"/>
      <c r="F959" s="192"/>
      <c r="G959" s="192"/>
      <c r="H959" s="192"/>
      <c r="I959" s="192"/>
      <c r="J959" s="2"/>
      <c r="K959" s="2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3">
      <c r="A960" s="2"/>
      <c r="B960" s="2"/>
      <c r="C960" s="192"/>
      <c r="D960" s="192"/>
      <c r="E960" s="192"/>
      <c r="F960" s="192"/>
      <c r="G960" s="192"/>
      <c r="H960" s="192"/>
      <c r="I960" s="192"/>
      <c r="J960" s="2"/>
      <c r="K960" s="2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3">
      <c r="A961" s="2"/>
      <c r="B961" s="2"/>
      <c r="C961" s="192"/>
      <c r="D961" s="192"/>
      <c r="E961" s="192"/>
      <c r="F961" s="192"/>
      <c r="G961" s="192"/>
      <c r="H961" s="192"/>
      <c r="I961" s="192"/>
      <c r="J961" s="2"/>
      <c r="K961" s="2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3">
      <c r="A962" s="2"/>
      <c r="B962" s="2"/>
      <c r="C962" s="192"/>
      <c r="D962" s="192"/>
      <c r="E962" s="192"/>
      <c r="F962" s="192"/>
      <c r="G962" s="192"/>
      <c r="H962" s="192"/>
      <c r="I962" s="192"/>
      <c r="J962" s="2"/>
      <c r="K962" s="2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3">
      <c r="A963" s="2"/>
      <c r="B963" s="2"/>
      <c r="C963" s="192"/>
      <c r="D963" s="192"/>
      <c r="E963" s="192"/>
      <c r="F963" s="192"/>
      <c r="G963" s="192"/>
      <c r="H963" s="192"/>
      <c r="I963" s="192"/>
      <c r="J963" s="2"/>
      <c r="K963" s="2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3">
      <c r="A964" s="2"/>
      <c r="B964" s="2"/>
      <c r="C964" s="192"/>
      <c r="D964" s="192"/>
      <c r="E964" s="192"/>
      <c r="F964" s="192"/>
      <c r="G964" s="192"/>
      <c r="H964" s="192"/>
      <c r="I964" s="192"/>
      <c r="J964" s="2"/>
      <c r="K964" s="2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3">
      <c r="A965" s="2"/>
      <c r="B965" s="2"/>
      <c r="C965" s="192"/>
      <c r="D965" s="192"/>
      <c r="E965" s="192"/>
      <c r="F965" s="192"/>
      <c r="G965" s="192"/>
      <c r="H965" s="192"/>
      <c r="I965" s="192"/>
      <c r="J965" s="2"/>
      <c r="K965" s="2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3">
      <c r="A966" s="2"/>
      <c r="B966" s="2"/>
      <c r="C966" s="192"/>
      <c r="D966" s="192"/>
      <c r="E966" s="192"/>
      <c r="F966" s="192"/>
      <c r="G966" s="192"/>
      <c r="H966" s="192"/>
      <c r="I966" s="192"/>
      <c r="J966" s="2"/>
      <c r="K966" s="2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3">
      <c r="A967" s="2"/>
      <c r="B967" s="2"/>
      <c r="C967" s="192"/>
      <c r="D967" s="192"/>
      <c r="E967" s="192"/>
      <c r="F967" s="192"/>
      <c r="G967" s="192"/>
      <c r="H967" s="192"/>
      <c r="I967" s="192"/>
      <c r="J967" s="2"/>
      <c r="K967" s="2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3">
      <c r="A968" s="2"/>
      <c r="B968" s="2"/>
      <c r="C968" s="192"/>
      <c r="D968" s="192"/>
      <c r="E968" s="192"/>
      <c r="F968" s="192"/>
      <c r="G968" s="192"/>
      <c r="H968" s="192"/>
      <c r="I968" s="192"/>
      <c r="J968" s="2"/>
      <c r="K968" s="2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3">
      <c r="A969" s="2"/>
      <c r="B969" s="2"/>
      <c r="C969" s="192"/>
      <c r="D969" s="192"/>
      <c r="E969" s="192"/>
      <c r="F969" s="192"/>
      <c r="G969" s="192"/>
      <c r="H969" s="192"/>
      <c r="I969" s="192"/>
      <c r="J969" s="2"/>
      <c r="K969" s="2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3">
      <c r="A970" s="2"/>
      <c r="B970" s="2"/>
      <c r="C970" s="192"/>
      <c r="D970" s="192"/>
      <c r="E970" s="192"/>
      <c r="F970" s="192"/>
      <c r="G970" s="192"/>
      <c r="H970" s="192"/>
      <c r="I970" s="192"/>
      <c r="J970" s="2"/>
      <c r="K970" s="2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3">
      <c r="A971" s="2"/>
      <c r="B971" s="2"/>
      <c r="C971" s="192"/>
      <c r="D971" s="192"/>
      <c r="E971" s="192"/>
      <c r="F971" s="192"/>
      <c r="G971" s="192"/>
      <c r="H971" s="192"/>
      <c r="I971" s="192"/>
      <c r="J971" s="2"/>
      <c r="K971" s="2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3">
      <c r="A972" s="2"/>
      <c r="B972" s="2"/>
      <c r="C972" s="192"/>
      <c r="D972" s="192"/>
      <c r="E972" s="192"/>
      <c r="F972" s="192"/>
      <c r="G972" s="192"/>
      <c r="H972" s="192"/>
      <c r="I972" s="192"/>
      <c r="J972" s="2"/>
      <c r="K972" s="2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3">
      <c r="A973" s="2"/>
      <c r="B973" s="2"/>
      <c r="C973" s="192"/>
      <c r="D973" s="192"/>
      <c r="E973" s="192"/>
      <c r="F973" s="192"/>
      <c r="G973" s="192"/>
      <c r="H973" s="192"/>
      <c r="I973" s="192"/>
      <c r="J973" s="2"/>
      <c r="K973" s="2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3">
      <c r="A974" s="2"/>
      <c r="B974" s="2"/>
      <c r="C974" s="192"/>
      <c r="D974" s="192"/>
      <c r="E974" s="192"/>
      <c r="F974" s="192"/>
      <c r="G974" s="192"/>
      <c r="H974" s="192"/>
      <c r="I974" s="192"/>
      <c r="J974" s="2"/>
      <c r="K974" s="2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3">
      <c r="A975" s="2"/>
      <c r="B975" s="2"/>
      <c r="C975" s="192"/>
      <c r="D975" s="192"/>
      <c r="E975" s="192"/>
      <c r="F975" s="192"/>
      <c r="G975" s="192"/>
      <c r="H975" s="192"/>
      <c r="I975" s="192"/>
      <c r="J975" s="2"/>
      <c r="K975" s="2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3">
      <c r="A976" s="2"/>
      <c r="B976" s="2"/>
      <c r="C976" s="192"/>
      <c r="D976" s="192"/>
      <c r="E976" s="192"/>
      <c r="F976" s="192"/>
      <c r="G976" s="192"/>
      <c r="H976" s="192"/>
      <c r="I976" s="192"/>
      <c r="J976" s="2"/>
      <c r="K976" s="2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3">
      <c r="A977" s="2"/>
      <c r="B977" s="2"/>
      <c r="C977" s="192"/>
      <c r="D977" s="192"/>
      <c r="E977" s="192"/>
      <c r="F977" s="192"/>
      <c r="G977" s="192"/>
      <c r="H977" s="192"/>
      <c r="I977" s="192"/>
      <c r="J977" s="2"/>
      <c r="K977" s="2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3">
      <c r="A978" s="2"/>
      <c r="B978" s="2"/>
      <c r="C978" s="192"/>
      <c r="D978" s="192"/>
      <c r="E978" s="192"/>
      <c r="F978" s="192"/>
      <c r="G978" s="192"/>
      <c r="H978" s="192"/>
      <c r="I978" s="192"/>
      <c r="J978" s="2"/>
      <c r="K978" s="2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3">
      <c r="A979" s="2"/>
      <c r="B979" s="2"/>
      <c r="C979" s="192"/>
      <c r="D979" s="192"/>
      <c r="E979" s="192"/>
      <c r="F979" s="192"/>
      <c r="G979" s="192"/>
      <c r="H979" s="192"/>
      <c r="I979" s="192"/>
      <c r="J979" s="2"/>
      <c r="K979" s="2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3">
      <c r="A980" s="2"/>
      <c r="B980" s="2"/>
      <c r="C980" s="192"/>
      <c r="D980" s="192"/>
      <c r="E980" s="192"/>
      <c r="F980" s="192"/>
      <c r="G980" s="192"/>
      <c r="H980" s="192"/>
      <c r="I980" s="192"/>
      <c r="J980" s="2"/>
      <c r="K980" s="2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3">
      <c r="A981" s="2"/>
      <c r="B981" s="2"/>
      <c r="C981" s="192"/>
      <c r="D981" s="192"/>
      <c r="E981" s="192"/>
      <c r="F981" s="192"/>
      <c r="G981" s="192"/>
      <c r="H981" s="192"/>
      <c r="I981" s="192"/>
      <c r="J981" s="2"/>
      <c r="K981" s="2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3">
      <c r="A982" s="2"/>
      <c r="B982" s="2"/>
      <c r="C982" s="192"/>
      <c r="D982" s="192"/>
      <c r="E982" s="192"/>
      <c r="F982" s="192"/>
      <c r="G982" s="192"/>
      <c r="H982" s="192"/>
      <c r="I982" s="192"/>
      <c r="J982" s="2"/>
      <c r="K982" s="2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3">
      <c r="A983" s="2"/>
      <c r="B983" s="2"/>
      <c r="C983" s="192"/>
      <c r="D983" s="192"/>
      <c r="E983" s="192"/>
      <c r="F983" s="192"/>
      <c r="G983" s="192"/>
      <c r="H983" s="192"/>
      <c r="I983" s="192"/>
      <c r="J983" s="2"/>
      <c r="K983" s="2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3">
      <c r="A984" s="2"/>
      <c r="B984" s="2"/>
      <c r="C984" s="192"/>
      <c r="D984" s="192"/>
      <c r="E984" s="192"/>
      <c r="F984" s="192"/>
      <c r="G984" s="192"/>
      <c r="H984" s="192"/>
      <c r="I984" s="192"/>
      <c r="J984" s="2"/>
      <c r="K984" s="2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3">
      <c r="A985" s="2"/>
      <c r="B985" s="2"/>
      <c r="C985" s="192"/>
      <c r="D985" s="192"/>
      <c r="E985" s="192"/>
      <c r="F985" s="192"/>
      <c r="G985" s="192"/>
      <c r="H985" s="192"/>
      <c r="I985" s="192"/>
      <c r="J985" s="2"/>
      <c r="K985" s="2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3">
      <c r="A986" s="2"/>
      <c r="B986" s="2"/>
      <c r="C986" s="192"/>
      <c r="D986" s="192"/>
      <c r="E986" s="192"/>
      <c r="F986" s="192"/>
      <c r="G986" s="192"/>
      <c r="H986" s="192"/>
      <c r="I986" s="192"/>
      <c r="J986" s="2"/>
      <c r="K986" s="2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3">
      <c r="A987" s="2"/>
      <c r="B987" s="2"/>
      <c r="C987" s="192"/>
      <c r="D987" s="192"/>
      <c r="E987" s="192"/>
      <c r="F987" s="192"/>
      <c r="G987" s="192"/>
      <c r="H987" s="192"/>
      <c r="I987" s="192"/>
      <c r="J987" s="2"/>
      <c r="K987" s="2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3">
      <c r="A988" s="2"/>
      <c r="B988" s="2"/>
      <c r="C988" s="192"/>
      <c r="D988" s="192"/>
      <c r="E988" s="192"/>
      <c r="F988" s="192"/>
      <c r="G988" s="192"/>
      <c r="H988" s="192"/>
      <c r="I988" s="192"/>
      <c r="J988" s="2"/>
      <c r="K988" s="2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3">
      <c r="A989" s="2"/>
      <c r="B989" s="2"/>
      <c r="C989" s="192"/>
      <c r="D989" s="192"/>
      <c r="E989" s="192"/>
      <c r="F989" s="192"/>
      <c r="G989" s="192"/>
      <c r="H989" s="192"/>
      <c r="I989" s="192"/>
      <c r="J989" s="2"/>
      <c r="K989" s="2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3">
      <c r="A990" s="2"/>
      <c r="B990" s="2"/>
      <c r="C990" s="192"/>
      <c r="D990" s="192"/>
      <c r="E990" s="192"/>
      <c r="F990" s="192"/>
      <c r="G990" s="192"/>
      <c r="H990" s="192"/>
      <c r="I990" s="192"/>
      <c r="J990" s="2"/>
      <c r="K990" s="2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3">
      <c r="A991" s="2"/>
      <c r="B991" s="2"/>
      <c r="C991" s="192"/>
      <c r="D991" s="192"/>
      <c r="E991" s="192"/>
      <c r="F991" s="192"/>
      <c r="G991" s="192"/>
      <c r="H991" s="192"/>
      <c r="I991" s="192"/>
      <c r="J991" s="2"/>
      <c r="K991" s="2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3">
      <c r="A992" s="2"/>
      <c r="B992" s="2"/>
      <c r="C992" s="192"/>
      <c r="D992" s="192"/>
      <c r="E992" s="192"/>
      <c r="F992" s="192"/>
      <c r="G992" s="192"/>
      <c r="H992" s="192"/>
      <c r="I992" s="192"/>
      <c r="J992" s="2"/>
      <c r="K992" s="2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3">
      <c r="A993" s="2"/>
      <c r="B993" s="2"/>
      <c r="C993" s="192"/>
      <c r="D993" s="192"/>
      <c r="E993" s="192"/>
      <c r="F993" s="192"/>
      <c r="G993" s="192"/>
      <c r="H993" s="192"/>
      <c r="I993" s="192"/>
      <c r="J993" s="2"/>
      <c r="K993" s="2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3">
      <c r="A994" s="2"/>
      <c r="B994" s="2"/>
      <c r="C994" s="192"/>
      <c r="D994" s="192"/>
      <c r="E994" s="192"/>
      <c r="F994" s="192"/>
      <c r="G994" s="192"/>
      <c r="H994" s="192"/>
      <c r="I994" s="192"/>
      <c r="J994" s="2"/>
      <c r="K994" s="2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3">
      <c r="A995" s="2"/>
      <c r="B995" s="2"/>
      <c r="C995" s="192"/>
      <c r="D995" s="192"/>
      <c r="E995" s="192"/>
      <c r="F995" s="192"/>
      <c r="G995" s="192"/>
      <c r="H995" s="192"/>
      <c r="I995" s="192"/>
      <c r="J995" s="2"/>
      <c r="K995" s="2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3">
      <c r="A996" s="2"/>
      <c r="B996" s="2"/>
      <c r="C996" s="192"/>
      <c r="D996" s="192"/>
      <c r="E996" s="192"/>
      <c r="F996" s="192"/>
      <c r="G996" s="192"/>
      <c r="H996" s="192"/>
      <c r="I996" s="192"/>
      <c r="J996" s="2"/>
      <c r="K996" s="2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3">
      <c r="A997" s="2"/>
      <c r="B997" s="2"/>
      <c r="C997" s="192"/>
      <c r="D997" s="192"/>
      <c r="E997" s="192"/>
      <c r="F997" s="192"/>
      <c r="G997" s="192"/>
      <c r="H997" s="192"/>
      <c r="I997" s="192"/>
      <c r="J997" s="2"/>
      <c r="K997" s="2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3">
      <c r="A998" s="2"/>
      <c r="B998" s="2"/>
      <c r="C998" s="192"/>
      <c r="D998" s="192"/>
      <c r="E998" s="192"/>
      <c r="F998" s="192"/>
      <c r="G998" s="192"/>
      <c r="H998" s="192"/>
      <c r="I998" s="192"/>
      <c r="J998" s="2"/>
      <c r="K998" s="2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3">
      <c r="A999" s="2"/>
      <c r="B999" s="2"/>
      <c r="C999" s="192"/>
      <c r="D999" s="192"/>
      <c r="E999" s="192"/>
      <c r="F999" s="192"/>
      <c r="G999" s="192"/>
      <c r="H999" s="192"/>
      <c r="I999" s="192"/>
      <c r="J999" s="2"/>
      <c r="K999" s="2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3">
      <c r="A1000" s="2"/>
      <c r="B1000" s="2"/>
      <c r="C1000" s="192"/>
      <c r="D1000" s="192"/>
      <c r="E1000" s="192"/>
      <c r="F1000" s="192"/>
      <c r="G1000" s="192"/>
      <c r="H1000" s="192"/>
      <c r="I1000" s="192"/>
      <c r="J1000" s="2"/>
      <c r="K1000" s="2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conditionalFormatting sqref="C3:I20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:K202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selection activeCell="I6" sqref="I6"/>
    </sheetView>
  </sheetViews>
  <sheetFormatPr baseColWidth="10" defaultColWidth="14.5" defaultRowHeight="15" customHeight="1" x14ac:dyDescent="0.3"/>
  <cols>
    <col min="1" max="1" width="4.5" customWidth="1"/>
    <col min="2" max="2" width="32.1640625" customWidth="1"/>
    <col min="3" max="7" width="9" customWidth="1"/>
    <col min="8" max="8" width="4.6640625" customWidth="1"/>
    <col min="9" max="26" width="8" customWidth="1"/>
  </cols>
  <sheetData>
    <row r="1" spans="1:26" ht="12" customHeight="1" x14ac:dyDescent="0.3">
      <c r="A1" s="17"/>
      <c r="B1" s="18" t="s">
        <v>60</v>
      </c>
      <c r="C1" s="18"/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2" customHeight="1" x14ac:dyDescent="0.3">
      <c r="A2" s="20"/>
      <c r="B2" s="20" t="s">
        <v>61</v>
      </c>
      <c r="C2" s="20"/>
      <c r="D2" s="20"/>
      <c r="E2" s="20"/>
      <c r="F2" s="20"/>
      <c r="G2" s="20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12" customHeight="1" x14ac:dyDescent="0.3">
      <c r="A3" s="17"/>
      <c r="B3" s="17" t="s">
        <v>62</v>
      </c>
      <c r="C3" s="17" t="s">
        <v>63</v>
      </c>
      <c r="D3" s="17"/>
      <c r="E3" s="17" t="s">
        <v>127</v>
      </c>
      <c r="F3" s="17" t="s">
        <v>128</v>
      </c>
      <c r="G3" s="17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2" customHeight="1" x14ac:dyDescent="0.3">
      <c r="A4" s="17">
        <v>1</v>
      </c>
      <c r="B4" s="2" t="s">
        <v>125</v>
      </c>
      <c r="C4" s="2" t="s">
        <v>59</v>
      </c>
      <c r="D4" s="2"/>
      <c r="E4" s="2">
        <v>14</v>
      </c>
      <c r="F4" s="2" t="s">
        <v>130</v>
      </c>
      <c r="G4" s="2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2" customHeight="1" x14ac:dyDescent="0.3">
      <c r="A5" s="17">
        <v>2</v>
      </c>
      <c r="B5" s="2" t="s">
        <v>126</v>
      </c>
      <c r="C5" s="2" t="s">
        <v>59</v>
      </c>
      <c r="D5" s="2"/>
      <c r="E5" s="2">
        <v>12</v>
      </c>
      <c r="F5" s="2" t="s">
        <v>129</v>
      </c>
      <c r="G5" s="2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2" customHeight="1" x14ac:dyDescent="0.3">
      <c r="A6" s="17">
        <v>3</v>
      </c>
      <c r="B6" s="2"/>
      <c r="C6" s="2"/>
      <c r="D6" s="2"/>
      <c r="E6" s="2"/>
      <c r="F6" s="2"/>
      <c r="G6" s="2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2" customHeight="1" x14ac:dyDescent="0.3">
      <c r="A7" s="17">
        <v>4</v>
      </c>
      <c r="B7" s="2"/>
      <c r="C7" s="2"/>
      <c r="D7" s="2"/>
      <c r="E7" s="2"/>
      <c r="F7" s="2"/>
      <c r="G7" s="2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2" customHeight="1" x14ac:dyDescent="0.3">
      <c r="A8" s="17">
        <v>5</v>
      </c>
      <c r="B8" s="2"/>
      <c r="C8" s="2"/>
      <c r="D8" s="2"/>
      <c r="E8" s="2"/>
      <c r="F8" s="2"/>
      <c r="G8" s="2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2" customHeight="1" x14ac:dyDescent="0.3">
      <c r="A9" s="17">
        <v>6</v>
      </c>
      <c r="B9" s="2"/>
      <c r="C9" s="2"/>
      <c r="D9" s="2"/>
      <c r="E9" s="2"/>
      <c r="F9" s="2"/>
      <c r="G9" s="2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2" customHeight="1" x14ac:dyDescent="0.3">
      <c r="A10" s="17">
        <v>7</v>
      </c>
      <c r="B10" s="2"/>
      <c r="C10" s="2"/>
      <c r="D10" s="2"/>
      <c r="E10" s="2"/>
      <c r="F10" s="2"/>
      <c r="G10" s="2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2" customHeight="1" x14ac:dyDescent="0.3">
      <c r="A11" s="17">
        <v>8</v>
      </c>
      <c r="B11" s="2"/>
      <c r="C11" s="2"/>
      <c r="D11" s="2"/>
      <c r="E11" s="2"/>
      <c r="F11" s="2"/>
      <c r="G11" s="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2" customHeight="1" x14ac:dyDescent="0.3">
      <c r="A12" s="17">
        <v>9</v>
      </c>
      <c r="B12" s="2"/>
      <c r="C12" s="2"/>
      <c r="D12" s="2"/>
      <c r="E12" s="2"/>
      <c r="F12" s="2"/>
      <c r="G12" s="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12" customHeight="1" x14ac:dyDescent="0.3">
      <c r="A13" s="17">
        <v>10</v>
      </c>
      <c r="B13" s="2"/>
      <c r="C13" s="2"/>
      <c r="D13" s="2"/>
      <c r="E13" s="2"/>
      <c r="F13" s="2"/>
      <c r="G13" s="2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2" customHeight="1" x14ac:dyDescent="0.3">
      <c r="A14" s="17">
        <v>11</v>
      </c>
      <c r="B14" s="2"/>
      <c r="C14" s="2"/>
      <c r="D14" s="2"/>
      <c r="E14" s="2"/>
      <c r="F14" s="2"/>
      <c r="G14" s="2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2" customHeight="1" x14ac:dyDescent="0.3">
      <c r="A15" s="17">
        <v>12</v>
      </c>
      <c r="B15" s="2"/>
      <c r="C15" s="2"/>
      <c r="D15" s="2"/>
      <c r="E15" s="2"/>
      <c r="F15" s="2"/>
      <c r="G15" s="2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2" customHeight="1" x14ac:dyDescent="0.3">
      <c r="A16" s="17">
        <v>13</v>
      </c>
      <c r="B16" s="2"/>
      <c r="C16" s="2"/>
      <c r="D16" s="2"/>
      <c r="E16" s="2"/>
      <c r="F16" s="2"/>
      <c r="G16" s="2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2" customHeight="1" x14ac:dyDescent="0.3">
      <c r="A17" s="17">
        <v>14</v>
      </c>
      <c r="B17" s="2"/>
      <c r="C17" s="2"/>
      <c r="D17" s="2"/>
      <c r="E17" s="2"/>
      <c r="F17" s="2"/>
      <c r="G17" s="2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2" customHeight="1" x14ac:dyDescent="0.3">
      <c r="A18" s="17">
        <v>15</v>
      </c>
      <c r="B18" s="2"/>
      <c r="C18" s="2"/>
      <c r="D18" s="2"/>
      <c r="E18" s="2"/>
      <c r="F18" s="2"/>
      <c r="G18" s="2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2" customHeight="1" x14ac:dyDescent="0.3">
      <c r="A19" s="17">
        <v>16</v>
      </c>
      <c r="B19" s="2"/>
      <c r="C19" s="2"/>
      <c r="D19" s="2"/>
      <c r="E19" s="2"/>
      <c r="F19" s="2"/>
      <c r="G19" s="2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2" customHeight="1" x14ac:dyDescent="0.3">
      <c r="A20" s="17">
        <v>17</v>
      </c>
      <c r="B20" s="2"/>
      <c r="C20" s="2"/>
      <c r="D20" s="2"/>
      <c r="E20" s="2"/>
      <c r="F20" s="2"/>
      <c r="G20" s="2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2" customHeight="1" x14ac:dyDescent="0.3">
      <c r="A21" s="17">
        <v>18</v>
      </c>
      <c r="B21" s="2"/>
      <c r="C21" s="2"/>
      <c r="D21" s="2"/>
      <c r="E21" s="2"/>
      <c r="F21" s="2"/>
      <c r="G21" s="2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2" customHeight="1" x14ac:dyDescent="0.3">
      <c r="A22" s="17">
        <v>19</v>
      </c>
      <c r="B22" s="2"/>
      <c r="C22" s="2"/>
      <c r="D22" s="2"/>
      <c r="E22" s="2"/>
      <c r="F22" s="2"/>
      <c r="G22" s="2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2" customHeight="1" x14ac:dyDescent="0.3">
      <c r="A23" s="17">
        <v>20</v>
      </c>
      <c r="B23" s="2"/>
      <c r="C23" s="2"/>
      <c r="D23" s="2"/>
      <c r="E23" s="2"/>
      <c r="F23" s="2"/>
      <c r="G23" s="2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2" customHeight="1" x14ac:dyDescent="0.3">
      <c r="A24" s="17">
        <v>21</v>
      </c>
      <c r="B24" s="2"/>
      <c r="C24" s="2"/>
      <c r="D24" s="2"/>
      <c r="E24" s="2"/>
      <c r="F24" s="2"/>
      <c r="G24" s="2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2" customHeight="1" x14ac:dyDescent="0.3">
      <c r="A25" s="17">
        <v>22</v>
      </c>
      <c r="B25" s="2"/>
      <c r="C25" s="2"/>
      <c r="D25" s="2"/>
      <c r="E25" s="2"/>
      <c r="F25" s="2"/>
      <c r="G25" s="2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2" customHeight="1" x14ac:dyDescent="0.3">
      <c r="A26" s="17">
        <v>23</v>
      </c>
      <c r="B26" s="2"/>
      <c r="C26" s="2"/>
      <c r="D26" s="2"/>
      <c r="E26" s="2"/>
      <c r="F26" s="2"/>
      <c r="G26" s="2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2" customHeight="1" x14ac:dyDescent="0.3">
      <c r="A27" s="17">
        <v>24</v>
      </c>
      <c r="B27" s="2"/>
      <c r="C27" s="2"/>
      <c r="D27" s="2"/>
      <c r="E27" s="2"/>
      <c r="F27" s="2"/>
      <c r="G27" s="2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2" customHeight="1" x14ac:dyDescent="0.3">
      <c r="A28" s="17">
        <v>25</v>
      </c>
      <c r="B28" s="2"/>
      <c r="C28" s="2"/>
      <c r="D28" s="2"/>
      <c r="E28" s="2"/>
      <c r="F28" s="2"/>
      <c r="G28" s="2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2" customHeight="1" x14ac:dyDescent="0.3">
      <c r="A29" s="17">
        <v>26</v>
      </c>
      <c r="B29" s="2"/>
      <c r="C29" s="2"/>
      <c r="D29" s="2"/>
      <c r="E29" s="2"/>
      <c r="F29" s="2"/>
      <c r="G29" s="2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2" customHeight="1" x14ac:dyDescent="0.3">
      <c r="A30" s="17">
        <v>27</v>
      </c>
      <c r="B30" s="2"/>
      <c r="C30" s="2"/>
      <c r="D30" s="2"/>
      <c r="E30" s="2"/>
      <c r="F30" s="2"/>
      <c r="G30" s="2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2" customHeight="1" x14ac:dyDescent="0.3">
      <c r="A31" s="17">
        <v>28</v>
      </c>
      <c r="B31" s="2"/>
      <c r="C31" s="2"/>
      <c r="D31" s="2"/>
      <c r="E31" s="2"/>
      <c r="F31" s="2"/>
      <c r="G31" s="2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2" customHeight="1" x14ac:dyDescent="0.3">
      <c r="A32" s="17">
        <v>29</v>
      </c>
      <c r="B32" s="2"/>
      <c r="C32" s="2"/>
      <c r="D32" s="2"/>
      <c r="E32" s="2"/>
      <c r="F32" s="2"/>
      <c r="G32" s="2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2" customHeight="1" x14ac:dyDescent="0.3">
      <c r="A33" s="17">
        <v>30</v>
      </c>
      <c r="B33" s="2"/>
      <c r="C33" s="2"/>
      <c r="D33" s="2"/>
      <c r="E33" s="2"/>
      <c r="F33" s="2"/>
      <c r="G33" s="2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2" customHeight="1" x14ac:dyDescent="0.3">
      <c r="A34" s="17">
        <v>31</v>
      </c>
      <c r="B34" s="2"/>
      <c r="C34" s="2"/>
      <c r="D34" s="2"/>
      <c r="E34" s="2"/>
      <c r="F34" s="2"/>
      <c r="G34" s="2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2" customHeight="1" x14ac:dyDescent="0.3">
      <c r="A35" s="17">
        <v>32</v>
      </c>
      <c r="B35" s="2"/>
      <c r="C35" s="2"/>
      <c r="D35" s="2"/>
      <c r="E35" s="2"/>
      <c r="F35" s="2"/>
      <c r="G35" s="2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2" customHeight="1" x14ac:dyDescent="0.3">
      <c r="A36" s="17">
        <v>33</v>
      </c>
      <c r="B36" s="2"/>
      <c r="C36" s="2"/>
      <c r="D36" s="2"/>
      <c r="E36" s="2"/>
      <c r="F36" s="2"/>
      <c r="G36" s="2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2" customHeight="1" x14ac:dyDescent="0.3">
      <c r="A37" s="17">
        <v>34</v>
      </c>
      <c r="B37" s="2"/>
      <c r="C37" s="2"/>
      <c r="D37" s="2"/>
      <c r="E37" s="2"/>
      <c r="F37" s="2"/>
      <c r="G37" s="2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2" customHeight="1" x14ac:dyDescent="0.3">
      <c r="A38" s="17">
        <v>35</v>
      </c>
      <c r="B38" s="2"/>
      <c r="C38" s="2"/>
      <c r="D38" s="2"/>
      <c r="E38" s="2"/>
      <c r="F38" s="2"/>
      <c r="G38" s="2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2" customHeight="1" x14ac:dyDescent="0.3">
      <c r="A39" s="17">
        <v>36</v>
      </c>
      <c r="B39" s="2"/>
      <c r="C39" s="2"/>
      <c r="D39" s="2"/>
      <c r="E39" s="2"/>
      <c r="F39" s="2"/>
      <c r="G39" s="2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2" customHeight="1" x14ac:dyDescent="0.3">
      <c r="A40" s="17">
        <v>37</v>
      </c>
      <c r="B40" s="2"/>
      <c r="C40" s="2"/>
      <c r="D40" s="2"/>
      <c r="E40" s="2"/>
      <c r="F40" s="2"/>
      <c r="G40" s="2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2" customHeight="1" x14ac:dyDescent="0.3">
      <c r="A41" s="17">
        <v>38</v>
      </c>
      <c r="B41" s="2"/>
      <c r="C41" s="2"/>
      <c r="D41" s="2"/>
      <c r="E41" s="2"/>
      <c r="F41" s="2"/>
      <c r="G41" s="2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2" customHeight="1" x14ac:dyDescent="0.3">
      <c r="A42" s="17">
        <v>39</v>
      </c>
      <c r="B42" s="2"/>
      <c r="C42" s="2"/>
      <c r="D42" s="2"/>
      <c r="E42" s="2"/>
      <c r="F42" s="2"/>
      <c r="G42" s="2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2" customHeight="1" x14ac:dyDescent="0.3">
      <c r="A43" s="17">
        <v>40</v>
      </c>
      <c r="B43" s="2"/>
      <c r="C43" s="2"/>
      <c r="D43" s="2"/>
      <c r="E43" s="2"/>
      <c r="F43" s="2"/>
      <c r="G43" s="2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2" customHeight="1" x14ac:dyDescent="0.3">
      <c r="A44" s="17">
        <v>41</v>
      </c>
      <c r="B44" s="2"/>
      <c r="C44" s="2"/>
      <c r="D44" s="2"/>
      <c r="E44" s="2"/>
      <c r="F44" s="2"/>
      <c r="G44" s="2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2" customHeight="1" x14ac:dyDescent="0.3">
      <c r="A45" s="17">
        <v>42</v>
      </c>
      <c r="B45" s="2"/>
      <c r="C45" s="2"/>
      <c r="D45" s="2"/>
      <c r="E45" s="2"/>
      <c r="F45" s="2"/>
      <c r="G45" s="2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2" customHeight="1" x14ac:dyDescent="0.3">
      <c r="A46" s="17">
        <v>43</v>
      </c>
      <c r="B46" s="2"/>
      <c r="C46" s="2"/>
      <c r="D46" s="2"/>
      <c r="E46" s="2"/>
      <c r="F46" s="2"/>
      <c r="G46" s="2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2" customHeight="1" x14ac:dyDescent="0.3">
      <c r="A47" s="17">
        <v>44</v>
      </c>
      <c r="B47" s="2"/>
      <c r="C47" s="2"/>
      <c r="D47" s="2"/>
      <c r="E47" s="2"/>
      <c r="F47" s="2"/>
      <c r="G47" s="2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2" customHeight="1" x14ac:dyDescent="0.3">
      <c r="A48" s="17">
        <v>45</v>
      </c>
      <c r="B48" s="2"/>
      <c r="C48" s="2"/>
      <c r="D48" s="2"/>
      <c r="E48" s="2"/>
      <c r="F48" s="2"/>
      <c r="G48" s="2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2" customHeight="1" x14ac:dyDescent="0.3">
      <c r="A49" s="17">
        <v>46</v>
      </c>
      <c r="B49" s="2"/>
      <c r="C49" s="2"/>
      <c r="D49" s="2"/>
      <c r="E49" s="2"/>
      <c r="F49" s="2"/>
      <c r="G49" s="2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2" customHeight="1" x14ac:dyDescent="0.3">
      <c r="A50" s="17">
        <v>47</v>
      </c>
      <c r="B50" s="2"/>
      <c r="C50" s="2"/>
      <c r="D50" s="2"/>
      <c r="E50" s="2"/>
      <c r="F50" s="2"/>
      <c r="G50" s="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2" customHeight="1" x14ac:dyDescent="0.3">
      <c r="A51" s="17">
        <v>48</v>
      </c>
      <c r="B51" s="2"/>
      <c r="C51" s="2"/>
      <c r="D51" s="2"/>
      <c r="E51" s="2"/>
      <c r="F51" s="2"/>
      <c r="G51" s="2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2" customHeight="1" x14ac:dyDescent="0.3">
      <c r="A52" s="17">
        <v>49</v>
      </c>
      <c r="B52" s="2"/>
      <c r="C52" s="2"/>
      <c r="D52" s="2"/>
      <c r="E52" s="2"/>
      <c r="F52" s="2"/>
      <c r="G52" s="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2" customHeight="1" x14ac:dyDescent="0.3">
      <c r="A53" s="17">
        <v>50</v>
      </c>
      <c r="B53" s="2"/>
      <c r="C53" s="2"/>
      <c r="D53" s="2"/>
      <c r="E53" s="2"/>
      <c r="F53" s="2"/>
      <c r="G53" s="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2" customHeight="1" x14ac:dyDescent="0.3">
      <c r="A54" s="17">
        <v>51</v>
      </c>
      <c r="B54" s="2"/>
      <c r="C54" s="2"/>
      <c r="D54" s="2"/>
      <c r="E54" s="2"/>
      <c r="F54" s="2"/>
      <c r="G54" s="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2" customHeight="1" x14ac:dyDescent="0.3">
      <c r="A55" s="17">
        <v>52</v>
      </c>
      <c r="B55" s="2"/>
      <c r="C55" s="2"/>
      <c r="D55" s="2"/>
      <c r="E55" s="2"/>
      <c r="F55" s="2"/>
      <c r="G55" s="2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2" customHeight="1" x14ac:dyDescent="0.3">
      <c r="A56" s="17">
        <v>53</v>
      </c>
      <c r="B56" s="2"/>
      <c r="C56" s="2"/>
      <c r="D56" s="2"/>
      <c r="E56" s="2"/>
      <c r="F56" s="2"/>
      <c r="G56" s="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2" customHeight="1" x14ac:dyDescent="0.3">
      <c r="A57" s="17">
        <v>54</v>
      </c>
      <c r="B57" s="2"/>
      <c r="C57" s="2"/>
      <c r="D57" s="2"/>
      <c r="E57" s="2"/>
      <c r="F57" s="2"/>
      <c r="G57" s="2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2" customHeight="1" x14ac:dyDescent="0.3">
      <c r="A58" s="17">
        <v>55</v>
      </c>
      <c r="B58" s="2"/>
      <c r="C58" s="2"/>
      <c r="D58" s="2"/>
      <c r="E58" s="2"/>
      <c r="F58" s="2"/>
      <c r="G58" s="2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2" customHeight="1" x14ac:dyDescent="0.3">
      <c r="A59" s="17">
        <v>56</v>
      </c>
      <c r="B59" s="2"/>
      <c r="C59" s="2"/>
      <c r="D59" s="2"/>
      <c r="E59" s="2"/>
      <c r="F59" s="2"/>
      <c r="G59" s="2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2" customHeight="1" x14ac:dyDescent="0.3">
      <c r="A60" s="17">
        <v>57</v>
      </c>
      <c r="B60" s="2"/>
      <c r="C60" s="2"/>
      <c r="D60" s="2"/>
      <c r="E60" s="2"/>
      <c r="F60" s="2"/>
      <c r="G60" s="2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2" customHeight="1" x14ac:dyDescent="0.3">
      <c r="A61" s="17">
        <v>58</v>
      </c>
      <c r="B61" s="2"/>
      <c r="C61" s="2"/>
      <c r="D61" s="2"/>
      <c r="E61" s="2"/>
      <c r="F61" s="2"/>
      <c r="G61" s="2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2" customHeight="1" x14ac:dyDescent="0.3">
      <c r="A62" s="17">
        <v>59</v>
      </c>
      <c r="B62" s="2"/>
      <c r="C62" s="2"/>
      <c r="D62" s="2"/>
      <c r="E62" s="2"/>
      <c r="F62" s="2"/>
      <c r="G62" s="2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2" customHeight="1" x14ac:dyDescent="0.3">
      <c r="A63" s="17">
        <v>60</v>
      </c>
      <c r="B63" s="2"/>
      <c r="C63" s="2"/>
      <c r="D63" s="2"/>
      <c r="E63" s="2"/>
      <c r="F63" s="2"/>
      <c r="G63" s="2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2" customHeight="1" x14ac:dyDescent="0.3">
      <c r="A64" s="17">
        <v>61</v>
      </c>
      <c r="B64" s="2"/>
      <c r="C64" s="2"/>
      <c r="D64" s="2"/>
      <c r="E64" s="2"/>
      <c r="F64" s="2"/>
      <c r="G64" s="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2" customHeight="1" x14ac:dyDescent="0.3">
      <c r="A65" s="17">
        <v>62</v>
      </c>
      <c r="B65" s="2"/>
      <c r="C65" s="2"/>
      <c r="D65" s="2"/>
      <c r="E65" s="2"/>
      <c r="F65" s="2"/>
      <c r="G65" s="2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2" customHeight="1" x14ac:dyDescent="0.3">
      <c r="A66" s="17">
        <v>63</v>
      </c>
      <c r="B66" s="2"/>
      <c r="C66" s="2"/>
      <c r="D66" s="2"/>
      <c r="E66" s="2"/>
      <c r="F66" s="2"/>
      <c r="G66" s="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2" customHeight="1" x14ac:dyDescent="0.3">
      <c r="A67" s="17">
        <v>64</v>
      </c>
      <c r="B67" s="2"/>
      <c r="C67" s="2"/>
      <c r="D67" s="2"/>
      <c r="E67" s="2"/>
      <c r="F67" s="2"/>
      <c r="G67" s="2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2" customHeight="1" x14ac:dyDescent="0.3">
      <c r="A68" s="17">
        <v>65</v>
      </c>
      <c r="B68" s="2"/>
      <c r="C68" s="2"/>
      <c r="D68" s="2"/>
      <c r="E68" s="2"/>
      <c r="F68" s="2"/>
      <c r="G68" s="2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2" customHeight="1" x14ac:dyDescent="0.3">
      <c r="A69" s="17">
        <v>66</v>
      </c>
      <c r="B69" s="2"/>
      <c r="C69" s="2"/>
      <c r="D69" s="2"/>
      <c r="E69" s="2"/>
      <c r="F69" s="2"/>
      <c r="G69" s="2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2" customHeight="1" x14ac:dyDescent="0.3">
      <c r="A70" s="17">
        <v>67</v>
      </c>
      <c r="B70" s="2"/>
      <c r="C70" s="2"/>
      <c r="D70" s="2"/>
      <c r="E70" s="2"/>
      <c r="F70" s="2"/>
      <c r="G70" s="2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2" customHeight="1" x14ac:dyDescent="0.3">
      <c r="A71" s="17">
        <v>68</v>
      </c>
      <c r="B71" s="2"/>
      <c r="C71" s="2"/>
      <c r="D71" s="2"/>
      <c r="E71" s="2"/>
      <c r="F71" s="2"/>
      <c r="G71" s="2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2" customHeight="1" x14ac:dyDescent="0.3">
      <c r="A72" s="17">
        <v>69</v>
      </c>
      <c r="B72" s="2"/>
      <c r="C72" s="2"/>
      <c r="D72" s="2"/>
      <c r="E72" s="2"/>
      <c r="F72" s="2"/>
      <c r="G72" s="2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2" customHeight="1" x14ac:dyDescent="0.3">
      <c r="A73" s="17">
        <v>70</v>
      </c>
      <c r="B73" s="2"/>
      <c r="C73" s="2"/>
      <c r="D73" s="2"/>
      <c r="E73" s="2"/>
      <c r="F73" s="2"/>
      <c r="G73" s="2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2" customHeight="1" x14ac:dyDescent="0.3">
      <c r="A74" s="17">
        <v>71</v>
      </c>
      <c r="B74" s="2"/>
      <c r="C74" s="2"/>
      <c r="D74" s="2"/>
      <c r="E74" s="2"/>
      <c r="F74" s="2"/>
      <c r="G74" s="2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2" customHeight="1" x14ac:dyDescent="0.3">
      <c r="A75" s="17">
        <v>72</v>
      </c>
      <c r="B75" s="2"/>
      <c r="C75" s="2"/>
      <c r="D75" s="2"/>
      <c r="E75" s="2"/>
      <c r="F75" s="2"/>
      <c r="G75" s="2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2" customHeight="1" x14ac:dyDescent="0.3">
      <c r="A76" s="17">
        <v>73</v>
      </c>
      <c r="B76" s="2"/>
      <c r="C76" s="2"/>
      <c r="D76" s="2"/>
      <c r="E76" s="2"/>
      <c r="F76" s="2"/>
      <c r="G76" s="2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2" customHeight="1" x14ac:dyDescent="0.3">
      <c r="A77" s="17">
        <v>74</v>
      </c>
      <c r="B77" s="2"/>
      <c r="C77" s="2"/>
      <c r="D77" s="2"/>
      <c r="E77" s="2"/>
      <c r="F77" s="2"/>
      <c r="G77" s="2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2" customHeight="1" x14ac:dyDescent="0.3">
      <c r="A78" s="17">
        <v>75</v>
      </c>
      <c r="B78" s="2"/>
      <c r="C78" s="2"/>
      <c r="D78" s="2"/>
      <c r="E78" s="2"/>
      <c r="F78" s="2"/>
      <c r="G78" s="2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2" customHeight="1" x14ac:dyDescent="0.3">
      <c r="A79" s="17">
        <v>76</v>
      </c>
      <c r="B79" s="2"/>
      <c r="C79" s="2"/>
      <c r="D79" s="2"/>
      <c r="E79" s="2"/>
      <c r="F79" s="2"/>
      <c r="G79" s="2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2" customHeight="1" x14ac:dyDescent="0.3">
      <c r="A80" s="17">
        <v>77</v>
      </c>
      <c r="B80" s="2"/>
      <c r="C80" s="2"/>
      <c r="D80" s="2"/>
      <c r="E80" s="2"/>
      <c r="F80" s="2"/>
      <c r="G80" s="2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2" customHeight="1" x14ac:dyDescent="0.3">
      <c r="A81" s="17">
        <v>78</v>
      </c>
      <c r="B81" s="2"/>
      <c r="C81" s="2"/>
      <c r="D81" s="2"/>
      <c r="E81" s="2"/>
      <c r="F81" s="2"/>
      <c r="G81" s="2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2" customHeight="1" x14ac:dyDescent="0.3">
      <c r="A82" s="17">
        <v>79</v>
      </c>
      <c r="B82" s="2"/>
      <c r="C82" s="2"/>
      <c r="D82" s="2"/>
      <c r="E82" s="2"/>
      <c r="F82" s="2"/>
      <c r="G82" s="2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2" customHeight="1" x14ac:dyDescent="0.3">
      <c r="A83" s="17">
        <v>80</v>
      </c>
      <c r="B83" s="2"/>
      <c r="C83" s="2"/>
      <c r="D83" s="2"/>
      <c r="E83" s="2"/>
      <c r="F83" s="2"/>
      <c r="G83" s="2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2" customHeight="1" x14ac:dyDescent="0.3">
      <c r="A84" s="17">
        <v>81</v>
      </c>
      <c r="B84" s="2"/>
      <c r="C84" s="2"/>
      <c r="D84" s="2"/>
      <c r="E84" s="2"/>
      <c r="F84" s="2"/>
      <c r="G84" s="2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2" customHeight="1" x14ac:dyDescent="0.3">
      <c r="A85" s="17">
        <v>82</v>
      </c>
      <c r="B85" s="2"/>
      <c r="C85" s="2"/>
      <c r="D85" s="2"/>
      <c r="E85" s="2"/>
      <c r="F85" s="2"/>
      <c r="G85" s="2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2" customHeight="1" x14ac:dyDescent="0.3">
      <c r="A86" s="17">
        <v>83</v>
      </c>
      <c r="B86" s="2"/>
      <c r="C86" s="2"/>
      <c r="D86" s="2"/>
      <c r="E86" s="2"/>
      <c r="F86" s="2"/>
      <c r="G86" s="2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2" customHeight="1" x14ac:dyDescent="0.3">
      <c r="A87" s="17">
        <v>84</v>
      </c>
      <c r="B87" s="2"/>
      <c r="C87" s="2"/>
      <c r="D87" s="2"/>
      <c r="E87" s="2"/>
      <c r="F87" s="2"/>
      <c r="G87" s="2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2" customHeight="1" x14ac:dyDescent="0.3">
      <c r="A88" s="17">
        <v>85</v>
      </c>
      <c r="B88" s="2"/>
      <c r="C88" s="2"/>
      <c r="D88" s="2"/>
      <c r="E88" s="2"/>
      <c r="F88" s="2"/>
      <c r="G88" s="2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2" customHeight="1" x14ac:dyDescent="0.3">
      <c r="A89" s="17">
        <v>86</v>
      </c>
      <c r="B89" s="2"/>
      <c r="C89" s="2"/>
      <c r="D89" s="2"/>
      <c r="E89" s="2"/>
      <c r="F89" s="2"/>
      <c r="G89" s="2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2" customHeight="1" x14ac:dyDescent="0.3">
      <c r="A90" s="17">
        <v>87</v>
      </c>
      <c r="B90" s="2"/>
      <c r="C90" s="2"/>
      <c r="D90" s="2"/>
      <c r="E90" s="2"/>
      <c r="F90" s="2"/>
      <c r="G90" s="2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2" customHeight="1" x14ac:dyDescent="0.3">
      <c r="A91" s="17">
        <v>88</v>
      </c>
      <c r="B91" s="2"/>
      <c r="C91" s="2"/>
      <c r="D91" s="2"/>
      <c r="E91" s="2"/>
      <c r="F91" s="2"/>
      <c r="G91" s="2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2" customHeight="1" x14ac:dyDescent="0.3">
      <c r="A92" s="17">
        <v>89</v>
      </c>
      <c r="B92" s="2"/>
      <c r="C92" s="2"/>
      <c r="D92" s="2"/>
      <c r="E92" s="2"/>
      <c r="F92" s="2"/>
      <c r="G92" s="2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2" customHeight="1" x14ac:dyDescent="0.3">
      <c r="A93" s="17">
        <v>90</v>
      </c>
      <c r="B93" s="2"/>
      <c r="C93" s="2"/>
      <c r="D93" s="2"/>
      <c r="E93" s="2"/>
      <c r="F93" s="2"/>
      <c r="G93" s="2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2" customHeight="1" x14ac:dyDescent="0.3">
      <c r="A94" s="17">
        <v>91</v>
      </c>
      <c r="B94" s="2"/>
      <c r="C94" s="2"/>
      <c r="D94" s="2"/>
      <c r="E94" s="2"/>
      <c r="F94" s="2"/>
      <c r="G94" s="2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2" customHeight="1" x14ac:dyDescent="0.3">
      <c r="A95" s="17">
        <v>92</v>
      </c>
      <c r="B95" s="2"/>
      <c r="C95" s="2"/>
      <c r="D95" s="2"/>
      <c r="E95" s="2"/>
      <c r="F95" s="2"/>
      <c r="G95" s="2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2" customHeight="1" x14ac:dyDescent="0.3">
      <c r="A96" s="17">
        <v>93</v>
      </c>
      <c r="B96" s="2"/>
      <c r="C96" s="2"/>
      <c r="D96" s="2"/>
      <c r="E96" s="2"/>
      <c r="F96" s="2"/>
      <c r="G96" s="2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2" customHeight="1" x14ac:dyDescent="0.3">
      <c r="A97" s="17">
        <v>94</v>
      </c>
      <c r="B97" s="2"/>
      <c r="C97" s="2"/>
      <c r="D97" s="2"/>
      <c r="E97" s="2"/>
      <c r="F97" s="2"/>
      <c r="G97" s="2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2" customHeight="1" x14ac:dyDescent="0.3">
      <c r="A98" s="17">
        <v>95</v>
      </c>
      <c r="B98" s="2"/>
      <c r="C98" s="2"/>
      <c r="D98" s="2"/>
      <c r="E98" s="2"/>
      <c r="F98" s="2"/>
      <c r="G98" s="2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2" customHeight="1" x14ac:dyDescent="0.3">
      <c r="A99" s="17">
        <v>96</v>
      </c>
      <c r="B99" s="2"/>
      <c r="C99" s="2"/>
      <c r="D99" s="2"/>
      <c r="E99" s="2"/>
      <c r="F99" s="2"/>
      <c r="G99" s="2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2" customHeight="1" x14ac:dyDescent="0.3">
      <c r="A100" s="17">
        <v>97</v>
      </c>
      <c r="B100" s="2"/>
      <c r="C100" s="2"/>
      <c r="D100" s="2"/>
      <c r="E100" s="2"/>
      <c r="F100" s="2"/>
      <c r="G100" s="2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2" customHeight="1" x14ac:dyDescent="0.3">
      <c r="A101" s="17">
        <v>98</v>
      </c>
      <c r="B101" s="2"/>
      <c r="C101" s="2"/>
      <c r="D101" s="2"/>
      <c r="E101" s="2"/>
      <c r="F101" s="2"/>
      <c r="G101" s="2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2" customHeight="1" x14ac:dyDescent="0.3">
      <c r="A102" s="17">
        <v>99</v>
      </c>
      <c r="B102" s="2"/>
      <c r="C102" s="2"/>
      <c r="D102" s="2"/>
      <c r="E102" s="2"/>
      <c r="F102" s="2"/>
      <c r="G102" s="2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2" customHeight="1" x14ac:dyDescent="0.3">
      <c r="A103" s="17">
        <v>100</v>
      </c>
      <c r="B103" s="2"/>
      <c r="C103" s="2"/>
      <c r="D103" s="2"/>
      <c r="E103" s="2"/>
      <c r="F103" s="2"/>
      <c r="G103" s="2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2" customHeight="1" x14ac:dyDescent="0.3">
      <c r="A104" s="17">
        <v>101</v>
      </c>
      <c r="B104" s="2"/>
      <c r="C104" s="2"/>
      <c r="D104" s="2"/>
      <c r="E104" s="2"/>
      <c r="F104" s="2"/>
      <c r="G104" s="2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2" customHeight="1" x14ac:dyDescent="0.3">
      <c r="A105" s="17">
        <v>102</v>
      </c>
      <c r="B105" s="2"/>
      <c r="C105" s="2"/>
      <c r="D105" s="2"/>
      <c r="E105" s="2"/>
      <c r="F105" s="2"/>
      <c r="G105" s="2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2" customHeight="1" x14ac:dyDescent="0.3">
      <c r="A106" s="17">
        <v>103</v>
      </c>
      <c r="B106" s="2"/>
      <c r="C106" s="2"/>
      <c r="D106" s="2"/>
      <c r="E106" s="2"/>
      <c r="F106" s="2"/>
      <c r="G106" s="2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2" customHeight="1" x14ac:dyDescent="0.3">
      <c r="A107" s="17">
        <v>104</v>
      </c>
      <c r="B107" s="2"/>
      <c r="C107" s="2"/>
      <c r="D107" s="2"/>
      <c r="E107" s="2"/>
      <c r="F107" s="2"/>
      <c r="G107" s="2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2" customHeight="1" x14ac:dyDescent="0.3">
      <c r="A108" s="17">
        <v>105</v>
      </c>
      <c r="B108" s="2"/>
      <c r="C108" s="2"/>
      <c r="D108" s="2"/>
      <c r="E108" s="2"/>
      <c r="F108" s="2"/>
      <c r="G108" s="2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2" customHeight="1" x14ac:dyDescent="0.3">
      <c r="A109" s="17">
        <v>106</v>
      </c>
      <c r="B109" s="2"/>
      <c r="C109" s="2"/>
      <c r="D109" s="2"/>
      <c r="E109" s="2"/>
      <c r="F109" s="2"/>
      <c r="G109" s="2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2" customHeight="1" x14ac:dyDescent="0.3">
      <c r="A110" s="17">
        <v>107</v>
      </c>
      <c r="B110" s="2"/>
      <c r="C110" s="2"/>
      <c r="D110" s="2"/>
      <c r="E110" s="2"/>
      <c r="F110" s="2"/>
      <c r="G110" s="2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2" customHeight="1" x14ac:dyDescent="0.3">
      <c r="A111" s="17">
        <v>108</v>
      </c>
      <c r="B111" s="2"/>
      <c r="C111" s="2"/>
      <c r="D111" s="2"/>
      <c r="E111" s="2"/>
      <c r="F111" s="2"/>
      <c r="G111" s="2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2" customHeight="1" x14ac:dyDescent="0.3">
      <c r="A112" s="17">
        <v>109</v>
      </c>
      <c r="B112" s="2"/>
      <c r="C112" s="2"/>
      <c r="D112" s="2"/>
      <c r="E112" s="2"/>
      <c r="F112" s="2"/>
      <c r="G112" s="2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2" customHeight="1" x14ac:dyDescent="0.3">
      <c r="A113" s="17">
        <v>110</v>
      </c>
      <c r="B113" s="2"/>
      <c r="C113" s="2"/>
      <c r="D113" s="2"/>
      <c r="E113" s="2"/>
      <c r="F113" s="2"/>
      <c r="G113" s="2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2" customHeight="1" x14ac:dyDescent="0.3">
      <c r="A114" s="17">
        <v>111</v>
      </c>
      <c r="B114" s="2"/>
      <c r="C114" s="2"/>
      <c r="D114" s="2"/>
      <c r="E114" s="2"/>
      <c r="F114" s="2"/>
      <c r="G114" s="2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2" customHeight="1" x14ac:dyDescent="0.3">
      <c r="A115" s="17">
        <v>112</v>
      </c>
      <c r="B115" s="2"/>
      <c r="C115" s="2"/>
      <c r="D115" s="2"/>
      <c r="E115" s="2"/>
      <c r="F115" s="2"/>
      <c r="G115" s="2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2" customHeight="1" x14ac:dyDescent="0.3">
      <c r="A116" s="17">
        <v>113</v>
      </c>
      <c r="B116" s="2"/>
      <c r="C116" s="2"/>
      <c r="D116" s="2"/>
      <c r="E116" s="2"/>
      <c r="F116" s="2"/>
      <c r="G116" s="2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2" customHeight="1" x14ac:dyDescent="0.3">
      <c r="A117" s="17">
        <v>114</v>
      </c>
      <c r="B117" s="2"/>
      <c r="C117" s="2"/>
      <c r="D117" s="2"/>
      <c r="E117" s="2"/>
      <c r="F117" s="2"/>
      <c r="G117" s="2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2" customHeight="1" x14ac:dyDescent="0.3">
      <c r="A118" s="17">
        <v>115</v>
      </c>
      <c r="B118" s="2"/>
      <c r="C118" s="2"/>
      <c r="D118" s="2"/>
      <c r="E118" s="2"/>
      <c r="F118" s="2"/>
      <c r="G118" s="2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2" customHeight="1" x14ac:dyDescent="0.3">
      <c r="A119" s="17">
        <v>116</v>
      </c>
      <c r="B119" s="2"/>
      <c r="C119" s="2"/>
      <c r="D119" s="2"/>
      <c r="E119" s="2"/>
      <c r="F119" s="2"/>
      <c r="G119" s="2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2" customHeight="1" x14ac:dyDescent="0.3">
      <c r="A120" s="17">
        <v>117</v>
      </c>
      <c r="B120" s="2"/>
      <c r="C120" s="2"/>
      <c r="D120" s="2"/>
      <c r="E120" s="2"/>
      <c r="F120" s="2"/>
      <c r="G120" s="2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2" customHeight="1" x14ac:dyDescent="0.3">
      <c r="A121" s="17">
        <v>118</v>
      </c>
      <c r="B121" s="2"/>
      <c r="C121" s="2"/>
      <c r="D121" s="2"/>
      <c r="E121" s="2"/>
      <c r="F121" s="2"/>
      <c r="G121" s="2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2" customHeight="1" x14ac:dyDescent="0.3">
      <c r="A122" s="17">
        <v>119</v>
      </c>
      <c r="B122" s="2"/>
      <c r="C122" s="2"/>
      <c r="D122" s="2"/>
      <c r="E122" s="2"/>
      <c r="F122" s="2"/>
      <c r="G122" s="2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2" customHeight="1" x14ac:dyDescent="0.3">
      <c r="A123" s="17">
        <v>120</v>
      </c>
      <c r="B123" s="2"/>
      <c r="C123" s="2"/>
      <c r="D123" s="2"/>
      <c r="E123" s="2"/>
      <c r="F123" s="2"/>
      <c r="G123" s="2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2" customHeight="1" x14ac:dyDescent="0.3">
      <c r="A124" s="17">
        <v>121</v>
      </c>
      <c r="B124" s="2"/>
      <c r="C124" s="2"/>
      <c r="D124" s="2"/>
      <c r="E124" s="2"/>
      <c r="F124" s="2"/>
      <c r="G124" s="2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2" customHeight="1" x14ac:dyDescent="0.3">
      <c r="A125" s="17">
        <v>122</v>
      </c>
      <c r="B125" s="2"/>
      <c r="C125" s="2"/>
      <c r="D125" s="2"/>
      <c r="E125" s="2"/>
      <c r="F125" s="2"/>
      <c r="G125" s="2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2" customHeight="1" x14ac:dyDescent="0.3">
      <c r="A126" s="17">
        <v>123</v>
      </c>
      <c r="B126" s="2"/>
      <c r="C126" s="2"/>
      <c r="D126" s="2"/>
      <c r="E126" s="2"/>
      <c r="F126" s="2"/>
      <c r="G126" s="2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2" customHeight="1" x14ac:dyDescent="0.3">
      <c r="A127" s="17">
        <v>124</v>
      </c>
      <c r="B127" s="2"/>
      <c r="C127" s="2"/>
      <c r="D127" s="2"/>
      <c r="E127" s="2"/>
      <c r="F127" s="2"/>
      <c r="G127" s="2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2" customHeight="1" x14ac:dyDescent="0.3">
      <c r="A128" s="17">
        <v>125</v>
      </c>
      <c r="B128" s="2"/>
      <c r="C128" s="2"/>
      <c r="D128" s="2"/>
      <c r="E128" s="2"/>
      <c r="F128" s="2"/>
      <c r="G128" s="2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2" customHeight="1" x14ac:dyDescent="0.3">
      <c r="A129" s="17">
        <v>126</v>
      </c>
      <c r="B129" s="2"/>
      <c r="C129" s="2"/>
      <c r="D129" s="2"/>
      <c r="E129" s="2"/>
      <c r="F129" s="2"/>
      <c r="G129" s="2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2" customHeight="1" x14ac:dyDescent="0.3">
      <c r="A130" s="17">
        <v>127</v>
      </c>
      <c r="B130" s="2"/>
      <c r="C130" s="2"/>
      <c r="D130" s="2"/>
      <c r="E130" s="2"/>
      <c r="F130" s="2"/>
      <c r="G130" s="2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2" customHeight="1" x14ac:dyDescent="0.3">
      <c r="A131" s="17">
        <v>128</v>
      </c>
      <c r="B131" s="2"/>
      <c r="C131" s="2"/>
      <c r="D131" s="2"/>
      <c r="E131" s="2"/>
      <c r="F131" s="2"/>
      <c r="G131" s="2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2" customHeight="1" x14ac:dyDescent="0.3">
      <c r="A132" s="17">
        <v>129</v>
      </c>
      <c r="B132" s="2"/>
      <c r="C132" s="2"/>
      <c r="D132" s="2"/>
      <c r="E132" s="2"/>
      <c r="F132" s="2"/>
      <c r="G132" s="2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2" customHeight="1" x14ac:dyDescent="0.3">
      <c r="A133" s="17">
        <v>130</v>
      </c>
      <c r="B133" s="2"/>
      <c r="C133" s="2"/>
      <c r="D133" s="2"/>
      <c r="E133" s="2"/>
      <c r="F133" s="2"/>
      <c r="G133" s="2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2" customHeight="1" x14ac:dyDescent="0.3">
      <c r="A134" s="17">
        <v>131</v>
      </c>
      <c r="B134" s="2"/>
      <c r="C134" s="2"/>
      <c r="D134" s="2"/>
      <c r="E134" s="2"/>
      <c r="F134" s="2"/>
      <c r="G134" s="2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2" customHeight="1" x14ac:dyDescent="0.3">
      <c r="A135" s="17">
        <v>132</v>
      </c>
      <c r="B135" s="2"/>
      <c r="C135" s="2"/>
      <c r="D135" s="2"/>
      <c r="E135" s="2"/>
      <c r="F135" s="2"/>
      <c r="G135" s="2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2" customHeight="1" x14ac:dyDescent="0.3">
      <c r="A136" s="17">
        <v>133</v>
      </c>
      <c r="B136" s="2"/>
      <c r="C136" s="2"/>
      <c r="D136" s="2"/>
      <c r="E136" s="2"/>
      <c r="F136" s="2"/>
      <c r="G136" s="2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2" customHeight="1" x14ac:dyDescent="0.3">
      <c r="A137" s="17">
        <v>134</v>
      </c>
      <c r="B137" s="2"/>
      <c r="C137" s="2"/>
      <c r="D137" s="2"/>
      <c r="E137" s="2"/>
      <c r="F137" s="2"/>
      <c r="G137" s="2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2" customHeight="1" x14ac:dyDescent="0.3">
      <c r="A138" s="17">
        <v>135</v>
      </c>
      <c r="B138" s="2"/>
      <c r="C138" s="2"/>
      <c r="D138" s="2"/>
      <c r="E138" s="2"/>
      <c r="F138" s="2"/>
      <c r="G138" s="2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2" customHeight="1" x14ac:dyDescent="0.3">
      <c r="A139" s="17">
        <v>136</v>
      </c>
      <c r="B139" s="2"/>
      <c r="C139" s="2"/>
      <c r="D139" s="2"/>
      <c r="E139" s="2"/>
      <c r="F139" s="2"/>
      <c r="G139" s="2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2" customHeight="1" x14ac:dyDescent="0.3">
      <c r="A140" s="17">
        <v>137</v>
      </c>
      <c r="B140" s="2"/>
      <c r="C140" s="2"/>
      <c r="D140" s="2"/>
      <c r="E140" s="2"/>
      <c r="F140" s="2"/>
      <c r="G140" s="2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2" customHeight="1" x14ac:dyDescent="0.3">
      <c r="A141" s="17">
        <v>138</v>
      </c>
      <c r="B141" s="2"/>
      <c r="C141" s="2"/>
      <c r="D141" s="2"/>
      <c r="E141" s="2"/>
      <c r="F141" s="2"/>
      <c r="G141" s="2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2" customHeight="1" x14ac:dyDescent="0.3">
      <c r="A142" s="17">
        <v>139</v>
      </c>
      <c r="B142" s="2"/>
      <c r="C142" s="2"/>
      <c r="D142" s="2"/>
      <c r="E142" s="2"/>
      <c r="F142" s="2"/>
      <c r="G142" s="2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2" customHeight="1" x14ac:dyDescent="0.3">
      <c r="A143" s="17">
        <v>140</v>
      </c>
      <c r="B143" s="2"/>
      <c r="C143" s="2"/>
      <c r="D143" s="2"/>
      <c r="E143" s="2"/>
      <c r="F143" s="2"/>
      <c r="G143" s="2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2" customHeight="1" x14ac:dyDescent="0.3">
      <c r="A144" s="17">
        <v>141</v>
      </c>
      <c r="B144" s="2"/>
      <c r="C144" s="2"/>
      <c r="D144" s="2"/>
      <c r="E144" s="2"/>
      <c r="F144" s="2"/>
      <c r="G144" s="2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2" customHeight="1" x14ac:dyDescent="0.3">
      <c r="A145" s="17">
        <v>142</v>
      </c>
      <c r="B145" s="2"/>
      <c r="C145" s="2"/>
      <c r="D145" s="2"/>
      <c r="E145" s="2"/>
      <c r="F145" s="2"/>
      <c r="G145" s="2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2" customHeight="1" x14ac:dyDescent="0.3">
      <c r="A146" s="17">
        <v>143</v>
      </c>
      <c r="B146" s="2"/>
      <c r="C146" s="2"/>
      <c r="D146" s="2"/>
      <c r="E146" s="2"/>
      <c r="F146" s="2"/>
      <c r="G146" s="2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2" customHeight="1" x14ac:dyDescent="0.3">
      <c r="A147" s="17">
        <v>144</v>
      </c>
      <c r="B147" s="2"/>
      <c r="C147" s="2"/>
      <c r="D147" s="2"/>
      <c r="E147" s="2"/>
      <c r="F147" s="2"/>
      <c r="G147" s="2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2" customHeight="1" x14ac:dyDescent="0.3">
      <c r="A148" s="17">
        <v>145</v>
      </c>
      <c r="B148" s="2"/>
      <c r="C148" s="2"/>
      <c r="D148" s="2"/>
      <c r="E148" s="2"/>
      <c r="F148" s="2"/>
      <c r="G148" s="2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2" customHeight="1" x14ac:dyDescent="0.3">
      <c r="A149" s="17">
        <v>146</v>
      </c>
      <c r="B149" s="2"/>
      <c r="C149" s="2"/>
      <c r="D149" s="2"/>
      <c r="E149" s="2"/>
      <c r="F149" s="2"/>
      <c r="G149" s="2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2" customHeight="1" x14ac:dyDescent="0.3">
      <c r="A150" s="17">
        <v>147</v>
      </c>
      <c r="B150" s="2"/>
      <c r="C150" s="2"/>
      <c r="D150" s="2"/>
      <c r="E150" s="2"/>
      <c r="F150" s="2"/>
      <c r="G150" s="2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2" customHeight="1" x14ac:dyDescent="0.3">
      <c r="A151" s="17">
        <v>148</v>
      </c>
      <c r="B151" s="2"/>
      <c r="C151" s="2"/>
      <c r="D151" s="2"/>
      <c r="E151" s="2"/>
      <c r="F151" s="2"/>
      <c r="G151" s="2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2" customHeight="1" x14ac:dyDescent="0.3">
      <c r="A152" s="17">
        <v>149</v>
      </c>
      <c r="B152" s="2"/>
      <c r="C152" s="2"/>
      <c r="D152" s="2"/>
      <c r="E152" s="2"/>
      <c r="F152" s="2"/>
      <c r="G152" s="2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2" customHeight="1" x14ac:dyDescent="0.3">
      <c r="A153" s="17">
        <v>150</v>
      </c>
      <c r="B153" s="2"/>
      <c r="C153" s="2"/>
      <c r="D153" s="2"/>
      <c r="E153" s="2"/>
      <c r="F153" s="2"/>
      <c r="G153" s="2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2" customHeight="1" x14ac:dyDescent="0.3">
      <c r="A154" s="17">
        <v>151</v>
      </c>
      <c r="B154" s="2"/>
      <c r="C154" s="2"/>
      <c r="D154" s="2"/>
      <c r="E154" s="2"/>
      <c r="F154" s="2"/>
      <c r="G154" s="2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2" customHeight="1" x14ac:dyDescent="0.3">
      <c r="A155" s="17">
        <v>152</v>
      </c>
      <c r="B155" s="2"/>
      <c r="C155" s="2"/>
      <c r="D155" s="2"/>
      <c r="E155" s="2"/>
      <c r="F155" s="2"/>
      <c r="G155" s="2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2" customHeight="1" x14ac:dyDescent="0.3">
      <c r="A156" s="17">
        <v>153</v>
      </c>
      <c r="B156" s="2"/>
      <c r="C156" s="2"/>
      <c r="D156" s="2"/>
      <c r="E156" s="2"/>
      <c r="F156" s="2"/>
      <c r="G156" s="2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2" customHeight="1" x14ac:dyDescent="0.3">
      <c r="A157" s="17">
        <v>154</v>
      </c>
      <c r="B157" s="2"/>
      <c r="C157" s="2"/>
      <c r="D157" s="2"/>
      <c r="E157" s="2"/>
      <c r="F157" s="2"/>
      <c r="G157" s="2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2" customHeight="1" x14ac:dyDescent="0.3">
      <c r="A158" s="17">
        <v>155</v>
      </c>
      <c r="B158" s="2"/>
      <c r="C158" s="2"/>
      <c r="D158" s="2"/>
      <c r="E158" s="2"/>
      <c r="F158" s="2"/>
      <c r="G158" s="2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2" customHeight="1" x14ac:dyDescent="0.3">
      <c r="A159" s="17">
        <v>156</v>
      </c>
      <c r="B159" s="2"/>
      <c r="C159" s="2"/>
      <c r="D159" s="2"/>
      <c r="E159" s="2"/>
      <c r="F159" s="2"/>
      <c r="G159" s="2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2" customHeight="1" x14ac:dyDescent="0.3">
      <c r="A160" s="17">
        <v>157</v>
      </c>
      <c r="B160" s="2"/>
      <c r="C160" s="2"/>
      <c r="D160" s="2"/>
      <c r="E160" s="2"/>
      <c r="F160" s="2"/>
      <c r="G160" s="2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2" customHeight="1" x14ac:dyDescent="0.3">
      <c r="A161" s="17">
        <v>158</v>
      </c>
      <c r="B161" s="2"/>
      <c r="C161" s="2"/>
      <c r="D161" s="2"/>
      <c r="E161" s="2"/>
      <c r="F161" s="2"/>
      <c r="G161" s="2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2" customHeight="1" x14ac:dyDescent="0.3">
      <c r="A162" s="17">
        <v>159</v>
      </c>
      <c r="B162" s="2"/>
      <c r="C162" s="2"/>
      <c r="D162" s="2"/>
      <c r="E162" s="2"/>
      <c r="F162" s="2"/>
      <c r="G162" s="2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2" customHeight="1" x14ac:dyDescent="0.3">
      <c r="A163" s="17">
        <v>160</v>
      </c>
      <c r="B163" s="2"/>
      <c r="C163" s="2"/>
      <c r="D163" s="2"/>
      <c r="E163" s="2"/>
      <c r="F163" s="2"/>
      <c r="G163" s="2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2" customHeight="1" x14ac:dyDescent="0.3">
      <c r="A164" s="17">
        <v>161</v>
      </c>
      <c r="B164" s="2"/>
      <c r="C164" s="2"/>
      <c r="D164" s="2"/>
      <c r="E164" s="2"/>
      <c r="F164" s="2"/>
      <c r="G164" s="2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2" customHeight="1" x14ac:dyDescent="0.3">
      <c r="A165" s="17">
        <v>162</v>
      </c>
      <c r="B165" s="2"/>
      <c r="C165" s="2"/>
      <c r="D165" s="2"/>
      <c r="E165" s="2"/>
      <c r="F165" s="2"/>
      <c r="G165" s="2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2" customHeight="1" x14ac:dyDescent="0.3">
      <c r="A166" s="17">
        <v>163</v>
      </c>
      <c r="B166" s="2"/>
      <c r="C166" s="2"/>
      <c r="D166" s="2"/>
      <c r="E166" s="2"/>
      <c r="F166" s="2"/>
      <c r="G166" s="2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2" customHeight="1" x14ac:dyDescent="0.3">
      <c r="A167" s="17">
        <v>164</v>
      </c>
      <c r="B167" s="2"/>
      <c r="C167" s="2"/>
      <c r="D167" s="2"/>
      <c r="E167" s="2"/>
      <c r="F167" s="2"/>
      <c r="G167" s="2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2" customHeight="1" x14ac:dyDescent="0.3">
      <c r="A168" s="17">
        <v>165</v>
      </c>
      <c r="B168" s="2"/>
      <c r="C168" s="2"/>
      <c r="D168" s="2"/>
      <c r="E168" s="2"/>
      <c r="F168" s="2"/>
      <c r="G168" s="2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2" customHeight="1" x14ac:dyDescent="0.3">
      <c r="A169" s="17">
        <v>166</v>
      </c>
      <c r="B169" s="2"/>
      <c r="C169" s="2"/>
      <c r="D169" s="2"/>
      <c r="E169" s="2"/>
      <c r="F169" s="2"/>
      <c r="G169" s="2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2" customHeight="1" x14ac:dyDescent="0.3">
      <c r="A170" s="17">
        <v>167</v>
      </c>
      <c r="B170" s="2"/>
      <c r="C170" s="2"/>
      <c r="D170" s="2"/>
      <c r="E170" s="2"/>
      <c r="F170" s="2"/>
      <c r="G170" s="2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2" customHeight="1" x14ac:dyDescent="0.3">
      <c r="A171" s="17">
        <v>168</v>
      </c>
      <c r="B171" s="2"/>
      <c r="C171" s="2"/>
      <c r="D171" s="2"/>
      <c r="E171" s="2"/>
      <c r="F171" s="2"/>
      <c r="G171" s="2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2" customHeight="1" x14ac:dyDescent="0.3">
      <c r="A172" s="17">
        <v>169</v>
      </c>
      <c r="B172" s="2"/>
      <c r="C172" s="2"/>
      <c r="D172" s="2"/>
      <c r="E172" s="2"/>
      <c r="F172" s="2"/>
      <c r="G172" s="2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2" customHeight="1" x14ac:dyDescent="0.3">
      <c r="A173" s="17">
        <v>170</v>
      </c>
      <c r="B173" s="2"/>
      <c r="C173" s="2"/>
      <c r="D173" s="2"/>
      <c r="E173" s="2"/>
      <c r="F173" s="2"/>
      <c r="G173" s="2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2" customHeight="1" x14ac:dyDescent="0.3">
      <c r="A174" s="17">
        <v>171</v>
      </c>
      <c r="B174" s="2"/>
      <c r="C174" s="2"/>
      <c r="D174" s="2"/>
      <c r="E174" s="2"/>
      <c r="F174" s="2"/>
      <c r="G174" s="2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2" customHeight="1" x14ac:dyDescent="0.3">
      <c r="A175" s="17">
        <v>172</v>
      </c>
      <c r="B175" s="2"/>
      <c r="C175" s="2"/>
      <c r="D175" s="2"/>
      <c r="E175" s="2"/>
      <c r="F175" s="2"/>
      <c r="G175" s="2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2" customHeight="1" x14ac:dyDescent="0.3">
      <c r="A176" s="17">
        <v>173</v>
      </c>
      <c r="B176" s="2"/>
      <c r="C176" s="2"/>
      <c r="D176" s="2"/>
      <c r="E176" s="2"/>
      <c r="F176" s="2"/>
      <c r="G176" s="2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2" customHeight="1" x14ac:dyDescent="0.3">
      <c r="A177" s="17">
        <v>174</v>
      </c>
      <c r="B177" s="2"/>
      <c r="C177" s="2"/>
      <c r="D177" s="2"/>
      <c r="E177" s="2"/>
      <c r="F177" s="2"/>
      <c r="G177" s="2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2" customHeight="1" x14ac:dyDescent="0.3">
      <c r="A178" s="17">
        <v>175</v>
      </c>
      <c r="B178" s="2"/>
      <c r="C178" s="2"/>
      <c r="D178" s="2"/>
      <c r="E178" s="2"/>
      <c r="F178" s="2"/>
      <c r="G178" s="2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2" customHeight="1" x14ac:dyDescent="0.3">
      <c r="A179" s="17">
        <v>176</v>
      </c>
      <c r="B179" s="2"/>
      <c r="C179" s="2"/>
      <c r="D179" s="2"/>
      <c r="E179" s="2"/>
      <c r="F179" s="2"/>
      <c r="G179" s="2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2" customHeight="1" x14ac:dyDescent="0.3">
      <c r="A180" s="17">
        <v>177</v>
      </c>
      <c r="B180" s="2"/>
      <c r="C180" s="2"/>
      <c r="D180" s="2"/>
      <c r="E180" s="2"/>
      <c r="F180" s="2"/>
      <c r="G180" s="2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2" customHeight="1" x14ac:dyDescent="0.3">
      <c r="A181" s="17">
        <v>178</v>
      </c>
      <c r="B181" s="2"/>
      <c r="C181" s="2"/>
      <c r="D181" s="2"/>
      <c r="E181" s="2"/>
      <c r="F181" s="2"/>
      <c r="G181" s="2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2" customHeight="1" x14ac:dyDescent="0.3">
      <c r="A182" s="17">
        <v>179</v>
      </c>
      <c r="B182" s="2"/>
      <c r="C182" s="2"/>
      <c r="D182" s="2"/>
      <c r="E182" s="2"/>
      <c r="F182" s="2"/>
      <c r="G182" s="2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2" customHeight="1" x14ac:dyDescent="0.3">
      <c r="A183" s="17">
        <v>180</v>
      </c>
      <c r="B183" s="2"/>
      <c r="C183" s="2"/>
      <c r="D183" s="2"/>
      <c r="E183" s="2"/>
      <c r="F183" s="2"/>
      <c r="G183" s="2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2" customHeight="1" x14ac:dyDescent="0.3">
      <c r="A184" s="17">
        <v>181</v>
      </c>
      <c r="B184" s="2"/>
      <c r="C184" s="2"/>
      <c r="D184" s="2"/>
      <c r="E184" s="2"/>
      <c r="F184" s="2"/>
      <c r="G184" s="2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2" customHeight="1" x14ac:dyDescent="0.3">
      <c r="A185" s="17">
        <v>182</v>
      </c>
      <c r="B185" s="2"/>
      <c r="C185" s="2"/>
      <c r="D185" s="2"/>
      <c r="E185" s="2"/>
      <c r="F185" s="2"/>
      <c r="G185" s="2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2" customHeight="1" x14ac:dyDescent="0.3">
      <c r="A186" s="17">
        <v>183</v>
      </c>
      <c r="B186" s="2"/>
      <c r="C186" s="2"/>
      <c r="D186" s="2"/>
      <c r="E186" s="2"/>
      <c r="F186" s="2"/>
      <c r="G186" s="2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2" customHeight="1" x14ac:dyDescent="0.3">
      <c r="A187" s="17">
        <v>184</v>
      </c>
      <c r="B187" s="2"/>
      <c r="C187" s="2"/>
      <c r="D187" s="2"/>
      <c r="E187" s="2"/>
      <c r="F187" s="2"/>
      <c r="G187" s="2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2" customHeight="1" x14ac:dyDescent="0.3">
      <c r="A188" s="17">
        <v>185</v>
      </c>
      <c r="B188" s="2"/>
      <c r="C188" s="2"/>
      <c r="D188" s="2"/>
      <c r="E188" s="2"/>
      <c r="F188" s="2"/>
      <c r="G188" s="2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2" customHeight="1" x14ac:dyDescent="0.3">
      <c r="A189" s="17">
        <v>186</v>
      </c>
      <c r="B189" s="2"/>
      <c r="C189" s="2"/>
      <c r="D189" s="2"/>
      <c r="E189" s="2"/>
      <c r="F189" s="2"/>
      <c r="G189" s="2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2" customHeight="1" x14ac:dyDescent="0.3">
      <c r="A190" s="17">
        <v>187</v>
      </c>
      <c r="B190" s="2"/>
      <c r="C190" s="2"/>
      <c r="D190" s="2"/>
      <c r="E190" s="2"/>
      <c r="F190" s="2"/>
      <c r="G190" s="2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2" customHeight="1" x14ac:dyDescent="0.3">
      <c r="A191" s="17">
        <v>188</v>
      </c>
      <c r="B191" s="2"/>
      <c r="C191" s="2"/>
      <c r="D191" s="2"/>
      <c r="E191" s="2"/>
      <c r="F191" s="2"/>
      <c r="G191" s="2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2" customHeight="1" x14ac:dyDescent="0.3">
      <c r="A192" s="17">
        <v>189</v>
      </c>
      <c r="B192" s="2"/>
      <c r="C192" s="2"/>
      <c r="D192" s="2"/>
      <c r="E192" s="2"/>
      <c r="F192" s="2"/>
      <c r="G192" s="2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2" customHeight="1" x14ac:dyDescent="0.3">
      <c r="A193" s="17">
        <v>190</v>
      </c>
      <c r="B193" s="2"/>
      <c r="C193" s="2"/>
      <c r="D193" s="2"/>
      <c r="E193" s="2"/>
      <c r="F193" s="2"/>
      <c r="G193" s="2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2" customHeight="1" x14ac:dyDescent="0.3">
      <c r="A194" s="17">
        <v>191</v>
      </c>
      <c r="B194" s="2"/>
      <c r="C194" s="2"/>
      <c r="D194" s="2"/>
      <c r="E194" s="2"/>
      <c r="F194" s="2"/>
      <c r="G194" s="2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2" customHeight="1" x14ac:dyDescent="0.3">
      <c r="A195" s="17">
        <v>192</v>
      </c>
      <c r="B195" s="2"/>
      <c r="C195" s="2"/>
      <c r="D195" s="2"/>
      <c r="E195" s="2"/>
      <c r="F195" s="2"/>
      <c r="G195" s="2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2" customHeight="1" x14ac:dyDescent="0.3">
      <c r="A196" s="17">
        <v>193</v>
      </c>
      <c r="B196" s="2"/>
      <c r="C196" s="2"/>
      <c r="D196" s="2"/>
      <c r="E196" s="2"/>
      <c r="F196" s="2"/>
      <c r="G196" s="2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2" customHeight="1" x14ac:dyDescent="0.3">
      <c r="A197" s="17">
        <v>194</v>
      </c>
      <c r="B197" s="2"/>
      <c r="C197" s="2"/>
      <c r="D197" s="2"/>
      <c r="E197" s="2"/>
      <c r="F197" s="2"/>
      <c r="G197" s="2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2" customHeight="1" x14ac:dyDescent="0.3">
      <c r="A198" s="17">
        <v>195</v>
      </c>
      <c r="B198" s="2"/>
      <c r="C198" s="2"/>
      <c r="D198" s="2"/>
      <c r="E198" s="2"/>
      <c r="F198" s="2"/>
      <c r="G198" s="2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2" customHeight="1" x14ac:dyDescent="0.3">
      <c r="A199" s="17">
        <v>196</v>
      </c>
      <c r="B199" s="2"/>
      <c r="C199" s="2"/>
      <c r="D199" s="2"/>
      <c r="E199" s="2"/>
      <c r="F199" s="2"/>
      <c r="G199" s="2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2" customHeight="1" x14ac:dyDescent="0.3">
      <c r="A200" s="17">
        <v>197</v>
      </c>
      <c r="B200" s="2"/>
      <c r="C200" s="2"/>
      <c r="D200" s="2"/>
      <c r="E200" s="2"/>
      <c r="F200" s="2"/>
      <c r="G200" s="2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2" customHeight="1" x14ac:dyDescent="0.3">
      <c r="A201" s="17">
        <v>198</v>
      </c>
      <c r="B201" s="2"/>
      <c r="C201" s="2"/>
      <c r="D201" s="2"/>
      <c r="E201" s="2"/>
      <c r="F201" s="2"/>
      <c r="G201" s="2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2" customHeight="1" x14ac:dyDescent="0.3">
      <c r="A202" s="17">
        <v>199</v>
      </c>
      <c r="B202" s="2"/>
      <c r="C202" s="2"/>
      <c r="D202" s="2"/>
      <c r="E202" s="2"/>
      <c r="F202" s="2"/>
      <c r="G202" s="2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2" customHeight="1" x14ac:dyDescent="0.3">
      <c r="A203" s="17">
        <v>200</v>
      </c>
      <c r="B203" s="2"/>
      <c r="C203" s="2"/>
      <c r="D203" s="2"/>
      <c r="E203" s="2"/>
      <c r="F203" s="2"/>
      <c r="G203" s="2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2" customHeight="1" x14ac:dyDescent="0.3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2" customHeight="1" x14ac:dyDescent="0.3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2" customHeight="1" x14ac:dyDescent="0.3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2" customHeight="1" x14ac:dyDescent="0.3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2" customHeight="1" x14ac:dyDescent="0.3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2" customHeight="1" x14ac:dyDescent="0.3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2" customHeight="1" x14ac:dyDescent="0.3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2" customHeight="1" x14ac:dyDescent="0.3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2" customHeight="1" x14ac:dyDescent="0.3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2" customHeight="1" x14ac:dyDescent="0.3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2" customHeight="1" x14ac:dyDescent="0.3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2" customHeight="1" x14ac:dyDescent="0.3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2" customHeight="1" x14ac:dyDescent="0.3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2" customHeight="1" x14ac:dyDescent="0.3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2" customHeight="1" x14ac:dyDescent="0.3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2" customHeight="1" x14ac:dyDescent="0.3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2" customHeight="1" x14ac:dyDescent="0.3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2" customHeight="1" x14ac:dyDescent="0.3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2" customHeight="1" x14ac:dyDescent="0.3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2" customHeight="1" x14ac:dyDescent="0.3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2" customHeight="1" x14ac:dyDescent="0.3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2" customHeight="1" x14ac:dyDescent="0.3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2" customHeight="1" x14ac:dyDescent="0.3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2" customHeight="1" x14ac:dyDescent="0.3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2" customHeight="1" x14ac:dyDescent="0.3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2" customHeight="1" x14ac:dyDescent="0.3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2" customHeight="1" x14ac:dyDescent="0.3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2" customHeight="1" x14ac:dyDescent="0.3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2" customHeight="1" x14ac:dyDescent="0.3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2" customHeight="1" x14ac:dyDescent="0.3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2" customHeight="1" x14ac:dyDescent="0.3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2" customHeight="1" x14ac:dyDescent="0.3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2" customHeight="1" x14ac:dyDescent="0.3">
      <c r="A236" s="2"/>
      <c r="B236" s="2"/>
      <c r="C236" s="2"/>
      <c r="D236" s="2"/>
      <c r="E236" s="2"/>
      <c r="F236" s="2"/>
      <c r="G236" s="2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2" customHeight="1" x14ac:dyDescent="0.3">
      <c r="A237" s="2"/>
      <c r="B237" s="2"/>
      <c r="C237" s="2"/>
      <c r="D237" s="2"/>
      <c r="E237" s="2"/>
      <c r="F237" s="2"/>
      <c r="G237" s="2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2" customHeight="1" x14ac:dyDescent="0.3">
      <c r="A238" s="2"/>
      <c r="B238" s="2"/>
      <c r="C238" s="2"/>
      <c r="D238" s="2"/>
      <c r="E238" s="2"/>
      <c r="F238" s="2"/>
      <c r="G238" s="2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2" customHeight="1" x14ac:dyDescent="0.3">
      <c r="A239" s="2"/>
      <c r="B239" s="2"/>
      <c r="C239" s="2"/>
      <c r="D239" s="2"/>
      <c r="E239" s="2"/>
      <c r="F239" s="2"/>
      <c r="G239" s="2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2" customHeight="1" x14ac:dyDescent="0.3">
      <c r="A240" s="2"/>
      <c r="B240" s="2"/>
      <c r="C240" s="2"/>
      <c r="D240" s="2"/>
      <c r="E240" s="2"/>
      <c r="F240" s="2"/>
      <c r="G240" s="2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2" customHeight="1" x14ac:dyDescent="0.3">
      <c r="A241" s="2"/>
      <c r="B241" s="2"/>
      <c r="C241" s="2"/>
      <c r="D241" s="2"/>
      <c r="E241" s="2"/>
      <c r="F241" s="2"/>
      <c r="G241" s="2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2" customHeight="1" x14ac:dyDescent="0.3">
      <c r="A242" s="2"/>
      <c r="B242" s="2"/>
      <c r="C242" s="2"/>
      <c r="D242" s="2"/>
      <c r="E242" s="2"/>
      <c r="F242" s="2"/>
      <c r="G242" s="2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2" customHeight="1" x14ac:dyDescent="0.3">
      <c r="A243" s="2"/>
      <c r="B243" s="2"/>
      <c r="C243" s="2"/>
      <c r="D243" s="2"/>
      <c r="E243" s="2"/>
      <c r="F243" s="2"/>
      <c r="G243" s="2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2" customHeight="1" x14ac:dyDescent="0.3">
      <c r="A244" s="2"/>
      <c r="B244" s="2"/>
      <c r="C244" s="2"/>
      <c r="D244" s="2"/>
      <c r="E244" s="2"/>
      <c r="F244" s="2"/>
      <c r="G244" s="2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2" customHeight="1" x14ac:dyDescent="0.3">
      <c r="A245" s="2"/>
      <c r="B245" s="2"/>
      <c r="C245" s="2"/>
      <c r="D245" s="2"/>
      <c r="E245" s="2"/>
      <c r="F245" s="2"/>
      <c r="G245" s="2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2" customHeight="1" x14ac:dyDescent="0.3">
      <c r="A246" s="2"/>
      <c r="B246" s="2"/>
      <c r="C246" s="2"/>
      <c r="D246" s="2"/>
      <c r="E246" s="2"/>
      <c r="F246" s="2"/>
      <c r="G246" s="2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2" customHeight="1" x14ac:dyDescent="0.3">
      <c r="A247" s="2"/>
      <c r="B247" s="2"/>
      <c r="C247" s="2"/>
      <c r="D247" s="2"/>
      <c r="E247" s="2"/>
      <c r="F247" s="2"/>
      <c r="G247" s="2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2" customHeight="1" x14ac:dyDescent="0.3">
      <c r="A248" s="2"/>
      <c r="B248" s="2"/>
      <c r="C248" s="2"/>
      <c r="D248" s="2"/>
      <c r="E248" s="2"/>
      <c r="F248" s="2"/>
      <c r="G248" s="2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2" customHeight="1" x14ac:dyDescent="0.3">
      <c r="A249" s="2"/>
      <c r="B249" s="2"/>
      <c r="C249" s="2"/>
      <c r="D249" s="2"/>
      <c r="E249" s="2"/>
      <c r="F249" s="2"/>
      <c r="G249" s="2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2" customHeight="1" x14ac:dyDescent="0.3">
      <c r="A250" s="2"/>
      <c r="B250" s="2"/>
      <c r="C250" s="2"/>
      <c r="D250" s="2"/>
      <c r="E250" s="2"/>
      <c r="F250" s="2"/>
      <c r="G250" s="2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2" customHeight="1" x14ac:dyDescent="0.3">
      <c r="A251" s="2"/>
      <c r="B251" s="2"/>
      <c r="C251" s="2"/>
      <c r="D251" s="2"/>
      <c r="E251" s="2"/>
      <c r="F251" s="2"/>
      <c r="G251" s="2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2" customHeight="1" x14ac:dyDescent="0.3">
      <c r="A252" s="2"/>
      <c r="B252" s="2"/>
      <c r="C252" s="2"/>
      <c r="D252" s="2"/>
      <c r="E252" s="2"/>
      <c r="F252" s="2"/>
      <c r="G252" s="2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2" customHeight="1" x14ac:dyDescent="0.3">
      <c r="A253" s="2"/>
      <c r="B253" s="2"/>
      <c r="C253" s="2"/>
      <c r="D253" s="2"/>
      <c r="E253" s="2"/>
      <c r="F253" s="2"/>
      <c r="G253" s="2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2" customHeight="1" x14ac:dyDescent="0.3">
      <c r="A254" s="2"/>
      <c r="B254" s="2"/>
      <c r="C254" s="2"/>
      <c r="D254" s="2"/>
      <c r="E254" s="2"/>
      <c r="F254" s="2"/>
      <c r="G254" s="2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2" customHeight="1" x14ac:dyDescent="0.3">
      <c r="A255" s="2"/>
      <c r="B255" s="2"/>
      <c r="C255" s="2"/>
      <c r="D255" s="2"/>
      <c r="E255" s="2"/>
      <c r="F255" s="2"/>
      <c r="G255" s="2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2" customHeight="1" x14ac:dyDescent="0.3">
      <c r="A256" s="2"/>
      <c r="B256" s="2"/>
      <c r="C256" s="2"/>
      <c r="D256" s="2"/>
      <c r="E256" s="2"/>
      <c r="F256" s="2"/>
      <c r="G256" s="2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2" customHeight="1" x14ac:dyDescent="0.3">
      <c r="A257" s="2"/>
      <c r="B257" s="2"/>
      <c r="C257" s="2"/>
      <c r="D257" s="2"/>
      <c r="E257" s="2"/>
      <c r="F257" s="2"/>
      <c r="G257" s="2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2" customHeight="1" x14ac:dyDescent="0.3">
      <c r="A258" s="2"/>
      <c r="B258" s="2"/>
      <c r="C258" s="2"/>
      <c r="D258" s="2"/>
      <c r="E258" s="2"/>
      <c r="F258" s="2"/>
      <c r="G258" s="2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2" customHeight="1" x14ac:dyDescent="0.3">
      <c r="A259" s="2"/>
      <c r="B259" s="2"/>
      <c r="C259" s="2"/>
      <c r="D259" s="2"/>
      <c r="E259" s="2"/>
      <c r="F259" s="2"/>
      <c r="G259" s="2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2" customHeight="1" x14ac:dyDescent="0.3">
      <c r="A260" s="2"/>
      <c r="B260" s="2"/>
      <c r="C260" s="2"/>
      <c r="D260" s="2"/>
      <c r="E260" s="2"/>
      <c r="F260" s="2"/>
      <c r="G260" s="2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2" customHeight="1" x14ac:dyDescent="0.3">
      <c r="A261" s="2"/>
      <c r="B261" s="2"/>
      <c r="C261" s="2"/>
      <c r="D261" s="2"/>
      <c r="E261" s="2"/>
      <c r="F261" s="2"/>
      <c r="G261" s="2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2" customHeight="1" x14ac:dyDescent="0.3">
      <c r="A262" s="2"/>
      <c r="B262" s="2"/>
      <c r="C262" s="2"/>
      <c r="D262" s="2"/>
      <c r="E262" s="2"/>
      <c r="F262" s="2"/>
      <c r="G262" s="2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2" customHeight="1" x14ac:dyDescent="0.3">
      <c r="A263" s="2"/>
      <c r="B263" s="2"/>
      <c r="C263" s="2"/>
      <c r="D263" s="2"/>
      <c r="E263" s="2"/>
      <c r="F263" s="2"/>
      <c r="G263" s="2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2" customHeight="1" x14ac:dyDescent="0.3">
      <c r="A264" s="2"/>
      <c r="B264" s="2"/>
      <c r="C264" s="2"/>
      <c r="D264" s="2"/>
      <c r="E264" s="2"/>
      <c r="F264" s="2"/>
      <c r="G264" s="2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2" customHeight="1" x14ac:dyDescent="0.3">
      <c r="A265" s="2"/>
      <c r="B265" s="2"/>
      <c r="C265" s="2"/>
      <c r="D265" s="2"/>
      <c r="E265" s="2"/>
      <c r="F265" s="2"/>
      <c r="G265" s="2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2" customHeight="1" x14ac:dyDescent="0.3">
      <c r="A266" s="2"/>
      <c r="B266" s="2"/>
      <c r="C266" s="2"/>
      <c r="D266" s="2"/>
      <c r="E266" s="2"/>
      <c r="F266" s="2"/>
      <c r="G266" s="2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2" customHeight="1" x14ac:dyDescent="0.3">
      <c r="A267" s="2"/>
      <c r="B267" s="2"/>
      <c r="C267" s="2"/>
      <c r="D267" s="2"/>
      <c r="E267" s="2"/>
      <c r="F267" s="2"/>
      <c r="G267" s="2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2" customHeight="1" x14ac:dyDescent="0.3">
      <c r="A268" s="2"/>
      <c r="B268" s="2"/>
      <c r="C268" s="2"/>
      <c r="D268" s="2"/>
      <c r="E268" s="2"/>
      <c r="F268" s="2"/>
      <c r="G268" s="2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2" customHeight="1" x14ac:dyDescent="0.3">
      <c r="A269" s="2"/>
      <c r="B269" s="2"/>
      <c r="C269" s="2"/>
      <c r="D269" s="2"/>
      <c r="E269" s="2"/>
      <c r="F269" s="2"/>
      <c r="G269" s="2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2" customHeight="1" x14ac:dyDescent="0.3">
      <c r="A270" s="2"/>
      <c r="B270" s="2"/>
      <c r="C270" s="2"/>
      <c r="D270" s="2"/>
      <c r="E270" s="2"/>
      <c r="F270" s="2"/>
      <c r="G270" s="2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2" customHeight="1" x14ac:dyDescent="0.3">
      <c r="A271" s="2"/>
      <c r="B271" s="2"/>
      <c r="C271" s="2"/>
      <c r="D271" s="2"/>
      <c r="E271" s="2"/>
      <c r="F271" s="2"/>
      <c r="G271" s="2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2" customHeight="1" x14ac:dyDescent="0.3">
      <c r="A272" s="2"/>
      <c r="B272" s="2"/>
      <c r="C272" s="2"/>
      <c r="D272" s="2"/>
      <c r="E272" s="2"/>
      <c r="F272" s="2"/>
      <c r="G272" s="2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2" customHeight="1" x14ac:dyDescent="0.3">
      <c r="A273" s="2"/>
      <c r="B273" s="2"/>
      <c r="C273" s="2"/>
      <c r="D273" s="2"/>
      <c r="E273" s="2"/>
      <c r="F273" s="2"/>
      <c r="G273" s="2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2" customHeight="1" x14ac:dyDescent="0.3">
      <c r="A274" s="2"/>
      <c r="B274" s="2"/>
      <c r="C274" s="2"/>
      <c r="D274" s="2"/>
      <c r="E274" s="2"/>
      <c r="F274" s="2"/>
      <c r="G274" s="2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2" customHeight="1" x14ac:dyDescent="0.3">
      <c r="A275" s="2"/>
      <c r="B275" s="2"/>
      <c r="C275" s="2"/>
      <c r="D275" s="2"/>
      <c r="E275" s="2"/>
      <c r="F275" s="2"/>
      <c r="G275" s="2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2" customHeight="1" x14ac:dyDescent="0.3">
      <c r="A276" s="2"/>
      <c r="B276" s="2"/>
      <c r="C276" s="2"/>
      <c r="D276" s="2"/>
      <c r="E276" s="2"/>
      <c r="F276" s="2"/>
      <c r="G276" s="2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2" customHeight="1" x14ac:dyDescent="0.3">
      <c r="A277" s="2"/>
      <c r="B277" s="2"/>
      <c r="C277" s="2"/>
      <c r="D277" s="2"/>
      <c r="E277" s="2"/>
      <c r="F277" s="2"/>
      <c r="G277" s="2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2" customHeight="1" x14ac:dyDescent="0.3">
      <c r="A278" s="2"/>
      <c r="B278" s="2"/>
      <c r="C278" s="2"/>
      <c r="D278" s="2"/>
      <c r="E278" s="2"/>
      <c r="F278" s="2"/>
      <c r="G278" s="2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2" customHeight="1" x14ac:dyDescent="0.3">
      <c r="A279" s="2"/>
      <c r="B279" s="2"/>
      <c r="C279" s="2"/>
      <c r="D279" s="2"/>
      <c r="E279" s="2"/>
      <c r="F279" s="2"/>
      <c r="G279" s="2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2" customHeight="1" x14ac:dyDescent="0.3">
      <c r="A280" s="2"/>
      <c r="B280" s="2"/>
      <c r="C280" s="2"/>
      <c r="D280" s="2"/>
      <c r="E280" s="2"/>
      <c r="F280" s="2"/>
      <c r="G280" s="2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2" customHeight="1" x14ac:dyDescent="0.3">
      <c r="A281" s="2"/>
      <c r="B281" s="2"/>
      <c r="C281" s="2"/>
      <c r="D281" s="2"/>
      <c r="E281" s="2"/>
      <c r="F281" s="2"/>
      <c r="G281" s="2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2" customHeight="1" x14ac:dyDescent="0.3">
      <c r="A282" s="2"/>
      <c r="B282" s="2"/>
      <c r="C282" s="2"/>
      <c r="D282" s="2"/>
      <c r="E282" s="2"/>
      <c r="F282" s="2"/>
      <c r="G282" s="2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2" customHeight="1" x14ac:dyDescent="0.3">
      <c r="A283" s="2"/>
      <c r="B283" s="2"/>
      <c r="C283" s="2"/>
      <c r="D283" s="2"/>
      <c r="E283" s="2"/>
      <c r="F283" s="2"/>
      <c r="G283" s="2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2" customHeight="1" x14ac:dyDescent="0.3">
      <c r="A284" s="2"/>
      <c r="B284" s="2"/>
      <c r="C284" s="2"/>
      <c r="D284" s="2"/>
      <c r="E284" s="2"/>
      <c r="F284" s="2"/>
      <c r="G284" s="2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2" customHeight="1" x14ac:dyDescent="0.3">
      <c r="A285" s="2"/>
      <c r="B285" s="2"/>
      <c r="C285" s="2"/>
      <c r="D285" s="2"/>
      <c r="E285" s="2"/>
      <c r="F285" s="2"/>
      <c r="G285" s="2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2" customHeight="1" x14ac:dyDescent="0.3">
      <c r="A286" s="2"/>
      <c r="B286" s="2"/>
      <c r="C286" s="2"/>
      <c r="D286" s="2"/>
      <c r="E286" s="2"/>
      <c r="F286" s="2"/>
      <c r="G286" s="2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2" customHeight="1" x14ac:dyDescent="0.3">
      <c r="A287" s="2"/>
      <c r="B287" s="2"/>
      <c r="C287" s="2"/>
      <c r="D287" s="2"/>
      <c r="E287" s="2"/>
      <c r="F287" s="2"/>
      <c r="G287" s="2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2" customHeight="1" x14ac:dyDescent="0.3">
      <c r="A288" s="2"/>
      <c r="B288" s="2"/>
      <c r="C288" s="2"/>
      <c r="D288" s="2"/>
      <c r="E288" s="2"/>
      <c r="F288" s="2"/>
      <c r="G288" s="2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2" customHeight="1" x14ac:dyDescent="0.3">
      <c r="A289" s="2"/>
      <c r="B289" s="2"/>
      <c r="C289" s="2"/>
      <c r="D289" s="2"/>
      <c r="E289" s="2"/>
      <c r="F289" s="2"/>
      <c r="G289" s="2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2" customHeight="1" x14ac:dyDescent="0.3">
      <c r="A290" s="2"/>
      <c r="B290" s="2"/>
      <c r="C290" s="2"/>
      <c r="D290" s="2"/>
      <c r="E290" s="2"/>
      <c r="F290" s="2"/>
      <c r="G290" s="2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2" customHeight="1" x14ac:dyDescent="0.3">
      <c r="A291" s="2"/>
      <c r="B291" s="2"/>
      <c r="C291" s="2"/>
      <c r="D291" s="2"/>
      <c r="E291" s="2"/>
      <c r="F291" s="2"/>
      <c r="G291" s="2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2" customHeight="1" x14ac:dyDescent="0.3">
      <c r="A292" s="2"/>
      <c r="B292" s="2"/>
      <c r="C292" s="2"/>
      <c r="D292" s="2"/>
      <c r="E292" s="2"/>
      <c r="F292" s="2"/>
      <c r="G292" s="2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2" customHeight="1" x14ac:dyDescent="0.3">
      <c r="A293" s="2"/>
      <c r="B293" s="2"/>
      <c r="C293" s="2"/>
      <c r="D293" s="2"/>
      <c r="E293" s="2"/>
      <c r="F293" s="2"/>
      <c r="G293" s="2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2" customHeight="1" x14ac:dyDescent="0.3">
      <c r="A294" s="2"/>
      <c r="B294" s="2"/>
      <c r="C294" s="2"/>
      <c r="D294" s="2"/>
      <c r="E294" s="2"/>
      <c r="F294" s="2"/>
      <c r="G294" s="2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2" customHeight="1" x14ac:dyDescent="0.3">
      <c r="A295" s="2"/>
      <c r="B295" s="2"/>
      <c r="C295" s="2"/>
      <c r="D295" s="2"/>
      <c r="E295" s="2"/>
      <c r="F295" s="2"/>
      <c r="G295" s="2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2" customHeight="1" x14ac:dyDescent="0.3">
      <c r="A296" s="2"/>
      <c r="B296" s="2"/>
      <c r="C296" s="2"/>
      <c r="D296" s="2"/>
      <c r="E296" s="2"/>
      <c r="F296" s="2"/>
      <c r="G296" s="2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2" customHeight="1" x14ac:dyDescent="0.3">
      <c r="A297" s="2"/>
      <c r="B297" s="2"/>
      <c r="C297" s="2"/>
      <c r="D297" s="2"/>
      <c r="E297" s="2"/>
      <c r="F297" s="2"/>
      <c r="G297" s="2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2" customHeight="1" x14ac:dyDescent="0.3">
      <c r="A298" s="2"/>
      <c r="B298" s="2"/>
      <c r="C298" s="2"/>
      <c r="D298" s="2"/>
      <c r="E298" s="2"/>
      <c r="F298" s="2"/>
      <c r="G298" s="2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2" customHeight="1" x14ac:dyDescent="0.3">
      <c r="A299" s="2"/>
      <c r="B299" s="2"/>
      <c r="C299" s="2"/>
      <c r="D299" s="2"/>
      <c r="E299" s="2"/>
      <c r="F299" s="2"/>
      <c r="G299" s="2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2" customHeight="1" x14ac:dyDescent="0.3">
      <c r="A300" s="2"/>
      <c r="B300" s="2"/>
      <c r="C300" s="2"/>
      <c r="D300" s="2"/>
      <c r="E300" s="2"/>
      <c r="F300" s="2"/>
      <c r="G300" s="2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2" customHeight="1" x14ac:dyDescent="0.3">
      <c r="A301" s="2"/>
      <c r="B301" s="2"/>
      <c r="C301" s="2"/>
      <c r="D301" s="2"/>
      <c r="E301" s="2"/>
      <c r="F301" s="2"/>
      <c r="G301" s="2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2" customHeight="1" x14ac:dyDescent="0.3">
      <c r="A302" s="2"/>
      <c r="B302" s="2"/>
      <c r="C302" s="2"/>
      <c r="D302" s="2"/>
      <c r="E302" s="2"/>
      <c r="F302" s="2"/>
      <c r="G302" s="2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2" customHeight="1" x14ac:dyDescent="0.3">
      <c r="A303" s="2"/>
      <c r="B303" s="2"/>
      <c r="C303" s="2"/>
      <c r="D303" s="2"/>
      <c r="E303" s="2"/>
      <c r="F303" s="2"/>
      <c r="G303" s="2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2" customHeight="1" x14ac:dyDescent="0.3">
      <c r="A304" s="2"/>
      <c r="B304" s="2"/>
      <c r="C304" s="2"/>
      <c r="D304" s="2"/>
      <c r="E304" s="2"/>
      <c r="F304" s="2"/>
      <c r="G304" s="2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2" customHeight="1" x14ac:dyDescent="0.3">
      <c r="A305" s="2"/>
      <c r="B305" s="2"/>
      <c r="C305" s="2"/>
      <c r="D305" s="2"/>
      <c r="E305" s="2"/>
      <c r="F305" s="2"/>
      <c r="G305" s="2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2" customHeight="1" x14ac:dyDescent="0.3">
      <c r="A306" s="2"/>
      <c r="B306" s="2"/>
      <c r="C306" s="2"/>
      <c r="D306" s="2"/>
      <c r="E306" s="2"/>
      <c r="F306" s="2"/>
      <c r="G306" s="2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2" customHeight="1" x14ac:dyDescent="0.3">
      <c r="A307" s="2"/>
      <c r="B307" s="2"/>
      <c r="C307" s="2"/>
      <c r="D307" s="2"/>
      <c r="E307" s="2"/>
      <c r="F307" s="2"/>
      <c r="G307" s="2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2" customHeight="1" x14ac:dyDescent="0.3">
      <c r="A308" s="2"/>
      <c r="B308" s="2"/>
      <c r="C308" s="2"/>
      <c r="D308" s="2"/>
      <c r="E308" s="2"/>
      <c r="F308" s="2"/>
      <c r="G308" s="2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2" customHeight="1" x14ac:dyDescent="0.3">
      <c r="A309" s="2"/>
      <c r="B309" s="2"/>
      <c r="C309" s="2"/>
      <c r="D309" s="2"/>
      <c r="E309" s="2"/>
      <c r="F309" s="2"/>
      <c r="G309" s="2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2" customHeight="1" x14ac:dyDescent="0.3">
      <c r="A310" s="2"/>
      <c r="B310" s="2"/>
      <c r="C310" s="2"/>
      <c r="D310" s="2"/>
      <c r="E310" s="2"/>
      <c r="F310" s="2"/>
      <c r="G310" s="2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2" customHeight="1" x14ac:dyDescent="0.3">
      <c r="A311" s="2"/>
      <c r="B311" s="2"/>
      <c r="C311" s="2"/>
      <c r="D311" s="2"/>
      <c r="E311" s="2"/>
      <c r="F311" s="2"/>
      <c r="G311" s="2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2" customHeight="1" x14ac:dyDescent="0.3">
      <c r="A312" s="2"/>
      <c r="B312" s="2"/>
      <c r="C312" s="2"/>
      <c r="D312" s="2"/>
      <c r="E312" s="2"/>
      <c r="F312" s="2"/>
      <c r="G312" s="2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2" customHeight="1" x14ac:dyDescent="0.3">
      <c r="A313" s="2"/>
      <c r="B313" s="2"/>
      <c r="C313" s="2"/>
      <c r="D313" s="2"/>
      <c r="E313" s="2"/>
      <c r="F313" s="2"/>
      <c r="G313" s="2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2" customHeight="1" x14ac:dyDescent="0.3">
      <c r="A314" s="2"/>
      <c r="B314" s="2"/>
      <c r="C314" s="2"/>
      <c r="D314" s="2"/>
      <c r="E314" s="2"/>
      <c r="F314" s="2"/>
      <c r="G314" s="2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2" customHeight="1" x14ac:dyDescent="0.3">
      <c r="A315" s="2"/>
      <c r="B315" s="2"/>
      <c r="C315" s="2"/>
      <c r="D315" s="2"/>
      <c r="E315" s="2"/>
      <c r="F315" s="2"/>
      <c r="G315" s="2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2" customHeight="1" x14ac:dyDescent="0.3">
      <c r="A316" s="2"/>
      <c r="B316" s="2"/>
      <c r="C316" s="2"/>
      <c r="D316" s="2"/>
      <c r="E316" s="2"/>
      <c r="F316" s="2"/>
      <c r="G316" s="2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2" customHeight="1" x14ac:dyDescent="0.3">
      <c r="A317" s="2"/>
      <c r="B317" s="2"/>
      <c r="C317" s="2"/>
      <c r="D317" s="2"/>
      <c r="E317" s="2"/>
      <c r="F317" s="2"/>
      <c r="G317" s="2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2" customHeight="1" x14ac:dyDescent="0.3">
      <c r="A318" s="2"/>
      <c r="B318" s="2"/>
      <c r="C318" s="2"/>
      <c r="D318" s="2"/>
      <c r="E318" s="2"/>
      <c r="F318" s="2"/>
      <c r="G318" s="2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2" customHeight="1" x14ac:dyDescent="0.3">
      <c r="A319" s="2"/>
      <c r="B319" s="2"/>
      <c r="C319" s="2"/>
      <c r="D319" s="2"/>
      <c r="E319" s="2"/>
      <c r="F319" s="2"/>
      <c r="G319" s="2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2" customHeight="1" x14ac:dyDescent="0.3">
      <c r="A320" s="2"/>
      <c r="B320" s="2"/>
      <c r="C320" s="2"/>
      <c r="D320" s="2"/>
      <c r="E320" s="2"/>
      <c r="F320" s="2"/>
      <c r="G320" s="2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2" customHeight="1" x14ac:dyDescent="0.3">
      <c r="A321" s="2"/>
      <c r="B321" s="2"/>
      <c r="C321" s="2"/>
      <c r="D321" s="2"/>
      <c r="E321" s="2"/>
      <c r="F321" s="2"/>
      <c r="G321" s="2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2" customHeight="1" x14ac:dyDescent="0.3">
      <c r="A322" s="2"/>
      <c r="B322" s="2"/>
      <c r="C322" s="2"/>
      <c r="D322" s="2"/>
      <c r="E322" s="2"/>
      <c r="F322" s="2"/>
      <c r="G322" s="2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2" customHeight="1" x14ac:dyDescent="0.3">
      <c r="A323" s="2"/>
      <c r="B323" s="2"/>
      <c r="C323" s="2"/>
      <c r="D323" s="2"/>
      <c r="E323" s="2"/>
      <c r="F323" s="2"/>
      <c r="G323" s="2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2" customHeight="1" x14ac:dyDescent="0.3">
      <c r="A324" s="2"/>
      <c r="B324" s="2"/>
      <c r="C324" s="2"/>
      <c r="D324" s="2"/>
      <c r="E324" s="2"/>
      <c r="F324" s="2"/>
      <c r="G324" s="2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2" customHeight="1" x14ac:dyDescent="0.3">
      <c r="A325" s="2"/>
      <c r="B325" s="2"/>
      <c r="C325" s="2"/>
      <c r="D325" s="2"/>
      <c r="E325" s="2"/>
      <c r="F325" s="2"/>
      <c r="G325" s="2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2" customHeight="1" x14ac:dyDescent="0.3">
      <c r="A326" s="2"/>
      <c r="B326" s="2"/>
      <c r="C326" s="2"/>
      <c r="D326" s="2"/>
      <c r="E326" s="2"/>
      <c r="F326" s="2"/>
      <c r="G326" s="2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2" customHeight="1" x14ac:dyDescent="0.3">
      <c r="A327" s="2"/>
      <c r="B327" s="2"/>
      <c r="C327" s="2"/>
      <c r="D327" s="2"/>
      <c r="E327" s="2"/>
      <c r="F327" s="2"/>
      <c r="G327" s="2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2" customHeight="1" x14ac:dyDescent="0.3">
      <c r="A328" s="2"/>
      <c r="B328" s="2"/>
      <c r="C328" s="2"/>
      <c r="D328" s="2"/>
      <c r="E328" s="2"/>
      <c r="F328" s="2"/>
      <c r="G328" s="2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2" customHeight="1" x14ac:dyDescent="0.3">
      <c r="A329" s="2"/>
      <c r="B329" s="2"/>
      <c r="C329" s="2"/>
      <c r="D329" s="2"/>
      <c r="E329" s="2"/>
      <c r="F329" s="2"/>
      <c r="G329" s="2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2" customHeight="1" x14ac:dyDescent="0.3">
      <c r="A330" s="2"/>
      <c r="B330" s="2"/>
      <c r="C330" s="2"/>
      <c r="D330" s="2"/>
      <c r="E330" s="2"/>
      <c r="F330" s="2"/>
      <c r="G330" s="2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2" customHeight="1" x14ac:dyDescent="0.3">
      <c r="A331" s="2"/>
      <c r="B331" s="2"/>
      <c r="C331" s="2"/>
      <c r="D331" s="2"/>
      <c r="E331" s="2"/>
      <c r="F331" s="2"/>
      <c r="G331" s="2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2" customHeight="1" x14ac:dyDescent="0.3">
      <c r="A332" s="2"/>
      <c r="B332" s="2"/>
      <c r="C332" s="2"/>
      <c r="D332" s="2"/>
      <c r="E332" s="2"/>
      <c r="F332" s="2"/>
      <c r="G332" s="2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2" customHeight="1" x14ac:dyDescent="0.3">
      <c r="A333" s="2"/>
      <c r="B333" s="2"/>
      <c r="C333" s="2"/>
      <c r="D333" s="2"/>
      <c r="E333" s="2"/>
      <c r="F333" s="2"/>
      <c r="G333" s="2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2" customHeight="1" x14ac:dyDescent="0.3">
      <c r="A334" s="2"/>
      <c r="B334" s="2"/>
      <c r="C334" s="2"/>
      <c r="D334" s="2"/>
      <c r="E334" s="2"/>
      <c r="F334" s="2"/>
      <c r="G334" s="2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2" customHeight="1" x14ac:dyDescent="0.3">
      <c r="A335" s="2"/>
      <c r="B335" s="2"/>
      <c r="C335" s="2"/>
      <c r="D335" s="2"/>
      <c r="E335" s="2"/>
      <c r="F335" s="2"/>
      <c r="G335" s="2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2" customHeight="1" x14ac:dyDescent="0.3">
      <c r="A336" s="2"/>
      <c r="B336" s="2"/>
      <c r="C336" s="2"/>
      <c r="D336" s="2"/>
      <c r="E336" s="2"/>
      <c r="F336" s="2"/>
      <c r="G336" s="2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2" customHeight="1" x14ac:dyDescent="0.3">
      <c r="A337" s="2"/>
      <c r="B337" s="2"/>
      <c r="C337" s="2"/>
      <c r="D337" s="2"/>
      <c r="E337" s="2"/>
      <c r="F337" s="2"/>
      <c r="G337" s="2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2" customHeight="1" x14ac:dyDescent="0.3">
      <c r="A338" s="2"/>
      <c r="B338" s="2"/>
      <c r="C338" s="2"/>
      <c r="D338" s="2"/>
      <c r="E338" s="2"/>
      <c r="F338" s="2"/>
      <c r="G338" s="2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2" customHeight="1" x14ac:dyDescent="0.3">
      <c r="A339" s="2"/>
      <c r="B339" s="2"/>
      <c r="C339" s="2"/>
      <c r="D339" s="2"/>
      <c r="E339" s="2"/>
      <c r="F339" s="2"/>
      <c r="G339" s="2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2" customHeight="1" x14ac:dyDescent="0.3">
      <c r="A340" s="2"/>
      <c r="B340" s="2"/>
      <c r="C340" s="2"/>
      <c r="D340" s="2"/>
      <c r="E340" s="2"/>
      <c r="F340" s="2"/>
      <c r="G340" s="2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2" customHeight="1" x14ac:dyDescent="0.3">
      <c r="A341" s="2"/>
      <c r="B341" s="2"/>
      <c r="C341" s="2"/>
      <c r="D341" s="2"/>
      <c r="E341" s="2"/>
      <c r="F341" s="2"/>
      <c r="G341" s="2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2" customHeight="1" x14ac:dyDescent="0.3">
      <c r="A342" s="2"/>
      <c r="B342" s="2"/>
      <c r="C342" s="2"/>
      <c r="D342" s="2"/>
      <c r="E342" s="2"/>
      <c r="F342" s="2"/>
      <c r="G342" s="2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2" customHeight="1" x14ac:dyDescent="0.3">
      <c r="A343" s="2"/>
      <c r="B343" s="2"/>
      <c r="C343" s="2"/>
      <c r="D343" s="2"/>
      <c r="E343" s="2"/>
      <c r="F343" s="2"/>
      <c r="G343" s="2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2" customHeight="1" x14ac:dyDescent="0.3">
      <c r="A344" s="2"/>
      <c r="B344" s="2"/>
      <c r="C344" s="2"/>
      <c r="D344" s="2"/>
      <c r="E344" s="2"/>
      <c r="F344" s="2"/>
      <c r="G344" s="2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2" customHeight="1" x14ac:dyDescent="0.3">
      <c r="A345" s="2"/>
      <c r="B345" s="2"/>
      <c r="C345" s="2"/>
      <c r="D345" s="2"/>
      <c r="E345" s="2"/>
      <c r="F345" s="2"/>
      <c r="G345" s="2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2" customHeight="1" x14ac:dyDescent="0.3">
      <c r="A346" s="2"/>
      <c r="B346" s="2"/>
      <c r="C346" s="2"/>
      <c r="D346" s="2"/>
      <c r="E346" s="2"/>
      <c r="F346" s="2"/>
      <c r="G346" s="2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2" customHeight="1" x14ac:dyDescent="0.3">
      <c r="A347" s="2"/>
      <c r="B347" s="2"/>
      <c r="C347" s="2"/>
      <c r="D347" s="2"/>
      <c r="E347" s="2"/>
      <c r="F347" s="2"/>
      <c r="G347" s="2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2" customHeight="1" x14ac:dyDescent="0.3">
      <c r="A348" s="2"/>
      <c r="B348" s="2"/>
      <c r="C348" s="2"/>
      <c r="D348" s="2"/>
      <c r="E348" s="2"/>
      <c r="F348" s="2"/>
      <c r="G348" s="2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2" customHeight="1" x14ac:dyDescent="0.3">
      <c r="A349" s="2"/>
      <c r="B349" s="2"/>
      <c r="C349" s="2"/>
      <c r="D349" s="2"/>
      <c r="E349" s="2"/>
      <c r="F349" s="2"/>
      <c r="G349" s="2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2" customHeight="1" x14ac:dyDescent="0.3">
      <c r="A350" s="2"/>
      <c r="B350" s="2"/>
      <c r="C350" s="2"/>
      <c r="D350" s="2"/>
      <c r="E350" s="2"/>
      <c r="F350" s="2"/>
      <c r="G350" s="2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2" customHeight="1" x14ac:dyDescent="0.3">
      <c r="A351" s="2"/>
      <c r="B351" s="2"/>
      <c r="C351" s="2"/>
      <c r="D351" s="2"/>
      <c r="E351" s="2"/>
      <c r="F351" s="2"/>
      <c r="G351" s="2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2" customHeight="1" x14ac:dyDescent="0.3">
      <c r="A352" s="2"/>
      <c r="B352" s="2"/>
      <c r="C352" s="2"/>
      <c r="D352" s="2"/>
      <c r="E352" s="2"/>
      <c r="F352" s="2"/>
      <c r="G352" s="2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2" customHeight="1" x14ac:dyDescent="0.3">
      <c r="A353" s="2"/>
      <c r="B353" s="2"/>
      <c r="C353" s="2"/>
      <c r="D353" s="2"/>
      <c r="E353" s="2"/>
      <c r="F353" s="2"/>
      <c r="G353" s="2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2" customHeight="1" x14ac:dyDescent="0.3">
      <c r="A354" s="2"/>
      <c r="B354" s="2"/>
      <c r="C354" s="2"/>
      <c r="D354" s="2"/>
      <c r="E354" s="2"/>
      <c r="F354" s="2"/>
      <c r="G354" s="2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2" customHeight="1" x14ac:dyDescent="0.3">
      <c r="A355" s="2"/>
      <c r="B355" s="2"/>
      <c r="C355" s="2"/>
      <c r="D355" s="2"/>
      <c r="E355" s="2"/>
      <c r="F355" s="2"/>
      <c r="G355" s="2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2" customHeight="1" x14ac:dyDescent="0.3">
      <c r="A356" s="2"/>
      <c r="B356" s="2"/>
      <c r="C356" s="2"/>
      <c r="D356" s="2"/>
      <c r="E356" s="2"/>
      <c r="F356" s="2"/>
      <c r="G356" s="2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2" customHeight="1" x14ac:dyDescent="0.3">
      <c r="A357" s="2"/>
      <c r="B357" s="2"/>
      <c r="C357" s="2"/>
      <c r="D357" s="2"/>
      <c r="E357" s="2"/>
      <c r="F357" s="2"/>
      <c r="G357" s="2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2" customHeight="1" x14ac:dyDescent="0.3">
      <c r="A358" s="2"/>
      <c r="B358" s="2"/>
      <c r="C358" s="2"/>
      <c r="D358" s="2"/>
      <c r="E358" s="2"/>
      <c r="F358" s="2"/>
      <c r="G358" s="2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2" customHeight="1" x14ac:dyDescent="0.3">
      <c r="A359" s="2"/>
      <c r="B359" s="2"/>
      <c r="C359" s="2"/>
      <c r="D359" s="2"/>
      <c r="E359" s="2"/>
      <c r="F359" s="2"/>
      <c r="G359" s="2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2" customHeight="1" x14ac:dyDescent="0.3">
      <c r="A360" s="2"/>
      <c r="B360" s="2"/>
      <c r="C360" s="2"/>
      <c r="D360" s="2"/>
      <c r="E360" s="2"/>
      <c r="F360" s="2"/>
      <c r="G360" s="2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2" customHeight="1" x14ac:dyDescent="0.3">
      <c r="A361" s="2"/>
      <c r="B361" s="2"/>
      <c r="C361" s="2"/>
      <c r="D361" s="2"/>
      <c r="E361" s="2"/>
      <c r="F361" s="2"/>
      <c r="G361" s="2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2" customHeight="1" x14ac:dyDescent="0.3">
      <c r="A362" s="2"/>
      <c r="B362" s="2"/>
      <c r="C362" s="2"/>
      <c r="D362" s="2"/>
      <c r="E362" s="2"/>
      <c r="F362" s="2"/>
      <c r="G362" s="2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2" customHeight="1" x14ac:dyDescent="0.3">
      <c r="A363" s="2"/>
      <c r="B363" s="2"/>
      <c r="C363" s="2"/>
      <c r="D363" s="2"/>
      <c r="E363" s="2"/>
      <c r="F363" s="2"/>
      <c r="G363" s="2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2" customHeight="1" x14ac:dyDescent="0.3">
      <c r="A364" s="2"/>
      <c r="B364" s="2"/>
      <c r="C364" s="2"/>
      <c r="D364" s="2"/>
      <c r="E364" s="2"/>
      <c r="F364" s="2"/>
      <c r="G364" s="2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2" customHeight="1" x14ac:dyDescent="0.3">
      <c r="A365" s="2"/>
      <c r="B365" s="2"/>
      <c r="C365" s="2"/>
      <c r="D365" s="2"/>
      <c r="E365" s="2"/>
      <c r="F365" s="2"/>
      <c r="G365" s="2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2" customHeight="1" x14ac:dyDescent="0.3">
      <c r="A366" s="2"/>
      <c r="B366" s="2"/>
      <c r="C366" s="2"/>
      <c r="D366" s="2"/>
      <c r="E366" s="2"/>
      <c r="F366" s="2"/>
      <c r="G366" s="2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2" customHeight="1" x14ac:dyDescent="0.3">
      <c r="A367" s="2"/>
      <c r="B367" s="2"/>
      <c r="C367" s="2"/>
      <c r="D367" s="2"/>
      <c r="E367" s="2"/>
      <c r="F367" s="2"/>
      <c r="G367" s="2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2" customHeight="1" x14ac:dyDescent="0.3">
      <c r="A368" s="2"/>
      <c r="B368" s="2"/>
      <c r="C368" s="2"/>
      <c r="D368" s="2"/>
      <c r="E368" s="2"/>
      <c r="F368" s="2"/>
      <c r="G368" s="2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2" customHeight="1" x14ac:dyDescent="0.3">
      <c r="A369" s="2"/>
      <c r="B369" s="2"/>
      <c r="C369" s="2"/>
      <c r="D369" s="2"/>
      <c r="E369" s="2"/>
      <c r="F369" s="2"/>
      <c r="G369" s="2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2" customHeight="1" x14ac:dyDescent="0.3">
      <c r="A370" s="2"/>
      <c r="B370" s="2"/>
      <c r="C370" s="2"/>
      <c r="D370" s="2"/>
      <c r="E370" s="2"/>
      <c r="F370" s="2"/>
      <c r="G370" s="2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2" customHeight="1" x14ac:dyDescent="0.3">
      <c r="A371" s="2"/>
      <c r="B371" s="2"/>
      <c r="C371" s="2"/>
      <c r="D371" s="2"/>
      <c r="E371" s="2"/>
      <c r="F371" s="2"/>
      <c r="G371" s="2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2" customHeight="1" x14ac:dyDescent="0.3">
      <c r="A372" s="2"/>
      <c r="B372" s="2"/>
      <c r="C372" s="2"/>
      <c r="D372" s="2"/>
      <c r="E372" s="2"/>
      <c r="F372" s="2"/>
      <c r="G372" s="2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2" customHeight="1" x14ac:dyDescent="0.3">
      <c r="A373" s="2"/>
      <c r="B373" s="2"/>
      <c r="C373" s="2"/>
      <c r="D373" s="2"/>
      <c r="E373" s="2"/>
      <c r="F373" s="2"/>
      <c r="G373" s="2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2" customHeight="1" x14ac:dyDescent="0.3">
      <c r="A374" s="2"/>
      <c r="B374" s="2"/>
      <c r="C374" s="2"/>
      <c r="D374" s="2"/>
      <c r="E374" s="2"/>
      <c r="F374" s="2"/>
      <c r="G374" s="2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2" customHeight="1" x14ac:dyDescent="0.3">
      <c r="A375" s="2"/>
      <c r="B375" s="2"/>
      <c r="C375" s="2"/>
      <c r="D375" s="2"/>
      <c r="E375" s="2"/>
      <c r="F375" s="2"/>
      <c r="G375" s="2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2" customHeight="1" x14ac:dyDescent="0.3">
      <c r="A376" s="2"/>
      <c r="B376" s="2"/>
      <c r="C376" s="2"/>
      <c r="D376" s="2"/>
      <c r="E376" s="2"/>
      <c r="F376" s="2"/>
      <c r="G376" s="2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2" customHeight="1" x14ac:dyDescent="0.3">
      <c r="A377" s="2"/>
      <c r="B377" s="2"/>
      <c r="C377" s="2"/>
      <c r="D377" s="2"/>
      <c r="E377" s="2"/>
      <c r="F377" s="2"/>
      <c r="G377" s="2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2" customHeight="1" x14ac:dyDescent="0.3">
      <c r="A378" s="2"/>
      <c r="B378" s="2"/>
      <c r="C378" s="2"/>
      <c r="D378" s="2"/>
      <c r="E378" s="2"/>
      <c r="F378" s="2"/>
      <c r="G378" s="2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2" customHeight="1" x14ac:dyDescent="0.3">
      <c r="A379" s="2"/>
      <c r="B379" s="2"/>
      <c r="C379" s="2"/>
      <c r="D379" s="2"/>
      <c r="E379" s="2"/>
      <c r="F379" s="2"/>
      <c r="G379" s="2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2" customHeight="1" x14ac:dyDescent="0.3">
      <c r="A380" s="2"/>
      <c r="B380" s="2"/>
      <c r="C380" s="2"/>
      <c r="D380" s="2"/>
      <c r="E380" s="2"/>
      <c r="F380" s="2"/>
      <c r="G380" s="2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2" customHeight="1" x14ac:dyDescent="0.3">
      <c r="A381" s="2"/>
      <c r="B381" s="2"/>
      <c r="C381" s="2"/>
      <c r="D381" s="2"/>
      <c r="E381" s="2"/>
      <c r="F381" s="2"/>
      <c r="G381" s="2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2" customHeight="1" x14ac:dyDescent="0.3">
      <c r="A382" s="2"/>
      <c r="B382" s="2"/>
      <c r="C382" s="2"/>
      <c r="D382" s="2"/>
      <c r="E382" s="2"/>
      <c r="F382" s="2"/>
      <c r="G382" s="2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2" customHeight="1" x14ac:dyDescent="0.3">
      <c r="A383" s="2"/>
      <c r="B383" s="2"/>
      <c r="C383" s="2"/>
      <c r="D383" s="2"/>
      <c r="E383" s="2"/>
      <c r="F383" s="2"/>
      <c r="G383" s="2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2" customHeight="1" x14ac:dyDescent="0.3">
      <c r="A384" s="2"/>
      <c r="B384" s="2"/>
      <c r="C384" s="2"/>
      <c r="D384" s="2"/>
      <c r="E384" s="2"/>
      <c r="F384" s="2"/>
      <c r="G384" s="2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2" customHeight="1" x14ac:dyDescent="0.3">
      <c r="A385" s="2"/>
      <c r="B385" s="2"/>
      <c r="C385" s="2"/>
      <c r="D385" s="2"/>
      <c r="E385" s="2"/>
      <c r="F385" s="2"/>
      <c r="G385" s="2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2" customHeight="1" x14ac:dyDescent="0.3">
      <c r="A386" s="2"/>
      <c r="B386" s="2"/>
      <c r="C386" s="2"/>
      <c r="D386" s="2"/>
      <c r="E386" s="2"/>
      <c r="F386" s="2"/>
      <c r="G386" s="2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2" customHeight="1" x14ac:dyDescent="0.3">
      <c r="A387" s="2"/>
      <c r="B387" s="2"/>
      <c r="C387" s="2"/>
      <c r="D387" s="2"/>
      <c r="E387" s="2"/>
      <c r="F387" s="2"/>
      <c r="G387" s="2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2" customHeight="1" x14ac:dyDescent="0.3">
      <c r="A388" s="2"/>
      <c r="B388" s="2"/>
      <c r="C388" s="2"/>
      <c r="D388" s="2"/>
      <c r="E388" s="2"/>
      <c r="F388" s="2"/>
      <c r="G388" s="2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2" customHeight="1" x14ac:dyDescent="0.3">
      <c r="A389" s="2"/>
      <c r="B389" s="2"/>
      <c r="C389" s="2"/>
      <c r="D389" s="2"/>
      <c r="E389" s="2"/>
      <c r="F389" s="2"/>
      <c r="G389" s="2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2" customHeight="1" x14ac:dyDescent="0.3">
      <c r="A390" s="2"/>
      <c r="B390" s="2"/>
      <c r="C390" s="2"/>
      <c r="D390" s="2"/>
      <c r="E390" s="2"/>
      <c r="F390" s="2"/>
      <c r="G390" s="2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2" customHeight="1" x14ac:dyDescent="0.3">
      <c r="A391" s="2"/>
      <c r="B391" s="2"/>
      <c r="C391" s="2"/>
      <c r="D391" s="2"/>
      <c r="E391" s="2"/>
      <c r="F391" s="2"/>
      <c r="G391" s="2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2" customHeight="1" x14ac:dyDescent="0.3">
      <c r="A392" s="2"/>
      <c r="B392" s="2"/>
      <c r="C392" s="2"/>
      <c r="D392" s="2"/>
      <c r="E392" s="2"/>
      <c r="F392" s="2"/>
      <c r="G392" s="2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2" customHeight="1" x14ac:dyDescent="0.3">
      <c r="A393" s="2"/>
      <c r="B393" s="2"/>
      <c r="C393" s="2"/>
      <c r="D393" s="2"/>
      <c r="E393" s="2"/>
      <c r="F393" s="2"/>
      <c r="G393" s="2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2" customHeight="1" x14ac:dyDescent="0.3">
      <c r="A394" s="2"/>
      <c r="B394" s="2"/>
      <c r="C394" s="2"/>
      <c r="D394" s="2"/>
      <c r="E394" s="2"/>
      <c r="F394" s="2"/>
      <c r="G394" s="2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2" customHeight="1" x14ac:dyDescent="0.3">
      <c r="A395" s="2"/>
      <c r="B395" s="2"/>
      <c r="C395" s="2"/>
      <c r="D395" s="2"/>
      <c r="E395" s="2"/>
      <c r="F395" s="2"/>
      <c r="G395" s="2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2" customHeight="1" x14ac:dyDescent="0.3">
      <c r="A396" s="2"/>
      <c r="B396" s="2"/>
      <c r="C396" s="2"/>
      <c r="D396" s="2"/>
      <c r="E396" s="2"/>
      <c r="F396" s="2"/>
      <c r="G396" s="2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2" customHeight="1" x14ac:dyDescent="0.3">
      <c r="A397" s="2"/>
      <c r="B397" s="2"/>
      <c r="C397" s="2"/>
      <c r="D397" s="2"/>
      <c r="E397" s="2"/>
      <c r="F397" s="2"/>
      <c r="G397" s="2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2" customHeight="1" x14ac:dyDescent="0.3">
      <c r="A398" s="2"/>
      <c r="B398" s="2"/>
      <c r="C398" s="2"/>
      <c r="D398" s="2"/>
      <c r="E398" s="2"/>
      <c r="F398" s="2"/>
      <c r="G398" s="2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2" customHeight="1" x14ac:dyDescent="0.3">
      <c r="A399" s="2"/>
      <c r="B399" s="2"/>
      <c r="C399" s="2"/>
      <c r="D399" s="2"/>
      <c r="E399" s="2"/>
      <c r="F399" s="2"/>
      <c r="G399" s="2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2" customHeight="1" x14ac:dyDescent="0.3">
      <c r="A400" s="2"/>
      <c r="B400" s="2"/>
      <c r="C400" s="2"/>
      <c r="D400" s="2"/>
      <c r="E400" s="2"/>
      <c r="F400" s="2"/>
      <c r="G400" s="2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2" customHeight="1" x14ac:dyDescent="0.3">
      <c r="A401" s="2"/>
      <c r="B401" s="2"/>
      <c r="C401" s="2"/>
      <c r="D401" s="2"/>
      <c r="E401" s="2"/>
      <c r="F401" s="2"/>
      <c r="G401" s="2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2" customHeight="1" x14ac:dyDescent="0.3">
      <c r="A402" s="2"/>
      <c r="B402" s="2"/>
      <c r="C402" s="2"/>
      <c r="D402" s="2"/>
      <c r="E402" s="2"/>
      <c r="F402" s="2"/>
      <c r="G402" s="2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2" customHeight="1" x14ac:dyDescent="0.3">
      <c r="A403" s="2"/>
      <c r="B403" s="2"/>
      <c r="C403" s="2"/>
      <c r="D403" s="2"/>
      <c r="E403" s="2"/>
      <c r="F403" s="2"/>
      <c r="G403" s="2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2" customHeight="1" x14ac:dyDescent="0.3">
      <c r="A404" s="2"/>
      <c r="B404" s="2"/>
      <c r="C404" s="2"/>
      <c r="D404" s="2"/>
      <c r="E404" s="2"/>
      <c r="F404" s="2"/>
      <c r="G404" s="2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2" customHeight="1" x14ac:dyDescent="0.3">
      <c r="A405" s="2"/>
      <c r="B405" s="2"/>
      <c r="C405" s="2"/>
      <c r="D405" s="2"/>
      <c r="E405" s="2"/>
      <c r="F405" s="2"/>
      <c r="G405" s="2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2" customHeight="1" x14ac:dyDescent="0.3">
      <c r="A406" s="2"/>
      <c r="B406" s="2"/>
      <c r="C406" s="2"/>
      <c r="D406" s="2"/>
      <c r="E406" s="2"/>
      <c r="F406" s="2"/>
      <c r="G406" s="2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2" customHeight="1" x14ac:dyDescent="0.3">
      <c r="A407" s="2"/>
      <c r="B407" s="2"/>
      <c r="C407" s="2"/>
      <c r="D407" s="2"/>
      <c r="E407" s="2"/>
      <c r="F407" s="2"/>
      <c r="G407" s="2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2" customHeight="1" x14ac:dyDescent="0.3">
      <c r="A408" s="2"/>
      <c r="B408" s="2"/>
      <c r="C408" s="2"/>
      <c r="D408" s="2"/>
      <c r="E408" s="2"/>
      <c r="F408" s="2"/>
      <c r="G408" s="2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2" customHeight="1" x14ac:dyDescent="0.3">
      <c r="A409" s="2"/>
      <c r="B409" s="2"/>
      <c r="C409" s="2"/>
      <c r="D409" s="2"/>
      <c r="E409" s="2"/>
      <c r="F409" s="2"/>
      <c r="G409" s="2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2" customHeight="1" x14ac:dyDescent="0.3">
      <c r="A410" s="2"/>
      <c r="B410" s="2"/>
      <c r="C410" s="2"/>
      <c r="D410" s="2"/>
      <c r="E410" s="2"/>
      <c r="F410" s="2"/>
      <c r="G410" s="2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2" customHeight="1" x14ac:dyDescent="0.3">
      <c r="A411" s="2"/>
      <c r="B411" s="2"/>
      <c r="C411" s="2"/>
      <c r="D411" s="2"/>
      <c r="E411" s="2"/>
      <c r="F411" s="2"/>
      <c r="G411" s="2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2" customHeight="1" x14ac:dyDescent="0.3">
      <c r="A412" s="2"/>
      <c r="B412" s="2"/>
      <c r="C412" s="2"/>
      <c r="D412" s="2"/>
      <c r="E412" s="2"/>
      <c r="F412" s="2"/>
      <c r="G412" s="2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2" customHeight="1" x14ac:dyDescent="0.3">
      <c r="A413" s="2"/>
      <c r="B413" s="2"/>
      <c r="C413" s="2"/>
      <c r="D413" s="2"/>
      <c r="E413" s="2"/>
      <c r="F413" s="2"/>
      <c r="G413" s="2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2" customHeight="1" x14ac:dyDescent="0.3">
      <c r="A414" s="2"/>
      <c r="B414" s="2"/>
      <c r="C414" s="2"/>
      <c r="D414" s="2"/>
      <c r="E414" s="2"/>
      <c r="F414" s="2"/>
      <c r="G414" s="2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2" customHeight="1" x14ac:dyDescent="0.3">
      <c r="A415" s="2"/>
      <c r="B415" s="2"/>
      <c r="C415" s="2"/>
      <c r="D415" s="2"/>
      <c r="E415" s="2"/>
      <c r="F415" s="2"/>
      <c r="G415" s="2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2" customHeight="1" x14ac:dyDescent="0.3">
      <c r="A416" s="2"/>
      <c r="B416" s="2"/>
      <c r="C416" s="2"/>
      <c r="D416" s="2"/>
      <c r="E416" s="2"/>
      <c r="F416" s="2"/>
      <c r="G416" s="2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2" customHeight="1" x14ac:dyDescent="0.3">
      <c r="A417" s="2"/>
      <c r="B417" s="2"/>
      <c r="C417" s="2"/>
      <c r="D417" s="2"/>
      <c r="E417" s="2"/>
      <c r="F417" s="2"/>
      <c r="G417" s="2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2" customHeight="1" x14ac:dyDescent="0.3">
      <c r="A418" s="2"/>
      <c r="B418" s="2"/>
      <c r="C418" s="2"/>
      <c r="D418" s="2"/>
      <c r="E418" s="2"/>
      <c r="F418" s="2"/>
      <c r="G418" s="2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2" customHeight="1" x14ac:dyDescent="0.3">
      <c r="A419" s="2"/>
      <c r="B419" s="2"/>
      <c r="C419" s="2"/>
      <c r="D419" s="2"/>
      <c r="E419" s="2"/>
      <c r="F419" s="2"/>
      <c r="G419" s="2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2" customHeight="1" x14ac:dyDescent="0.3">
      <c r="A420" s="2"/>
      <c r="B420" s="2"/>
      <c r="C420" s="2"/>
      <c r="D420" s="2"/>
      <c r="E420" s="2"/>
      <c r="F420" s="2"/>
      <c r="G420" s="2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2" customHeight="1" x14ac:dyDescent="0.3">
      <c r="A421" s="2"/>
      <c r="B421" s="2"/>
      <c r="C421" s="2"/>
      <c r="D421" s="2"/>
      <c r="E421" s="2"/>
      <c r="F421" s="2"/>
      <c r="G421" s="2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2" customHeight="1" x14ac:dyDescent="0.3">
      <c r="A422" s="2"/>
      <c r="B422" s="2"/>
      <c r="C422" s="2"/>
      <c r="D422" s="2"/>
      <c r="E422" s="2"/>
      <c r="F422" s="2"/>
      <c r="G422" s="2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2" customHeight="1" x14ac:dyDescent="0.3">
      <c r="A423" s="2"/>
      <c r="B423" s="2"/>
      <c r="C423" s="2"/>
      <c r="D423" s="2"/>
      <c r="E423" s="2"/>
      <c r="F423" s="2"/>
      <c r="G423" s="2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2" customHeight="1" x14ac:dyDescent="0.3">
      <c r="A424" s="2"/>
      <c r="B424" s="2"/>
      <c r="C424" s="2"/>
      <c r="D424" s="2"/>
      <c r="E424" s="2"/>
      <c r="F424" s="2"/>
      <c r="G424" s="2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2" customHeight="1" x14ac:dyDescent="0.3">
      <c r="A425" s="2"/>
      <c r="B425" s="2"/>
      <c r="C425" s="2"/>
      <c r="D425" s="2"/>
      <c r="E425" s="2"/>
      <c r="F425" s="2"/>
      <c r="G425" s="2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2" customHeight="1" x14ac:dyDescent="0.3">
      <c r="A426" s="2"/>
      <c r="B426" s="2"/>
      <c r="C426" s="2"/>
      <c r="D426" s="2"/>
      <c r="E426" s="2"/>
      <c r="F426" s="2"/>
      <c r="G426" s="2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2" customHeight="1" x14ac:dyDescent="0.3">
      <c r="A427" s="2"/>
      <c r="B427" s="2"/>
      <c r="C427" s="2"/>
      <c r="D427" s="2"/>
      <c r="E427" s="2"/>
      <c r="F427" s="2"/>
      <c r="G427" s="2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2" customHeight="1" x14ac:dyDescent="0.3">
      <c r="A428" s="2"/>
      <c r="B428" s="2"/>
      <c r="C428" s="2"/>
      <c r="D428" s="2"/>
      <c r="E428" s="2"/>
      <c r="F428" s="2"/>
      <c r="G428" s="2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2" customHeight="1" x14ac:dyDescent="0.3">
      <c r="A429" s="2"/>
      <c r="B429" s="2"/>
      <c r="C429" s="2"/>
      <c r="D429" s="2"/>
      <c r="E429" s="2"/>
      <c r="F429" s="2"/>
      <c r="G429" s="2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2" customHeight="1" x14ac:dyDescent="0.3">
      <c r="A430" s="2"/>
      <c r="B430" s="2"/>
      <c r="C430" s="2"/>
      <c r="D430" s="2"/>
      <c r="E430" s="2"/>
      <c r="F430" s="2"/>
      <c r="G430" s="2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2" customHeight="1" x14ac:dyDescent="0.3">
      <c r="A431" s="2"/>
      <c r="B431" s="2"/>
      <c r="C431" s="2"/>
      <c r="D431" s="2"/>
      <c r="E431" s="2"/>
      <c r="F431" s="2"/>
      <c r="G431" s="2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2" customHeight="1" x14ac:dyDescent="0.3">
      <c r="A432" s="2"/>
      <c r="B432" s="2"/>
      <c r="C432" s="2"/>
      <c r="D432" s="2"/>
      <c r="E432" s="2"/>
      <c r="F432" s="2"/>
      <c r="G432" s="2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2" customHeight="1" x14ac:dyDescent="0.3">
      <c r="A433" s="2"/>
      <c r="B433" s="2"/>
      <c r="C433" s="2"/>
      <c r="D433" s="2"/>
      <c r="E433" s="2"/>
      <c r="F433" s="2"/>
      <c r="G433" s="2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2" customHeight="1" x14ac:dyDescent="0.3">
      <c r="A434" s="2"/>
      <c r="B434" s="2"/>
      <c r="C434" s="2"/>
      <c r="D434" s="2"/>
      <c r="E434" s="2"/>
      <c r="F434" s="2"/>
      <c r="G434" s="2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2" customHeight="1" x14ac:dyDescent="0.3">
      <c r="A435" s="2"/>
      <c r="B435" s="2"/>
      <c r="C435" s="2"/>
      <c r="D435" s="2"/>
      <c r="E435" s="2"/>
      <c r="F435" s="2"/>
      <c r="G435" s="2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2" customHeight="1" x14ac:dyDescent="0.3">
      <c r="A436" s="2"/>
      <c r="B436" s="2"/>
      <c r="C436" s="2"/>
      <c r="D436" s="2"/>
      <c r="E436" s="2"/>
      <c r="F436" s="2"/>
      <c r="G436" s="2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2" customHeight="1" x14ac:dyDescent="0.3">
      <c r="A437" s="2"/>
      <c r="B437" s="2"/>
      <c r="C437" s="2"/>
      <c r="D437" s="2"/>
      <c r="E437" s="2"/>
      <c r="F437" s="2"/>
      <c r="G437" s="2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2" customHeight="1" x14ac:dyDescent="0.3">
      <c r="A438" s="2"/>
      <c r="B438" s="2"/>
      <c r="C438" s="2"/>
      <c r="D438" s="2"/>
      <c r="E438" s="2"/>
      <c r="F438" s="2"/>
      <c r="G438" s="2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2" customHeight="1" x14ac:dyDescent="0.3">
      <c r="A439" s="2"/>
      <c r="B439" s="2"/>
      <c r="C439" s="2"/>
      <c r="D439" s="2"/>
      <c r="E439" s="2"/>
      <c r="F439" s="2"/>
      <c r="G439" s="2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2" customHeight="1" x14ac:dyDescent="0.3">
      <c r="A440" s="2"/>
      <c r="B440" s="2"/>
      <c r="C440" s="2"/>
      <c r="D440" s="2"/>
      <c r="E440" s="2"/>
      <c r="F440" s="2"/>
      <c r="G440" s="2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2" customHeight="1" x14ac:dyDescent="0.3">
      <c r="A441" s="2"/>
      <c r="B441" s="2"/>
      <c r="C441" s="2"/>
      <c r="D441" s="2"/>
      <c r="E441" s="2"/>
      <c r="F441" s="2"/>
      <c r="G441" s="2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2" customHeight="1" x14ac:dyDescent="0.3">
      <c r="A442" s="2"/>
      <c r="B442" s="2"/>
      <c r="C442" s="2"/>
      <c r="D442" s="2"/>
      <c r="E442" s="2"/>
      <c r="F442" s="2"/>
      <c r="G442" s="2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2" customHeight="1" x14ac:dyDescent="0.3">
      <c r="A443" s="2"/>
      <c r="B443" s="2"/>
      <c r="C443" s="2"/>
      <c r="D443" s="2"/>
      <c r="E443" s="2"/>
      <c r="F443" s="2"/>
      <c r="G443" s="2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2" customHeight="1" x14ac:dyDescent="0.3">
      <c r="A444" s="2"/>
      <c r="B444" s="2"/>
      <c r="C444" s="2"/>
      <c r="D444" s="2"/>
      <c r="E444" s="2"/>
      <c r="F444" s="2"/>
      <c r="G444" s="2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2" customHeight="1" x14ac:dyDescent="0.3">
      <c r="A445" s="2"/>
      <c r="B445" s="2"/>
      <c r="C445" s="2"/>
      <c r="D445" s="2"/>
      <c r="E445" s="2"/>
      <c r="F445" s="2"/>
      <c r="G445" s="2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2" customHeight="1" x14ac:dyDescent="0.3">
      <c r="A446" s="2"/>
      <c r="B446" s="2"/>
      <c r="C446" s="2"/>
      <c r="D446" s="2"/>
      <c r="E446" s="2"/>
      <c r="F446" s="2"/>
      <c r="G446" s="2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2" customHeight="1" x14ac:dyDescent="0.3">
      <c r="A447" s="2"/>
      <c r="B447" s="2"/>
      <c r="C447" s="2"/>
      <c r="D447" s="2"/>
      <c r="E447" s="2"/>
      <c r="F447" s="2"/>
      <c r="G447" s="2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2" customHeight="1" x14ac:dyDescent="0.3">
      <c r="A448" s="2"/>
      <c r="B448" s="2"/>
      <c r="C448" s="2"/>
      <c r="D448" s="2"/>
      <c r="E448" s="2"/>
      <c r="F448" s="2"/>
      <c r="G448" s="2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2" customHeight="1" x14ac:dyDescent="0.3">
      <c r="A449" s="2"/>
      <c r="B449" s="2"/>
      <c r="C449" s="2"/>
      <c r="D449" s="2"/>
      <c r="E449" s="2"/>
      <c r="F449" s="2"/>
      <c r="G449" s="2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2" customHeight="1" x14ac:dyDescent="0.3">
      <c r="A450" s="2"/>
      <c r="B450" s="2"/>
      <c r="C450" s="2"/>
      <c r="D450" s="2"/>
      <c r="E450" s="2"/>
      <c r="F450" s="2"/>
      <c r="G450" s="2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2" customHeight="1" x14ac:dyDescent="0.3">
      <c r="A451" s="2"/>
      <c r="B451" s="2"/>
      <c r="C451" s="2"/>
      <c r="D451" s="2"/>
      <c r="E451" s="2"/>
      <c r="F451" s="2"/>
      <c r="G451" s="2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2" customHeight="1" x14ac:dyDescent="0.3">
      <c r="A452" s="2"/>
      <c r="B452" s="2"/>
      <c r="C452" s="2"/>
      <c r="D452" s="2"/>
      <c r="E452" s="2"/>
      <c r="F452" s="2"/>
      <c r="G452" s="2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2" customHeight="1" x14ac:dyDescent="0.3">
      <c r="A453" s="2"/>
      <c r="B453" s="2"/>
      <c r="C453" s="2"/>
      <c r="D453" s="2"/>
      <c r="E453" s="2"/>
      <c r="F453" s="2"/>
      <c r="G453" s="2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2" customHeight="1" x14ac:dyDescent="0.3">
      <c r="A454" s="2"/>
      <c r="B454" s="2"/>
      <c r="C454" s="2"/>
      <c r="D454" s="2"/>
      <c r="E454" s="2"/>
      <c r="F454" s="2"/>
      <c r="G454" s="2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2" customHeight="1" x14ac:dyDescent="0.3">
      <c r="A455" s="2"/>
      <c r="B455" s="2"/>
      <c r="C455" s="2"/>
      <c r="D455" s="2"/>
      <c r="E455" s="2"/>
      <c r="F455" s="2"/>
      <c r="G455" s="2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2" customHeight="1" x14ac:dyDescent="0.3">
      <c r="A456" s="2"/>
      <c r="B456" s="2"/>
      <c r="C456" s="2"/>
      <c r="D456" s="2"/>
      <c r="E456" s="2"/>
      <c r="F456" s="2"/>
      <c r="G456" s="2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2" customHeight="1" x14ac:dyDescent="0.3">
      <c r="A457" s="2"/>
      <c r="B457" s="2"/>
      <c r="C457" s="2"/>
      <c r="D457" s="2"/>
      <c r="E457" s="2"/>
      <c r="F457" s="2"/>
      <c r="G457" s="2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2" customHeight="1" x14ac:dyDescent="0.3">
      <c r="A458" s="2"/>
      <c r="B458" s="2"/>
      <c r="C458" s="2"/>
      <c r="D458" s="2"/>
      <c r="E458" s="2"/>
      <c r="F458" s="2"/>
      <c r="G458" s="2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2" customHeight="1" x14ac:dyDescent="0.3">
      <c r="A459" s="2"/>
      <c r="B459" s="2"/>
      <c r="C459" s="2"/>
      <c r="D459" s="2"/>
      <c r="E459" s="2"/>
      <c r="F459" s="2"/>
      <c r="G459" s="2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2" customHeight="1" x14ac:dyDescent="0.3">
      <c r="A460" s="2"/>
      <c r="B460" s="2"/>
      <c r="C460" s="2"/>
      <c r="D460" s="2"/>
      <c r="E460" s="2"/>
      <c r="F460" s="2"/>
      <c r="G460" s="2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2" customHeight="1" x14ac:dyDescent="0.3">
      <c r="A461" s="2"/>
      <c r="B461" s="2"/>
      <c r="C461" s="2"/>
      <c r="D461" s="2"/>
      <c r="E461" s="2"/>
      <c r="F461" s="2"/>
      <c r="G461" s="2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2" customHeight="1" x14ac:dyDescent="0.3">
      <c r="A462" s="2"/>
      <c r="B462" s="2"/>
      <c r="C462" s="2"/>
      <c r="D462" s="2"/>
      <c r="E462" s="2"/>
      <c r="F462" s="2"/>
      <c r="G462" s="2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2" customHeight="1" x14ac:dyDescent="0.3">
      <c r="A463" s="2"/>
      <c r="B463" s="2"/>
      <c r="C463" s="2"/>
      <c r="D463" s="2"/>
      <c r="E463" s="2"/>
      <c r="F463" s="2"/>
      <c r="G463" s="2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2" customHeight="1" x14ac:dyDescent="0.3">
      <c r="A464" s="2"/>
      <c r="B464" s="2"/>
      <c r="C464" s="2"/>
      <c r="D464" s="2"/>
      <c r="E464" s="2"/>
      <c r="F464" s="2"/>
      <c r="G464" s="2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2" customHeight="1" x14ac:dyDescent="0.3">
      <c r="A465" s="2"/>
      <c r="B465" s="2"/>
      <c r="C465" s="2"/>
      <c r="D465" s="2"/>
      <c r="E465" s="2"/>
      <c r="F465" s="2"/>
      <c r="G465" s="2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2" customHeight="1" x14ac:dyDescent="0.3">
      <c r="A466" s="2"/>
      <c r="B466" s="2"/>
      <c r="C466" s="2"/>
      <c r="D466" s="2"/>
      <c r="E466" s="2"/>
      <c r="F466" s="2"/>
      <c r="G466" s="2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2" customHeight="1" x14ac:dyDescent="0.3">
      <c r="A467" s="2"/>
      <c r="B467" s="2"/>
      <c r="C467" s="2"/>
      <c r="D467" s="2"/>
      <c r="E467" s="2"/>
      <c r="F467" s="2"/>
      <c r="G467" s="2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2" customHeight="1" x14ac:dyDescent="0.3">
      <c r="A468" s="2"/>
      <c r="B468" s="2"/>
      <c r="C468" s="2"/>
      <c r="D468" s="2"/>
      <c r="E468" s="2"/>
      <c r="F468" s="2"/>
      <c r="G468" s="2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2" customHeight="1" x14ac:dyDescent="0.3">
      <c r="A469" s="2"/>
      <c r="B469" s="2"/>
      <c r="C469" s="2"/>
      <c r="D469" s="2"/>
      <c r="E469" s="2"/>
      <c r="F469" s="2"/>
      <c r="G469" s="2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2" customHeight="1" x14ac:dyDescent="0.3">
      <c r="A470" s="2"/>
      <c r="B470" s="2"/>
      <c r="C470" s="2"/>
      <c r="D470" s="2"/>
      <c r="E470" s="2"/>
      <c r="F470" s="2"/>
      <c r="G470" s="2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2" customHeight="1" x14ac:dyDescent="0.3">
      <c r="A471" s="2"/>
      <c r="B471" s="2"/>
      <c r="C471" s="2"/>
      <c r="D471" s="2"/>
      <c r="E471" s="2"/>
      <c r="F471" s="2"/>
      <c r="G471" s="2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2" customHeight="1" x14ac:dyDescent="0.3">
      <c r="A472" s="2"/>
      <c r="B472" s="2"/>
      <c r="C472" s="2"/>
      <c r="D472" s="2"/>
      <c r="E472" s="2"/>
      <c r="F472" s="2"/>
      <c r="G472" s="2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2" customHeight="1" x14ac:dyDescent="0.3">
      <c r="A473" s="2"/>
      <c r="B473" s="2"/>
      <c r="C473" s="2"/>
      <c r="D473" s="2"/>
      <c r="E473" s="2"/>
      <c r="F473" s="2"/>
      <c r="G473" s="2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2" customHeight="1" x14ac:dyDescent="0.3">
      <c r="A474" s="2"/>
      <c r="B474" s="2"/>
      <c r="C474" s="2"/>
      <c r="D474" s="2"/>
      <c r="E474" s="2"/>
      <c r="F474" s="2"/>
      <c r="G474" s="2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2" customHeight="1" x14ac:dyDescent="0.3">
      <c r="A475" s="2"/>
      <c r="B475" s="2"/>
      <c r="C475" s="2"/>
      <c r="D475" s="2"/>
      <c r="E475" s="2"/>
      <c r="F475" s="2"/>
      <c r="G475" s="2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2" customHeight="1" x14ac:dyDescent="0.3">
      <c r="A476" s="2"/>
      <c r="B476" s="2"/>
      <c r="C476" s="2"/>
      <c r="D476" s="2"/>
      <c r="E476" s="2"/>
      <c r="F476" s="2"/>
      <c r="G476" s="2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2" customHeight="1" x14ac:dyDescent="0.3">
      <c r="A477" s="2"/>
      <c r="B477" s="2"/>
      <c r="C477" s="2"/>
      <c r="D477" s="2"/>
      <c r="E477" s="2"/>
      <c r="F477" s="2"/>
      <c r="G477" s="2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2" customHeight="1" x14ac:dyDescent="0.3">
      <c r="A478" s="2"/>
      <c r="B478" s="2"/>
      <c r="C478" s="2"/>
      <c r="D478" s="2"/>
      <c r="E478" s="2"/>
      <c r="F478" s="2"/>
      <c r="G478" s="2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2" customHeight="1" x14ac:dyDescent="0.3">
      <c r="A479" s="2"/>
      <c r="B479" s="2"/>
      <c r="C479" s="2"/>
      <c r="D479" s="2"/>
      <c r="E479" s="2"/>
      <c r="F479" s="2"/>
      <c r="G479" s="2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2" customHeight="1" x14ac:dyDescent="0.3">
      <c r="A480" s="2"/>
      <c r="B480" s="2"/>
      <c r="C480" s="2"/>
      <c r="D480" s="2"/>
      <c r="E480" s="2"/>
      <c r="F480" s="2"/>
      <c r="G480" s="2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2" customHeight="1" x14ac:dyDescent="0.3">
      <c r="A481" s="2"/>
      <c r="B481" s="2"/>
      <c r="C481" s="2"/>
      <c r="D481" s="2"/>
      <c r="E481" s="2"/>
      <c r="F481" s="2"/>
      <c r="G481" s="2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2" customHeight="1" x14ac:dyDescent="0.3">
      <c r="A482" s="2"/>
      <c r="B482" s="2"/>
      <c r="C482" s="2"/>
      <c r="D482" s="2"/>
      <c r="E482" s="2"/>
      <c r="F482" s="2"/>
      <c r="G482" s="2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2" customHeight="1" x14ac:dyDescent="0.3">
      <c r="A483" s="2"/>
      <c r="B483" s="2"/>
      <c r="C483" s="2"/>
      <c r="D483" s="2"/>
      <c r="E483" s="2"/>
      <c r="F483" s="2"/>
      <c r="G483" s="2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2" customHeight="1" x14ac:dyDescent="0.3">
      <c r="A484" s="2"/>
      <c r="B484" s="2"/>
      <c r="C484" s="2"/>
      <c r="D484" s="2"/>
      <c r="E484" s="2"/>
      <c r="F484" s="2"/>
      <c r="G484" s="2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2" customHeight="1" x14ac:dyDescent="0.3">
      <c r="A485" s="2"/>
      <c r="B485" s="2"/>
      <c r="C485" s="2"/>
      <c r="D485" s="2"/>
      <c r="E485" s="2"/>
      <c r="F485" s="2"/>
      <c r="G485" s="2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2" customHeight="1" x14ac:dyDescent="0.3">
      <c r="A486" s="2"/>
      <c r="B486" s="2"/>
      <c r="C486" s="2"/>
      <c r="D486" s="2"/>
      <c r="E486" s="2"/>
      <c r="F486" s="2"/>
      <c r="G486" s="2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2" customHeight="1" x14ac:dyDescent="0.3">
      <c r="A487" s="2"/>
      <c r="B487" s="2"/>
      <c r="C487" s="2"/>
      <c r="D487" s="2"/>
      <c r="E487" s="2"/>
      <c r="F487" s="2"/>
      <c r="G487" s="2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2" customHeight="1" x14ac:dyDescent="0.3">
      <c r="A488" s="2"/>
      <c r="B488" s="2"/>
      <c r="C488" s="2"/>
      <c r="D488" s="2"/>
      <c r="E488" s="2"/>
      <c r="F488" s="2"/>
      <c r="G488" s="2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2" customHeight="1" x14ac:dyDescent="0.3">
      <c r="A489" s="2"/>
      <c r="B489" s="2"/>
      <c r="C489" s="2"/>
      <c r="D489" s="2"/>
      <c r="E489" s="2"/>
      <c r="F489" s="2"/>
      <c r="G489" s="2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2" customHeight="1" x14ac:dyDescent="0.3">
      <c r="A490" s="2"/>
      <c r="B490" s="2"/>
      <c r="C490" s="2"/>
      <c r="D490" s="2"/>
      <c r="E490" s="2"/>
      <c r="F490" s="2"/>
      <c r="G490" s="2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2" customHeight="1" x14ac:dyDescent="0.3">
      <c r="A491" s="2"/>
      <c r="B491" s="2"/>
      <c r="C491" s="2"/>
      <c r="D491" s="2"/>
      <c r="E491" s="2"/>
      <c r="F491" s="2"/>
      <c r="G491" s="2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2" customHeight="1" x14ac:dyDescent="0.3">
      <c r="A492" s="2"/>
      <c r="B492" s="2"/>
      <c r="C492" s="2"/>
      <c r="D492" s="2"/>
      <c r="E492" s="2"/>
      <c r="F492" s="2"/>
      <c r="G492" s="2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2" customHeight="1" x14ac:dyDescent="0.3">
      <c r="A493" s="2"/>
      <c r="B493" s="2"/>
      <c r="C493" s="2"/>
      <c r="D493" s="2"/>
      <c r="E493" s="2"/>
      <c r="F493" s="2"/>
      <c r="G493" s="2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2" customHeight="1" x14ac:dyDescent="0.3">
      <c r="A494" s="2"/>
      <c r="B494" s="2"/>
      <c r="C494" s="2"/>
      <c r="D494" s="2"/>
      <c r="E494" s="2"/>
      <c r="F494" s="2"/>
      <c r="G494" s="2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2" customHeight="1" x14ac:dyDescent="0.3">
      <c r="A495" s="2"/>
      <c r="B495" s="2"/>
      <c r="C495" s="2"/>
      <c r="D495" s="2"/>
      <c r="E495" s="2"/>
      <c r="F495" s="2"/>
      <c r="G495" s="2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2" customHeight="1" x14ac:dyDescent="0.3">
      <c r="A496" s="2"/>
      <c r="B496" s="2"/>
      <c r="C496" s="2"/>
      <c r="D496" s="2"/>
      <c r="E496" s="2"/>
      <c r="F496" s="2"/>
      <c r="G496" s="2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2" customHeight="1" x14ac:dyDescent="0.3">
      <c r="A497" s="2"/>
      <c r="B497" s="2"/>
      <c r="C497" s="2"/>
      <c r="D497" s="2"/>
      <c r="E497" s="2"/>
      <c r="F497" s="2"/>
      <c r="G497" s="2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2" customHeight="1" x14ac:dyDescent="0.3">
      <c r="A498" s="2"/>
      <c r="B498" s="2"/>
      <c r="C498" s="2"/>
      <c r="D498" s="2"/>
      <c r="E498" s="2"/>
      <c r="F498" s="2"/>
      <c r="G498" s="2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2" customHeight="1" x14ac:dyDescent="0.3">
      <c r="A499" s="2"/>
      <c r="B499" s="2"/>
      <c r="C499" s="2"/>
      <c r="D499" s="2"/>
      <c r="E499" s="2"/>
      <c r="F499" s="2"/>
      <c r="G499" s="2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2" customHeight="1" x14ac:dyDescent="0.3">
      <c r="A500" s="2"/>
      <c r="B500" s="2"/>
      <c r="C500" s="2"/>
      <c r="D500" s="2"/>
      <c r="E500" s="2"/>
      <c r="F500" s="2"/>
      <c r="G500" s="2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2" customHeight="1" x14ac:dyDescent="0.3">
      <c r="A501" s="2"/>
      <c r="B501" s="2"/>
      <c r="C501" s="2"/>
      <c r="D501" s="2"/>
      <c r="E501" s="2"/>
      <c r="F501" s="2"/>
      <c r="G501" s="2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2" customHeight="1" x14ac:dyDescent="0.3">
      <c r="A502" s="2"/>
      <c r="B502" s="2"/>
      <c r="C502" s="2"/>
      <c r="D502" s="2"/>
      <c r="E502" s="2"/>
      <c r="F502" s="2"/>
      <c r="G502" s="2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2" customHeight="1" x14ac:dyDescent="0.3">
      <c r="A503" s="2"/>
      <c r="B503" s="2"/>
      <c r="C503" s="2"/>
      <c r="D503" s="2"/>
      <c r="E503" s="2"/>
      <c r="F503" s="2"/>
      <c r="G503" s="2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2" customHeight="1" x14ac:dyDescent="0.3">
      <c r="A504" s="2"/>
      <c r="B504" s="2"/>
      <c r="C504" s="2"/>
      <c r="D504" s="2"/>
      <c r="E504" s="2"/>
      <c r="F504" s="2"/>
      <c r="G504" s="2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2" customHeight="1" x14ac:dyDescent="0.3">
      <c r="A505" s="2"/>
      <c r="B505" s="2"/>
      <c r="C505" s="2"/>
      <c r="D505" s="2"/>
      <c r="E505" s="2"/>
      <c r="F505" s="2"/>
      <c r="G505" s="2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2" customHeight="1" x14ac:dyDescent="0.3">
      <c r="A506" s="2"/>
      <c r="B506" s="2"/>
      <c r="C506" s="2"/>
      <c r="D506" s="2"/>
      <c r="E506" s="2"/>
      <c r="F506" s="2"/>
      <c r="G506" s="2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2" customHeight="1" x14ac:dyDescent="0.3">
      <c r="A507" s="2"/>
      <c r="B507" s="2"/>
      <c r="C507" s="2"/>
      <c r="D507" s="2"/>
      <c r="E507" s="2"/>
      <c r="F507" s="2"/>
      <c r="G507" s="2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2" customHeight="1" x14ac:dyDescent="0.3">
      <c r="A508" s="2"/>
      <c r="B508" s="2"/>
      <c r="C508" s="2"/>
      <c r="D508" s="2"/>
      <c r="E508" s="2"/>
      <c r="F508" s="2"/>
      <c r="G508" s="2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2" customHeight="1" x14ac:dyDescent="0.3">
      <c r="A509" s="2"/>
      <c r="B509" s="2"/>
      <c r="C509" s="2"/>
      <c r="D509" s="2"/>
      <c r="E509" s="2"/>
      <c r="F509" s="2"/>
      <c r="G509" s="2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2" customHeight="1" x14ac:dyDescent="0.3">
      <c r="A510" s="2"/>
      <c r="B510" s="2"/>
      <c r="C510" s="2"/>
      <c r="D510" s="2"/>
      <c r="E510" s="2"/>
      <c r="F510" s="2"/>
      <c r="G510" s="2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2" customHeight="1" x14ac:dyDescent="0.3">
      <c r="A511" s="2"/>
      <c r="B511" s="2"/>
      <c r="C511" s="2"/>
      <c r="D511" s="2"/>
      <c r="E511" s="2"/>
      <c r="F511" s="2"/>
      <c r="G511" s="2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2" customHeight="1" x14ac:dyDescent="0.3">
      <c r="A512" s="2"/>
      <c r="B512" s="2"/>
      <c r="C512" s="2"/>
      <c r="D512" s="2"/>
      <c r="E512" s="2"/>
      <c r="F512" s="2"/>
      <c r="G512" s="2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2" customHeight="1" x14ac:dyDescent="0.3">
      <c r="A513" s="2"/>
      <c r="B513" s="2"/>
      <c r="C513" s="2"/>
      <c r="D513" s="2"/>
      <c r="E513" s="2"/>
      <c r="F513" s="2"/>
      <c r="G513" s="2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2" customHeight="1" x14ac:dyDescent="0.3">
      <c r="A514" s="2"/>
      <c r="B514" s="2"/>
      <c r="C514" s="2"/>
      <c r="D514" s="2"/>
      <c r="E514" s="2"/>
      <c r="F514" s="2"/>
      <c r="G514" s="2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2" customHeight="1" x14ac:dyDescent="0.3">
      <c r="A515" s="2"/>
      <c r="B515" s="2"/>
      <c r="C515" s="2"/>
      <c r="D515" s="2"/>
      <c r="E515" s="2"/>
      <c r="F515" s="2"/>
      <c r="G515" s="2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2" customHeight="1" x14ac:dyDescent="0.3">
      <c r="A516" s="2"/>
      <c r="B516" s="2"/>
      <c r="C516" s="2"/>
      <c r="D516" s="2"/>
      <c r="E516" s="2"/>
      <c r="F516" s="2"/>
      <c r="G516" s="2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2" customHeight="1" x14ac:dyDescent="0.3">
      <c r="A517" s="2"/>
      <c r="B517" s="2"/>
      <c r="C517" s="2"/>
      <c r="D517" s="2"/>
      <c r="E517" s="2"/>
      <c r="F517" s="2"/>
      <c r="G517" s="2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2" customHeight="1" x14ac:dyDescent="0.3">
      <c r="A518" s="2"/>
      <c r="B518" s="2"/>
      <c r="C518" s="2"/>
      <c r="D518" s="2"/>
      <c r="E518" s="2"/>
      <c r="F518" s="2"/>
      <c r="G518" s="2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2" customHeight="1" x14ac:dyDescent="0.3">
      <c r="A519" s="2"/>
      <c r="B519" s="2"/>
      <c r="C519" s="2"/>
      <c r="D519" s="2"/>
      <c r="E519" s="2"/>
      <c r="F519" s="2"/>
      <c r="G519" s="2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2" customHeight="1" x14ac:dyDescent="0.3">
      <c r="A520" s="2"/>
      <c r="B520" s="2"/>
      <c r="C520" s="2"/>
      <c r="D520" s="2"/>
      <c r="E520" s="2"/>
      <c r="F520" s="2"/>
      <c r="G520" s="2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2" customHeight="1" x14ac:dyDescent="0.3">
      <c r="A521" s="2"/>
      <c r="B521" s="2"/>
      <c r="C521" s="2"/>
      <c r="D521" s="2"/>
      <c r="E521" s="2"/>
      <c r="F521" s="2"/>
      <c r="G521" s="2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2" customHeight="1" x14ac:dyDescent="0.3">
      <c r="A522" s="2"/>
      <c r="B522" s="2"/>
      <c r="C522" s="2"/>
      <c r="D522" s="2"/>
      <c r="E522" s="2"/>
      <c r="F522" s="2"/>
      <c r="G522" s="2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2" customHeight="1" x14ac:dyDescent="0.3">
      <c r="A523" s="2"/>
      <c r="B523" s="2"/>
      <c r="C523" s="2"/>
      <c r="D523" s="2"/>
      <c r="E523" s="2"/>
      <c r="F523" s="2"/>
      <c r="G523" s="2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2" customHeight="1" x14ac:dyDescent="0.3">
      <c r="A524" s="2"/>
      <c r="B524" s="2"/>
      <c r="C524" s="2"/>
      <c r="D524" s="2"/>
      <c r="E524" s="2"/>
      <c r="F524" s="2"/>
      <c r="G524" s="2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2" customHeight="1" x14ac:dyDescent="0.3">
      <c r="A525" s="2"/>
      <c r="B525" s="2"/>
      <c r="C525" s="2"/>
      <c r="D525" s="2"/>
      <c r="E525" s="2"/>
      <c r="F525" s="2"/>
      <c r="G525" s="2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2" customHeight="1" x14ac:dyDescent="0.3">
      <c r="A526" s="2"/>
      <c r="B526" s="2"/>
      <c r="C526" s="2"/>
      <c r="D526" s="2"/>
      <c r="E526" s="2"/>
      <c r="F526" s="2"/>
      <c r="G526" s="2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2" customHeight="1" x14ac:dyDescent="0.3">
      <c r="A527" s="2"/>
      <c r="B527" s="2"/>
      <c r="C527" s="2"/>
      <c r="D527" s="2"/>
      <c r="E527" s="2"/>
      <c r="F527" s="2"/>
      <c r="G527" s="2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2" customHeight="1" x14ac:dyDescent="0.3">
      <c r="A528" s="2"/>
      <c r="B528" s="2"/>
      <c r="C528" s="2"/>
      <c r="D528" s="2"/>
      <c r="E528" s="2"/>
      <c r="F528" s="2"/>
      <c r="G528" s="2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2" customHeight="1" x14ac:dyDescent="0.3">
      <c r="A529" s="2"/>
      <c r="B529" s="2"/>
      <c r="C529" s="2"/>
      <c r="D529" s="2"/>
      <c r="E529" s="2"/>
      <c r="F529" s="2"/>
      <c r="G529" s="2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2" customHeight="1" x14ac:dyDescent="0.3">
      <c r="A530" s="2"/>
      <c r="B530" s="2"/>
      <c r="C530" s="2"/>
      <c r="D530" s="2"/>
      <c r="E530" s="2"/>
      <c r="F530" s="2"/>
      <c r="G530" s="2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2" customHeight="1" x14ac:dyDescent="0.3">
      <c r="A531" s="2"/>
      <c r="B531" s="2"/>
      <c r="C531" s="2"/>
      <c r="D531" s="2"/>
      <c r="E531" s="2"/>
      <c r="F531" s="2"/>
      <c r="G531" s="2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2" customHeight="1" x14ac:dyDescent="0.3">
      <c r="A532" s="2"/>
      <c r="B532" s="2"/>
      <c r="C532" s="2"/>
      <c r="D532" s="2"/>
      <c r="E532" s="2"/>
      <c r="F532" s="2"/>
      <c r="G532" s="2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2" customHeight="1" x14ac:dyDescent="0.3">
      <c r="A533" s="2"/>
      <c r="B533" s="2"/>
      <c r="C533" s="2"/>
      <c r="D533" s="2"/>
      <c r="E533" s="2"/>
      <c r="F533" s="2"/>
      <c r="G533" s="2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2" customHeight="1" x14ac:dyDescent="0.3">
      <c r="A534" s="2"/>
      <c r="B534" s="2"/>
      <c r="C534" s="2"/>
      <c r="D534" s="2"/>
      <c r="E534" s="2"/>
      <c r="F534" s="2"/>
      <c r="G534" s="2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2" customHeight="1" x14ac:dyDescent="0.3">
      <c r="A535" s="2"/>
      <c r="B535" s="2"/>
      <c r="C535" s="2"/>
      <c r="D535" s="2"/>
      <c r="E535" s="2"/>
      <c r="F535" s="2"/>
      <c r="G535" s="2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2" customHeight="1" x14ac:dyDescent="0.3">
      <c r="A536" s="2"/>
      <c r="B536" s="2"/>
      <c r="C536" s="2"/>
      <c r="D536" s="2"/>
      <c r="E536" s="2"/>
      <c r="F536" s="2"/>
      <c r="G536" s="2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2" customHeight="1" x14ac:dyDescent="0.3">
      <c r="A537" s="2"/>
      <c r="B537" s="2"/>
      <c r="C537" s="2"/>
      <c r="D537" s="2"/>
      <c r="E537" s="2"/>
      <c r="F537" s="2"/>
      <c r="G537" s="2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2" customHeight="1" x14ac:dyDescent="0.3">
      <c r="A538" s="2"/>
      <c r="B538" s="2"/>
      <c r="C538" s="2"/>
      <c r="D538" s="2"/>
      <c r="E538" s="2"/>
      <c r="F538" s="2"/>
      <c r="G538" s="2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2" customHeight="1" x14ac:dyDescent="0.3">
      <c r="A539" s="2"/>
      <c r="B539" s="2"/>
      <c r="C539" s="2"/>
      <c r="D539" s="2"/>
      <c r="E539" s="2"/>
      <c r="F539" s="2"/>
      <c r="G539" s="2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2" customHeight="1" x14ac:dyDescent="0.3">
      <c r="A540" s="2"/>
      <c r="B540" s="2"/>
      <c r="C540" s="2"/>
      <c r="D540" s="2"/>
      <c r="E540" s="2"/>
      <c r="F540" s="2"/>
      <c r="G540" s="2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2" customHeight="1" x14ac:dyDescent="0.3">
      <c r="A541" s="2"/>
      <c r="B541" s="2"/>
      <c r="C541" s="2"/>
      <c r="D541" s="2"/>
      <c r="E541" s="2"/>
      <c r="F541" s="2"/>
      <c r="G541" s="2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2" customHeight="1" x14ac:dyDescent="0.3">
      <c r="A542" s="2"/>
      <c r="B542" s="2"/>
      <c r="C542" s="2"/>
      <c r="D542" s="2"/>
      <c r="E542" s="2"/>
      <c r="F542" s="2"/>
      <c r="G542" s="2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2" customHeight="1" x14ac:dyDescent="0.3">
      <c r="A543" s="2"/>
      <c r="B543" s="2"/>
      <c r="C543" s="2"/>
      <c r="D543" s="2"/>
      <c r="E543" s="2"/>
      <c r="F543" s="2"/>
      <c r="G543" s="2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2" customHeight="1" x14ac:dyDescent="0.3">
      <c r="A544" s="2"/>
      <c r="B544" s="2"/>
      <c r="C544" s="2"/>
      <c r="D544" s="2"/>
      <c r="E544" s="2"/>
      <c r="F544" s="2"/>
      <c r="G544" s="2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2" customHeight="1" x14ac:dyDescent="0.3">
      <c r="A545" s="2"/>
      <c r="B545" s="2"/>
      <c r="C545" s="2"/>
      <c r="D545" s="2"/>
      <c r="E545" s="2"/>
      <c r="F545" s="2"/>
      <c r="G545" s="2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2" customHeight="1" x14ac:dyDescent="0.3">
      <c r="A546" s="2"/>
      <c r="B546" s="2"/>
      <c r="C546" s="2"/>
      <c r="D546" s="2"/>
      <c r="E546" s="2"/>
      <c r="F546" s="2"/>
      <c r="G546" s="2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2" customHeight="1" x14ac:dyDescent="0.3">
      <c r="A547" s="2"/>
      <c r="B547" s="2"/>
      <c r="C547" s="2"/>
      <c r="D547" s="2"/>
      <c r="E547" s="2"/>
      <c r="F547" s="2"/>
      <c r="G547" s="2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2" customHeight="1" x14ac:dyDescent="0.3">
      <c r="A548" s="2"/>
      <c r="B548" s="2"/>
      <c r="C548" s="2"/>
      <c r="D548" s="2"/>
      <c r="E548" s="2"/>
      <c r="F548" s="2"/>
      <c r="G548" s="2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2" customHeight="1" x14ac:dyDescent="0.3">
      <c r="A549" s="2"/>
      <c r="B549" s="2"/>
      <c r="C549" s="2"/>
      <c r="D549" s="2"/>
      <c r="E549" s="2"/>
      <c r="F549" s="2"/>
      <c r="G549" s="2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2" customHeight="1" x14ac:dyDescent="0.3">
      <c r="A550" s="2"/>
      <c r="B550" s="2"/>
      <c r="C550" s="2"/>
      <c r="D550" s="2"/>
      <c r="E550" s="2"/>
      <c r="F550" s="2"/>
      <c r="G550" s="2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2" customHeight="1" x14ac:dyDescent="0.3">
      <c r="A551" s="2"/>
      <c r="B551" s="2"/>
      <c r="C551" s="2"/>
      <c r="D551" s="2"/>
      <c r="E551" s="2"/>
      <c r="F551" s="2"/>
      <c r="G551" s="2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2" customHeight="1" x14ac:dyDescent="0.3">
      <c r="A552" s="2"/>
      <c r="B552" s="2"/>
      <c r="C552" s="2"/>
      <c r="D552" s="2"/>
      <c r="E552" s="2"/>
      <c r="F552" s="2"/>
      <c r="G552" s="2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2" customHeight="1" x14ac:dyDescent="0.3">
      <c r="A553" s="2"/>
      <c r="B553" s="2"/>
      <c r="C553" s="2"/>
      <c r="D553" s="2"/>
      <c r="E553" s="2"/>
      <c r="F553" s="2"/>
      <c r="G553" s="2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2" customHeight="1" x14ac:dyDescent="0.3">
      <c r="A554" s="2"/>
      <c r="B554" s="2"/>
      <c r="C554" s="2"/>
      <c r="D554" s="2"/>
      <c r="E554" s="2"/>
      <c r="F554" s="2"/>
      <c r="G554" s="2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2" customHeight="1" x14ac:dyDescent="0.3">
      <c r="A555" s="2"/>
      <c r="B555" s="2"/>
      <c r="C555" s="2"/>
      <c r="D555" s="2"/>
      <c r="E555" s="2"/>
      <c r="F555" s="2"/>
      <c r="G555" s="2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2" customHeight="1" x14ac:dyDescent="0.3">
      <c r="A556" s="2"/>
      <c r="B556" s="2"/>
      <c r="C556" s="2"/>
      <c r="D556" s="2"/>
      <c r="E556" s="2"/>
      <c r="F556" s="2"/>
      <c r="G556" s="2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2" customHeight="1" x14ac:dyDescent="0.3">
      <c r="A557" s="2"/>
      <c r="B557" s="2"/>
      <c r="C557" s="2"/>
      <c r="D557" s="2"/>
      <c r="E557" s="2"/>
      <c r="F557" s="2"/>
      <c r="G557" s="2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2" customHeight="1" x14ac:dyDescent="0.3">
      <c r="A558" s="2"/>
      <c r="B558" s="2"/>
      <c r="C558" s="2"/>
      <c r="D558" s="2"/>
      <c r="E558" s="2"/>
      <c r="F558" s="2"/>
      <c r="G558" s="2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2" customHeight="1" x14ac:dyDescent="0.3">
      <c r="A559" s="2"/>
      <c r="B559" s="2"/>
      <c r="C559" s="2"/>
      <c r="D559" s="2"/>
      <c r="E559" s="2"/>
      <c r="F559" s="2"/>
      <c r="G559" s="2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2" customHeight="1" x14ac:dyDescent="0.3">
      <c r="A560" s="2"/>
      <c r="B560" s="2"/>
      <c r="C560" s="2"/>
      <c r="D560" s="2"/>
      <c r="E560" s="2"/>
      <c r="F560" s="2"/>
      <c r="G560" s="2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2" customHeight="1" x14ac:dyDescent="0.3">
      <c r="A561" s="2"/>
      <c r="B561" s="2"/>
      <c r="C561" s="2"/>
      <c r="D561" s="2"/>
      <c r="E561" s="2"/>
      <c r="F561" s="2"/>
      <c r="G561" s="2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2" customHeight="1" x14ac:dyDescent="0.3">
      <c r="A562" s="2"/>
      <c r="B562" s="2"/>
      <c r="C562" s="2"/>
      <c r="D562" s="2"/>
      <c r="E562" s="2"/>
      <c r="F562" s="2"/>
      <c r="G562" s="2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2" customHeight="1" x14ac:dyDescent="0.3">
      <c r="A563" s="2"/>
      <c r="B563" s="2"/>
      <c r="C563" s="2"/>
      <c r="D563" s="2"/>
      <c r="E563" s="2"/>
      <c r="F563" s="2"/>
      <c r="G563" s="2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2" customHeight="1" x14ac:dyDescent="0.3">
      <c r="A564" s="2"/>
      <c r="B564" s="2"/>
      <c r="C564" s="2"/>
      <c r="D564" s="2"/>
      <c r="E564" s="2"/>
      <c r="F564" s="2"/>
      <c r="G564" s="2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2" customHeight="1" x14ac:dyDescent="0.3">
      <c r="A565" s="2"/>
      <c r="B565" s="2"/>
      <c r="C565" s="2"/>
      <c r="D565" s="2"/>
      <c r="E565" s="2"/>
      <c r="F565" s="2"/>
      <c r="G565" s="2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2" customHeight="1" x14ac:dyDescent="0.3">
      <c r="A566" s="2"/>
      <c r="B566" s="2"/>
      <c r="C566" s="2"/>
      <c r="D566" s="2"/>
      <c r="E566" s="2"/>
      <c r="F566" s="2"/>
      <c r="G566" s="2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2" customHeight="1" x14ac:dyDescent="0.3">
      <c r="A567" s="2"/>
      <c r="B567" s="2"/>
      <c r="C567" s="2"/>
      <c r="D567" s="2"/>
      <c r="E567" s="2"/>
      <c r="F567" s="2"/>
      <c r="G567" s="2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2" customHeight="1" x14ac:dyDescent="0.3">
      <c r="A568" s="2"/>
      <c r="B568" s="2"/>
      <c r="C568" s="2"/>
      <c r="D568" s="2"/>
      <c r="E568" s="2"/>
      <c r="F568" s="2"/>
      <c r="G568" s="2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2" customHeight="1" x14ac:dyDescent="0.3">
      <c r="A569" s="2"/>
      <c r="B569" s="2"/>
      <c r="C569" s="2"/>
      <c r="D569" s="2"/>
      <c r="E569" s="2"/>
      <c r="F569" s="2"/>
      <c r="G569" s="2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2" customHeight="1" x14ac:dyDescent="0.3">
      <c r="A570" s="2"/>
      <c r="B570" s="2"/>
      <c r="C570" s="2"/>
      <c r="D570" s="2"/>
      <c r="E570" s="2"/>
      <c r="F570" s="2"/>
      <c r="G570" s="2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2" customHeight="1" x14ac:dyDescent="0.3">
      <c r="A571" s="2"/>
      <c r="B571" s="2"/>
      <c r="C571" s="2"/>
      <c r="D571" s="2"/>
      <c r="E571" s="2"/>
      <c r="F571" s="2"/>
      <c r="G571" s="2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2" customHeight="1" x14ac:dyDescent="0.3">
      <c r="A572" s="2"/>
      <c r="B572" s="2"/>
      <c r="C572" s="2"/>
      <c r="D572" s="2"/>
      <c r="E572" s="2"/>
      <c r="F572" s="2"/>
      <c r="G572" s="2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2" customHeight="1" x14ac:dyDescent="0.3">
      <c r="A573" s="2"/>
      <c r="B573" s="2"/>
      <c r="C573" s="2"/>
      <c r="D573" s="2"/>
      <c r="E573" s="2"/>
      <c r="F573" s="2"/>
      <c r="G573" s="2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2" customHeight="1" x14ac:dyDescent="0.3">
      <c r="A574" s="2"/>
      <c r="B574" s="2"/>
      <c r="C574" s="2"/>
      <c r="D574" s="2"/>
      <c r="E574" s="2"/>
      <c r="F574" s="2"/>
      <c r="G574" s="2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2" customHeight="1" x14ac:dyDescent="0.3">
      <c r="A575" s="2"/>
      <c r="B575" s="2"/>
      <c r="C575" s="2"/>
      <c r="D575" s="2"/>
      <c r="E575" s="2"/>
      <c r="F575" s="2"/>
      <c r="G575" s="2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2" customHeight="1" x14ac:dyDescent="0.3">
      <c r="A576" s="2"/>
      <c r="B576" s="2"/>
      <c r="C576" s="2"/>
      <c r="D576" s="2"/>
      <c r="E576" s="2"/>
      <c r="F576" s="2"/>
      <c r="G576" s="2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2" customHeight="1" x14ac:dyDescent="0.3">
      <c r="A577" s="2"/>
      <c r="B577" s="2"/>
      <c r="C577" s="2"/>
      <c r="D577" s="2"/>
      <c r="E577" s="2"/>
      <c r="F577" s="2"/>
      <c r="G577" s="2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2" customHeight="1" x14ac:dyDescent="0.3">
      <c r="A578" s="2"/>
      <c r="B578" s="2"/>
      <c r="C578" s="2"/>
      <c r="D578" s="2"/>
      <c r="E578" s="2"/>
      <c r="F578" s="2"/>
      <c r="G578" s="2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2" customHeight="1" x14ac:dyDescent="0.3">
      <c r="A579" s="2"/>
      <c r="B579" s="2"/>
      <c r="C579" s="2"/>
      <c r="D579" s="2"/>
      <c r="E579" s="2"/>
      <c r="F579" s="2"/>
      <c r="G579" s="2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2" customHeight="1" x14ac:dyDescent="0.3">
      <c r="A580" s="2"/>
      <c r="B580" s="2"/>
      <c r="C580" s="2"/>
      <c r="D580" s="2"/>
      <c r="E580" s="2"/>
      <c r="F580" s="2"/>
      <c r="G580" s="2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2" customHeight="1" x14ac:dyDescent="0.3">
      <c r="A581" s="2"/>
      <c r="B581" s="2"/>
      <c r="C581" s="2"/>
      <c r="D581" s="2"/>
      <c r="E581" s="2"/>
      <c r="F581" s="2"/>
      <c r="G581" s="2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2" customHeight="1" x14ac:dyDescent="0.3">
      <c r="A582" s="2"/>
      <c r="B582" s="2"/>
      <c r="C582" s="2"/>
      <c r="D582" s="2"/>
      <c r="E582" s="2"/>
      <c r="F582" s="2"/>
      <c r="G582" s="2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2" customHeight="1" x14ac:dyDescent="0.3">
      <c r="A583" s="2"/>
      <c r="B583" s="2"/>
      <c r="C583" s="2"/>
      <c r="D583" s="2"/>
      <c r="E583" s="2"/>
      <c r="F583" s="2"/>
      <c r="G583" s="2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2" customHeight="1" x14ac:dyDescent="0.3">
      <c r="A584" s="2"/>
      <c r="B584" s="2"/>
      <c r="C584" s="2"/>
      <c r="D584" s="2"/>
      <c r="E584" s="2"/>
      <c r="F584" s="2"/>
      <c r="G584" s="2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2" customHeight="1" x14ac:dyDescent="0.3">
      <c r="A585" s="2"/>
      <c r="B585" s="2"/>
      <c r="C585" s="2"/>
      <c r="D585" s="2"/>
      <c r="E585" s="2"/>
      <c r="F585" s="2"/>
      <c r="G585" s="2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2" customHeight="1" x14ac:dyDescent="0.3">
      <c r="A586" s="2"/>
      <c r="B586" s="2"/>
      <c r="C586" s="2"/>
      <c r="D586" s="2"/>
      <c r="E586" s="2"/>
      <c r="F586" s="2"/>
      <c r="G586" s="2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2" customHeight="1" x14ac:dyDescent="0.3">
      <c r="A587" s="2"/>
      <c r="B587" s="2"/>
      <c r="C587" s="2"/>
      <c r="D587" s="2"/>
      <c r="E587" s="2"/>
      <c r="F587" s="2"/>
      <c r="G587" s="2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2" customHeight="1" x14ac:dyDescent="0.3">
      <c r="A588" s="2"/>
      <c r="B588" s="2"/>
      <c r="C588" s="2"/>
      <c r="D588" s="2"/>
      <c r="E588" s="2"/>
      <c r="F588" s="2"/>
      <c r="G588" s="2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2" customHeight="1" x14ac:dyDescent="0.3">
      <c r="A589" s="2"/>
      <c r="B589" s="2"/>
      <c r="C589" s="2"/>
      <c r="D589" s="2"/>
      <c r="E589" s="2"/>
      <c r="F589" s="2"/>
      <c r="G589" s="2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2" customHeight="1" x14ac:dyDescent="0.3">
      <c r="A590" s="2"/>
      <c r="B590" s="2"/>
      <c r="C590" s="2"/>
      <c r="D590" s="2"/>
      <c r="E590" s="2"/>
      <c r="F590" s="2"/>
      <c r="G590" s="2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2" customHeight="1" x14ac:dyDescent="0.3">
      <c r="A591" s="2"/>
      <c r="B591" s="2"/>
      <c r="C591" s="2"/>
      <c r="D591" s="2"/>
      <c r="E591" s="2"/>
      <c r="F591" s="2"/>
      <c r="G591" s="2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2" customHeight="1" x14ac:dyDescent="0.3">
      <c r="A592" s="2"/>
      <c r="B592" s="2"/>
      <c r="C592" s="2"/>
      <c r="D592" s="2"/>
      <c r="E592" s="2"/>
      <c r="F592" s="2"/>
      <c r="G592" s="2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2" customHeight="1" x14ac:dyDescent="0.3">
      <c r="A593" s="2"/>
      <c r="B593" s="2"/>
      <c r="C593" s="2"/>
      <c r="D593" s="2"/>
      <c r="E593" s="2"/>
      <c r="F593" s="2"/>
      <c r="G593" s="2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2" customHeight="1" x14ac:dyDescent="0.3">
      <c r="A594" s="2"/>
      <c r="B594" s="2"/>
      <c r="C594" s="2"/>
      <c r="D594" s="2"/>
      <c r="E594" s="2"/>
      <c r="F594" s="2"/>
      <c r="G594" s="2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2" customHeight="1" x14ac:dyDescent="0.3">
      <c r="A595" s="2"/>
      <c r="B595" s="2"/>
      <c r="C595" s="2"/>
      <c r="D595" s="2"/>
      <c r="E595" s="2"/>
      <c r="F595" s="2"/>
      <c r="G595" s="2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2" customHeight="1" x14ac:dyDescent="0.3">
      <c r="A596" s="2"/>
      <c r="B596" s="2"/>
      <c r="C596" s="2"/>
      <c r="D596" s="2"/>
      <c r="E596" s="2"/>
      <c r="F596" s="2"/>
      <c r="G596" s="2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2" customHeight="1" x14ac:dyDescent="0.3">
      <c r="A597" s="2"/>
      <c r="B597" s="2"/>
      <c r="C597" s="2"/>
      <c r="D597" s="2"/>
      <c r="E597" s="2"/>
      <c r="F597" s="2"/>
      <c r="G597" s="2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2" customHeight="1" x14ac:dyDescent="0.3">
      <c r="A598" s="2"/>
      <c r="B598" s="2"/>
      <c r="C598" s="2"/>
      <c r="D598" s="2"/>
      <c r="E598" s="2"/>
      <c r="F598" s="2"/>
      <c r="G598" s="2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2" customHeight="1" x14ac:dyDescent="0.3">
      <c r="A599" s="2"/>
      <c r="B599" s="2"/>
      <c r="C599" s="2"/>
      <c r="D599" s="2"/>
      <c r="E599" s="2"/>
      <c r="F599" s="2"/>
      <c r="G599" s="2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2" customHeight="1" x14ac:dyDescent="0.3">
      <c r="A600" s="2"/>
      <c r="B600" s="2"/>
      <c r="C600" s="2"/>
      <c r="D600" s="2"/>
      <c r="E600" s="2"/>
      <c r="F600" s="2"/>
      <c r="G600" s="2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2" customHeight="1" x14ac:dyDescent="0.3">
      <c r="A601" s="2"/>
      <c r="B601" s="2"/>
      <c r="C601" s="2"/>
      <c r="D601" s="2"/>
      <c r="E601" s="2"/>
      <c r="F601" s="2"/>
      <c r="G601" s="2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2" customHeight="1" x14ac:dyDescent="0.3">
      <c r="A602" s="2"/>
      <c r="B602" s="2"/>
      <c r="C602" s="2"/>
      <c r="D602" s="2"/>
      <c r="E602" s="2"/>
      <c r="F602" s="2"/>
      <c r="G602" s="2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2" customHeight="1" x14ac:dyDescent="0.3">
      <c r="A603" s="2"/>
      <c r="B603" s="2"/>
      <c r="C603" s="2"/>
      <c r="D603" s="2"/>
      <c r="E603" s="2"/>
      <c r="F603" s="2"/>
      <c r="G603" s="2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2" customHeight="1" x14ac:dyDescent="0.3">
      <c r="A604" s="2"/>
      <c r="B604" s="2"/>
      <c r="C604" s="2"/>
      <c r="D604" s="2"/>
      <c r="E604" s="2"/>
      <c r="F604" s="2"/>
      <c r="G604" s="2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2" customHeight="1" x14ac:dyDescent="0.3">
      <c r="A605" s="2"/>
      <c r="B605" s="2"/>
      <c r="C605" s="2"/>
      <c r="D605" s="2"/>
      <c r="E605" s="2"/>
      <c r="F605" s="2"/>
      <c r="G605" s="2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2" customHeight="1" x14ac:dyDescent="0.3">
      <c r="A606" s="2"/>
      <c r="B606" s="2"/>
      <c r="C606" s="2"/>
      <c r="D606" s="2"/>
      <c r="E606" s="2"/>
      <c r="F606" s="2"/>
      <c r="G606" s="2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2" customHeight="1" x14ac:dyDescent="0.3">
      <c r="A607" s="2"/>
      <c r="B607" s="2"/>
      <c r="C607" s="2"/>
      <c r="D607" s="2"/>
      <c r="E607" s="2"/>
      <c r="F607" s="2"/>
      <c r="G607" s="2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2" customHeight="1" x14ac:dyDescent="0.3">
      <c r="A608" s="2"/>
      <c r="B608" s="2"/>
      <c r="C608" s="2"/>
      <c r="D608" s="2"/>
      <c r="E608" s="2"/>
      <c r="F608" s="2"/>
      <c r="G608" s="2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2" customHeight="1" x14ac:dyDescent="0.3">
      <c r="A609" s="2"/>
      <c r="B609" s="2"/>
      <c r="C609" s="2"/>
      <c r="D609" s="2"/>
      <c r="E609" s="2"/>
      <c r="F609" s="2"/>
      <c r="G609" s="2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2" customHeight="1" x14ac:dyDescent="0.3">
      <c r="A610" s="2"/>
      <c r="B610" s="2"/>
      <c r="C610" s="2"/>
      <c r="D610" s="2"/>
      <c r="E610" s="2"/>
      <c r="F610" s="2"/>
      <c r="G610" s="2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2" customHeight="1" x14ac:dyDescent="0.3">
      <c r="A611" s="2"/>
      <c r="B611" s="2"/>
      <c r="C611" s="2"/>
      <c r="D611" s="2"/>
      <c r="E611" s="2"/>
      <c r="F611" s="2"/>
      <c r="G611" s="2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2" customHeight="1" x14ac:dyDescent="0.3">
      <c r="A612" s="2"/>
      <c r="B612" s="2"/>
      <c r="C612" s="2"/>
      <c r="D612" s="2"/>
      <c r="E612" s="2"/>
      <c r="F612" s="2"/>
      <c r="G612" s="2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2" customHeight="1" x14ac:dyDescent="0.3">
      <c r="A613" s="2"/>
      <c r="B613" s="2"/>
      <c r="C613" s="2"/>
      <c r="D613" s="2"/>
      <c r="E613" s="2"/>
      <c r="F613" s="2"/>
      <c r="G613" s="2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2" customHeight="1" x14ac:dyDescent="0.3">
      <c r="A614" s="2"/>
      <c r="B614" s="2"/>
      <c r="C614" s="2"/>
      <c r="D614" s="2"/>
      <c r="E614" s="2"/>
      <c r="F614" s="2"/>
      <c r="G614" s="2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2" customHeight="1" x14ac:dyDescent="0.3">
      <c r="A615" s="2"/>
      <c r="B615" s="2"/>
      <c r="C615" s="2"/>
      <c r="D615" s="2"/>
      <c r="E615" s="2"/>
      <c r="F615" s="2"/>
      <c r="G615" s="2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2" customHeight="1" x14ac:dyDescent="0.3">
      <c r="A616" s="2"/>
      <c r="B616" s="2"/>
      <c r="C616" s="2"/>
      <c r="D616" s="2"/>
      <c r="E616" s="2"/>
      <c r="F616" s="2"/>
      <c r="G616" s="2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2" customHeight="1" x14ac:dyDescent="0.3">
      <c r="A617" s="2"/>
      <c r="B617" s="2"/>
      <c r="C617" s="2"/>
      <c r="D617" s="2"/>
      <c r="E617" s="2"/>
      <c r="F617" s="2"/>
      <c r="G617" s="2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2" customHeight="1" x14ac:dyDescent="0.3">
      <c r="A618" s="2"/>
      <c r="B618" s="2"/>
      <c r="C618" s="2"/>
      <c r="D618" s="2"/>
      <c r="E618" s="2"/>
      <c r="F618" s="2"/>
      <c r="G618" s="2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2" customHeight="1" x14ac:dyDescent="0.3">
      <c r="A619" s="2"/>
      <c r="B619" s="2"/>
      <c r="C619" s="2"/>
      <c r="D619" s="2"/>
      <c r="E619" s="2"/>
      <c r="F619" s="2"/>
      <c r="G619" s="2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2" customHeight="1" x14ac:dyDescent="0.3">
      <c r="A620" s="2"/>
      <c r="B620" s="2"/>
      <c r="C620" s="2"/>
      <c r="D620" s="2"/>
      <c r="E620" s="2"/>
      <c r="F620" s="2"/>
      <c r="G620" s="2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2" customHeight="1" x14ac:dyDescent="0.3">
      <c r="A621" s="2"/>
      <c r="B621" s="2"/>
      <c r="C621" s="2"/>
      <c r="D621" s="2"/>
      <c r="E621" s="2"/>
      <c r="F621" s="2"/>
      <c r="G621" s="2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2" customHeight="1" x14ac:dyDescent="0.3">
      <c r="A622" s="2"/>
      <c r="B622" s="2"/>
      <c r="C622" s="2"/>
      <c r="D622" s="2"/>
      <c r="E622" s="2"/>
      <c r="F622" s="2"/>
      <c r="G622" s="2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2" customHeight="1" x14ac:dyDescent="0.3">
      <c r="A623" s="2"/>
      <c r="B623" s="2"/>
      <c r="C623" s="2"/>
      <c r="D623" s="2"/>
      <c r="E623" s="2"/>
      <c r="F623" s="2"/>
      <c r="G623" s="2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2" customHeight="1" x14ac:dyDescent="0.3">
      <c r="A624" s="2"/>
      <c r="B624" s="2"/>
      <c r="C624" s="2"/>
      <c r="D624" s="2"/>
      <c r="E624" s="2"/>
      <c r="F624" s="2"/>
      <c r="G624" s="2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2" customHeight="1" x14ac:dyDescent="0.3">
      <c r="A625" s="2"/>
      <c r="B625" s="2"/>
      <c r="C625" s="2"/>
      <c r="D625" s="2"/>
      <c r="E625" s="2"/>
      <c r="F625" s="2"/>
      <c r="G625" s="2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2" customHeight="1" x14ac:dyDescent="0.3">
      <c r="A626" s="2"/>
      <c r="B626" s="2"/>
      <c r="C626" s="2"/>
      <c r="D626" s="2"/>
      <c r="E626" s="2"/>
      <c r="F626" s="2"/>
      <c r="G626" s="2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2" customHeight="1" x14ac:dyDescent="0.3">
      <c r="A627" s="2"/>
      <c r="B627" s="2"/>
      <c r="C627" s="2"/>
      <c r="D627" s="2"/>
      <c r="E627" s="2"/>
      <c r="F627" s="2"/>
      <c r="G627" s="2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2" customHeight="1" x14ac:dyDescent="0.3">
      <c r="A628" s="2"/>
      <c r="B628" s="2"/>
      <c r="C628" s="2"/>
      <c r="D628" s="2"/>
      <c r="E628" s="2"/>
      <c r="F628" s="2"/>
      <c r="G628" s="2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2" customHeight="1" x14ac:dyDescent="0.3">
      <c r="A629" s="2"/>
      <c r="B629" s="2"/>
      <c r="C629" s="2"/>
      <c r="D629" s="2"/>
      <c r="E629" s="2"/>
      <c r="F629" s="2"/>
      <c r="G629" s="2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2" customHeight="1" x14ac:dyDescent="0.3">
      <c r="A630" s="2"/>
      <c r="B630" s="2"/>
      <c r="C630" s="2"/>
      <c r="D630" s="2"/>
      <c r="E630" s="2"/>
      <c r="F630" s="2"/>
      <c r="G630" s="2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2" customHeight="1" x14ac:dyDescent="0.3">
      <c r="A631" s="2"/>
      <c r="B631" s="2"/>
      <c r="C631" s="2"/>
      <c r="D631" s="2"/>
      <c r="E631" s="2"/>
      <c r="F631" s="2"/>
      <c r="G631" s="2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2" customHeight="1" x14ac:dyDescent="0.3">
      <c r="A632" s="2"/>
      <c r="B632" s="2"/>
      <c r="C632" s="2"/>
      <c r="D632" s="2"/>
      <c r="E632" s="2"/>
      <c r="F632" s="2"/>
      <c r="G632" s="2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2" customHeight="1" x14ac:dyDescent="0.3">
      <c r="A633" s="2"/>
      <c r="B633" s="2"/>
      <c r="C633" s="2"/>
      <c r="D633" s="2"/>
      <c r="E633" s="2"/>
      <c r="F633" s="2"/>
      <c r="G633" s="2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2" customHeight="1" x14ac:dyDescent="0.3">
      <c r="A634" s="2"/>
      <c r="B634" s="2"/>
      <c r="C634" s="2"/>
      <c r="D634" s="2"/>
      <c r="E634" s="2"/>
      <c r="F634" s="2"/>
      <c r="G634" s="2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2" customHeight="1" x14ac:dyDescent="0.3">
      <c r="A635" s="2"/>
      <c r="B635" s="2"/>
      <c r="C635" s="2"/>
      <c r="D635" s="2"/>
      <c r="E635" s="2"/>
      <c r="F635" s="2"/>
      <c r="G635" s="2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2" customHeight="1" x14ac:dyDescent="0.3">
      <c r="A636" s="2"/>
      <c r="B636" s="2"/>
      <c r="C636" s="2"/>
      <c r="D636" s="2"/>
      <c r="E636" s="2"/>
      <c r="F636" s="2"/>
      <c r="G636" s="2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2" customHeight="1" x14ac:dyDescent="0.3">
      <c r="A637" s="2"/>
      <c r="B637" s="2"/>
      <c r="C637" s="2"/>
      <c r="D637" s="2"/>
      <c r="E637" s="2"/>
      <c r="F637" s="2"/>
      <c r="G637" s="2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2" customHeight="1" x14ac:dyDescent="0.3">
      <c r="A638" s="2"/>
      <c r="B638" s="2"/>
      <c r="C638" s="2"/>
      <c r="D638" s="2"/>
      <c r="E638" s="2"/>
      <c r="F638" s="2"/>
      <c r="G638" s="2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2" customHeight="1" x14ac:dyDescent="0.3">
      <c r="A639" s="2"/>
      <c r="B639" s="2"/>
      <c r="C639" s="2"/>
      <c r="D639" s="2"/>
      <c r="E639" s="2"/>
      <c r="F639" s="2"/>
      <c r="G639" s="2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2" customHeight="1" x14ac:dyDescent="0.3">
      <c r="A640" s="2"/>
      <c r="B640" s="2"/>
      <c r="C640" s="2"/>
      <c r="D640" s="2"/>
      <c r="E640" s="2"/>
      <c r="F640" s="2"/>
      <c r="G640" s="2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2" customHeight="1" x14ac:dyDescent="0.3">
      <c r="A641" s="2"/>
      <c r="B641" s="2"/>
      <c r="C641" s="2"/>
      <c r="D641" s="2"/>
      <c r="E641" s="2"/>
      <c r="F641" s="2"/>
      <c r="G641" s="2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2" customHeight="1" x14ac:dyDescent="0.3">
      <c r="A642" s="2"/>
      <c r="B642" s="2"/>
      <c r="C642" s="2"/>
      <c r="D642" s="2"/>
      <c r="E642" s="2"/>
      <c r="F642" s="2"/>
      <c r="G642" s="2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2" customHeight="1" x14ac:dyDescent="0.3">
      <c r="A643" s="2"/>
      <c r="B643" s="2"/>
      <c r="C643" s="2"/>
      <c r="D643" s="2"/>
      <c r="E643" s="2"/>
      <c r="F643" s="2"/>
      <c r="G643" s="2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2" customHeight="1" x14ac:dyDescent="0.3">
      <c r="A644" s="2"/>
      <c r="B644" s="2"/>
      <c r="C644" s="2"/>
      <c r="D644" s="2"/>
      <c r="E644" s="2"/>
      <c r="F644" s="2"/>
      <c r="G644" s="2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2" customHeight="1" x14ac:dyDescent="0.3">
      <c r="A645" s="2"/>
      <c r="B645" s="2"/>
      <c r="C645" s="2"/>
      <c r="D645" s="2"/>
      <c r="E645" s="2"/>
      <c r="F645" s="2"/>
      <c r="G645" s="2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2" customHeight="1" x14ac:dyDescent="0.3">
      <c r="A646" s="2"/>
      <c r="B646" s="2"/>
      <c r="C646" s="2"/>
      <c r="D646" s="2"/>
      <c r="E646" s="2"/>
      <c r="F646" s="2"/>
      <c r="G646" s="2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2" customHeight="1" x14ac:dyDescent="0.3">
      <c r="A647" s="2"/>
      <c r="B647" s="2"/>
      <c r="C647" s="2"/>
      <c r="D647" s="2"/>
      <c r="E647" s="2"/>
      <c r="F647" s="2"/>
      <c r="G647" s="2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2" customHeight="1" x14ac:dyDescent="0.3">
      <c r="A648" s="2"/>
      <c r="B648" s="2"/>
      <c r="C648" s="2"/>
      <c r="D648" s="2"/>
      <c r="E648" s="2"/>
      <c r="F648" s="2"/>
      <c r="G648" s="2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2" customHeight="1" x14ac:dyDescent="0.3">
      <c r="A649" s="2"/>
      <c r="B649" s="2"/>
      <c r="C649" s="2"/>
      <c r="D649" s="2"/>
      <c r="E649" s="2"/>
      <c r="F649" s="2"/>
      <c r="G649" s="2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2" customHeight="1" x14ac:dyDescent="0.3">
      <c r="A650" s="2"/>
      <c r="B650" s="2"/>
      <c r="C650" s="2"/>
      <c r="D650" s="2"/>
      <c r="E650" s="2"/>
      <c r="F650" s="2"/>
      <c r="G650" s="2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2" customHeight="1" x14ac:dyDescent="0.3">
      <c r="A651" s="2"/>
      <c r="B651" s="2"/>
      <c r="C651" s="2"/>
      <c r="D651" s="2"/>
      <c r="E651" s="2"/>
      <c r="F651" s="2"/>
      <c r="G651" s="2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2" customHeight="1" x14ac:dyDescent="0.3">
      <c r="A652" s="2"/>
      <c r="B652" s="2"/>
      <c r="C652" s="2"/>
      <c r="D652" s="2"/>
      <c r="E652" s="2"/>
      <c r="F652" s="2"/>
      <c r="G652" s="2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2" customHeight="1" x14ac:dyDescent="0.3">
      <c r="A653" s="2"/>
      <c r="B653" s="2"/>
      <c r="C653" s="2"/>
      <c r="D653" s="2"/>
      <c r="E653" s="2"/>
      <c r="F653" s="2"/>
      <c r="G653" s="2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2" customHeight="1" x14ac:dyDescent="0.3">
      <c r="A654" s="2"/>
      <c r="B654" s="2"/>
      <c r="C654" s="2"/>
      <c r="D654" s="2"/>
      <c r="E654" s="2"/>
      <c r="F654" s="2"/>
      <c r="G654" s="2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2" customHeight="1" x14ac:dyDescent="0.3">
      <c r="A655" s="2"/>
      <c r="B655" s="2"/>
      <c r="C655" s="2"/>
      <c r="D655" s="2"/>
      <c r="E655" s="2"/>
      <c r="F655" s="2"/>
      <c r="G655" s="2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2" customHeight="1" x14ac:dyDescent="0.3">
      <c r="A656" s="2"/>
      <c r="B656" s="2"/>
      <c r="C656" s="2"/>
      <c r="D656" s="2"/>
      <c r="E656" s="2"/>
      <c r="F656" s="2"/>
      <c r="G656" s="2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2" customHeight="1" x14ac:dyDescent="0.3">
      <c r="A657" s="2"/>
      <c r="B657" s="2"/>
      <c r="C657" s="2"/>
      <c r="D657" s="2"/>
      <c r="E657" s="2"/>
      <c r="F657" s="2"/>
      <c r="G657" s="2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2" customHeight="1" x14ac:dyDescent="0.3">
      <c r="A658" s="2"/>
      <c r="B658" s="2"/>
      <c r="C658" s="2"/>
      <c r="D658" s="2"/>
      <c r="E658" s="2"/>
      <c r="F658" s="2"/>
      <c r="G658" s="2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2" customHeight="1" x14ac:dyDescent="0.3">
      <c r="A659" s="2"/>
      <c r="B659" s="2"/>
      <c r="C659" s="2"/>
      <c r="D659" s="2"/>
      <c r="E659" s="2"/>
      <c r="F659" s="2"/>
      <c r="G659" s="2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2" customHeight="1" x14ac:dyDescent="0.3">
      <c r="A660" s="2"/>
      <c r="B660" s="2"/>
      <c r="C660" s="2"/>
      <c r="D660" s="2"/>
      <c r="E660" s="2"/>
      <c r="F660" s="2"/>
      <c r="G660" s="2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2" customHeight="1" x14ac:dyDescent="0.3">
      <c r="A661" s="2"/>
      <c r="B661" s="2"/>
      <c r="C661" s="2"/>
      <c r="D661" s="2"/>
      <c r="E661" s="2"/>
      <c r="F661" s="2"/>
      <c r="G661" s="2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2" customHeight="1" x14ac:dyDescent="0.3">
      <c r="A662" s="2"/>
      <c r="B662" s="2"/>
      <c r="C662" s="2"/>
      <c r="D662" s="2"/>
      <c r="E662" s="2"/>
      <c r="F662" s="2"/>
      <c r="G662" s="2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2" customHeight="1" x14ac:dyDescent="0.3">
      <c r="A663" s="2"/>
      <c r="B663" s="2"/>
      <c r="C663" s="2"/>
      <c r="D663" s="2"/>
      <c r="E663" s="2"/>
      <c r="F663" s="2"/>
      <c r="G663" s="2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2" customHeight="1" x14ac:dyDescent="0.3">
      <c r="A664" s="2"/>
      <c r="B664" s="2"/>
      <c r="C664" s="2"/>
      <c r="D664" s="2"/>
      <c r="E664" s="2"/>
      <c r="F664" s="2"/>
      <c r="G664" s="2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2" customHeight="1" x14ac:dyDescent="0.3">
      <c r="A665" s="2"/>
      <c r="B665" s="2"/>
      <c r="C665" s="2"/>
      <c r="D665" s="2"/>
      <c r="E665" s="2"/>
      <c r="F665" s="2"/>
      <c r="G665" s="2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2" customHeight="1" x14ac:dyDescent="0.3">
      <c r="A666" s="2"/>
      <c r="B666" s="2"/>
      <c r="C666" s="2"/>
      <c r="D666" s="2"/>
      <c r="E666" s="2"/>
      <c r="F666" s="2"/>
      <c r="G666" s="2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2" customHeight="1" x14ac:dyDescent="0.3">
      <c r="A667" s="2"/>
      <c r="B667" s="2"/>
      <c r="C667" s="2"/>
      <c r="D667" s="2"/>
      <c r="E667" s="2"/>
      <c r="F667" s="2"/>
      <c r="G667" s="2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2" customHeight="1" x14ac:dyDescent="0.3">
      <c r="A668" s="2"/>
      <c r="B668" s="2"/>
      <c r="C668" s="2"/>
      <c r="D668" s="2"/>
      <c r="E668" s="2"/>
      <c r="F668" s="2"/>
      <c r="G668" s="2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2" customHeight="1" x14ac:dyDescent="0.3">
      <c r="A669" s="2"/>
      <c r="B669" s="2"/>
      <c r="C669" s="2"/>
      <c r="D669" s="2"/>
      <c r="E669" s="2"/>
      <c r="F669" s="2"/>
      <c r="G669" s="2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2" customHeight="1" x14ac:dyDescent="0.3">
      <c r="A670" s="2"/>
      <c r="B670" s="2"/>
      <c r="C670" s="2"/>
      <c r="D670" s="2"/>
      <c r="E670" s="2"/>
      <c r="F670" s="2"/>
      <c r="G670" s="2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2" customHeight="1" x14ac:dyDescent="0.3">
      <c r="A671" s="2"/>
      <c r="B671" s="2"/>
      <c r="C671" s="2"/>
      <c r="D671" s="2"/>
      <c r="E671" s="2"/>
      <c r="F671" s="2"/>
      <c r="G671" s="2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2" customHeight="1" x14ac:dyDescent="0.3">
      <c r="A672" s="2"/>
      <c r="B672" s="2"/>
      <c r="C672" s="2"/>
      <c r="D672" s="2"/>
      <c r="E672" s="2"/>
      <c r="F672" s="2"/>
      <c r="G672" s="2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2" customHeight="1" x14ac:dyDescent="0.3">
      <c r="A673" s="2"/>
      <c r="B673" s="2"/>
      <c r="C673" s="2"/>
      <c r="D673" s="2"/>
      <c r="E673" s="2"/>
      <c r="F673" s="2"/>
      <c r="G673" s="2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2" customHeight="1" x14ac:dyDescent="0.3">
      <c r="A674" s="2"/>
      <c r="B674" s="2"/>
      <c r="C674" s="2"/>
      <c r="D674" s="2"/>
      <c r="E674" s="2"/>
      <c r="F674" s="2"/>
      <c r="G674" s="2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2" customHeight="1" x14ac:dyDescent="0.3">
      <c r="A675" s="2"/>
      <c r="B675" s="2"/>
      <c r="C675" s="2"/>
      <c r="D675" s="2"/>
      <c r="E675" s="2"/>
      <c r="F675" s="2"/>
      <c r="G675" s="2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2" customHeight="1" x14ac:dyDescent="0.3">
      <c r="A676" s="2"/>
      <c r="B676" s="2"/>
      <c r="C676" s="2"/>
      <c r="D676" s="2"/>
      <c r="E676" s="2"/>
      <c r="F676" s="2"/>
      <c r="G676" s="2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2" customHeight="1" x14ac:dyDescent="0.3">
      <c r="A677" s="2"/>
      <c r="B677" s="2"/>
      <c r="C677" s="2"/>
      <c r="D677" s="2"/>
      <c r="E677" s="2"/>
      <c r="F677" s="2"/>
      <c r="G677" s="2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2" customHeight="1" x14ac:dyDescent="0.3">
      <c r="A678" s="2"/>
      <c r="B678" s="2"/>
      <c r="C678" s="2"/>
      <c r="D678" s="2"/>
      <c r="E678" s="2"/>
      <c r="F678" s="2"/>
      <c r="G678" s="2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2" customHeight="1" x14ac:dyDescent="0.3">
      <c r="A679" s="2"/>
      <c r="B679" s="2"/>
      <c r="C679" s="2"/>
      <c r="D679" s="2"/>
      <c r="E679" s="2"/>
      <c r="F679" s="2"/>
      <c r="G679" s="2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2" customHeight="1" x14ac:dyDescent="0.3">
      <c r="A680" s="2"/>
      <c r="B680" s="2"/>
      <c r="C680" s="2"/>
      <c r="D680" s="2"/>
      <c r="E680" s="2"/>
      <c r="F680" s="2"/>
      <c r="G680" s="2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2" customHeight="1" x14ac:dyDescent="0.3">
      <c r="A681" s="2"/>
      <c r="B681" s="2"/>
      <c r="C681" s="2"/>
      <c r="D681" s="2"/>
      <c r="E681" s="2"/>
      <c r="F681" s="2"/>
      <c r="G681" s="2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2" customHeight="1" x14ac:dyDescent="0.3">
      <c r="A682" s="2"/>
      <c r="B682" s="2"/>
      <c r="C682" s="2"/>
      <c r="D682" s="2"/>
      <c r="E682" s="2"/>
      <c r="F682" s="2"/>
      <c r="G682" s="2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2" customHeight="1" x14ac:dyDescent="0.3">
      <c r="A683" s="2"/>
      <c r="B683" s="2"/>
      <c r="C683" s="2"/>
      <c r="D683" s="2"/>
      <c r="E683" s="2"/>
      <c r="F683" s="2"/>
      <c r="G683" s="2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2" customHeight="1" x14ac:dyDescent="0.3">
      <c r="A684" s="2"/>
      <c r="B684" s="2"/>
      <c r="C684" s="2"/>
      <c r="D684" s="2"/>
      <c r="E684" s="2"/>
      <c r="F684" s="2"/>
      <c r="G684" s="2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2" customHeight="1" x14ac:dyDescent="0.3">
      <c r="A685" s="2"/>
      <c r="B685" s="2"/>
      <c r="C685" s="2"/>
      <c r="D685" s="2"/>
      <c r="E685" s="2"/>
      <c r="F685" s="2"/>
      <c r="G685" s="2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2" customHeight="1" x14ac:dyDescent="0.3">
      <c r="A686" s="2"/>
      <c r="B686" s="2"/>
      <c r="C686" s="2"/>
      <c r="D686" s="2"/>
      <c r="E686" s="2"/>
      <c r="F686" s="2"/>
      <c r="G686" s="2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2" customHeight="1" x14ac:dyDescent="0.3">
      <c r="A687" s="2"/>
      <c r="B687" s="2"/>
      <c r="C687" s="2"/>
      <c r="D687" s="2"/>
      <c r="E687" s="2"/>
      <c r="F687" s="2"/>
      <c r="G687" s="2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2" customHeight="1" x14ac:dyDescent="0.3">
      <c r="A688" s="2"/>
      <c r="B688" s="2"/>
      <c r="C688" s="2"/>
      <c r="D688" s="2"/>
      <c r="E688" s="2"/>
      <c r="F688" s="2"/>
      <c r="G688" s="2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2" customHeight="1" x14ac:dyDescent="0.3">
      <c r="A689" s="2"/>
      <c r="B689" s="2"/>
      <c r="C689" s="2"/>
      <c r="D689" s="2"/>
      <c r="E689" s="2"/>
      <c r="F689" s="2"/>
      <c r="G689" s="2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2" customHeight="1" x14ac:dyDescent="0.3">
      <c r="A690" s="2"/>
      <c r="B690" s="2"/>
      <c r="C690" s="2"/>
      <c r="D690" s="2"/>
      <c r="E690" s="2"/>
      <c r="F690" s="2"/>
      <c r="G690" s="2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2" customHeight="1" x14ac:dyDescent="0.3">
      <c r="A691" s="2"/>
      <c r="B691" s="2"/>
      <c r="C691" s="2"/>
      <c r="D691" s="2"/>
      <c r="E691" s="2"/>
      <c r="F691" s="2"/>
      <c r="G691" s="2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2" customHeight="1" x14ac:dyDescent="0.3">
      <c r="A692" s="2"/>
      <c r="B692" s="2"/>
      <c r="C692" s="2"/>
      <c r="D692" s="2"/>
      <c r="E692" s="2"/>
      <c r="F692" s="2"/>
      <c r="G692" s="2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2" customHeight="1" x14ac:dyDescent="0.3">
      <c r="A693" s="2"/>
      <c r="B693" s="2"/>
      <c r="C693" s="2"/>
      <c r="D693" s="2"/>
      <c r="E693" s="2"/>
      <c r="F693" s="2"/>
      <c r="G693" s="2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2" customHeight="1" x14ac:dyDescent="0.3">
      <c r="A694" s="2"/>
      <c r="B694" s="2"/>
      <c r="C694" s="2"/>
      <c r="D694" s="2"/>
      <c r="E694" s="2"/>
      <c r="F694" s="2"/>
      <c r="G694" s="2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2" customHeight="1" x14ac:dyDescent="0.3">
      <c r="A695" s="2"/>
      <c r="B695" s="2"/>
      <c r="C695" s="2"/>
      <c r="D695" s="2"/>
      <c r="E695" s="2"/>
      <c r="F695" s="2"/>
      <c r="G695" s="2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2" customHeight="1" x14ac:dyDescent="0.3">
      <c r="A696" s="2"/>
      <c r="B696" s="2"/>
      <c r="C696" s="2"/>
      <c r="D696" s="2"/>
      <c r="E696" s="2"/>
      <c r="F696" s="2"/>
      <c r="G696" s="2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2" customHeight="1" x14ac:dyDescent="0.3">
      <c r="A697" s="2"/>
      <c r="B697" s="2"/>
      <c r="C697" s="2"/>
      <c r="D697" s="2"/>
      <c r="E697" s="2"/>
      <c r="F697" s="2"/>
      <c r="G697" s="2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2" customHeight="1" x14ac:dyDescent="0.3">
      <c r="A698" s="2"/>
      <c r="B698" s="2"/>
      <c r="C698" s="2"/>
      <c r="D698" s="2"/>
      <c r="E698" s="2"/>
      <c r="F698" s="2"/>
      <c r="G698" s="2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2" customHeight="1" x14ac:dyDescent="0.3">
      <c r="A699" s="2"/>
      <c r="B699" s="2"/>
      <c r="C699" s="2"/>
      <c r="D699" s="2"/>
      <c r="E699" s="2"/>
      <c r="F699" s="2"/>
      <c r="G699" s="2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2" customHeight="1" x14ac:dyDescent="0.3">
      <c r="A700" s="2"/>
      <c r="B700" s="2"/>
      <c r="C700" s="2"/>
      <c r="D700" s="2"/>
      <c r="E700" s="2"/>
      <c r="F700" s="2"/>
      <c r="G700" s="2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2" customHeight="1" x14ac:dyDescent="0.3">
      <c r="A701" s="2"/>
      <c r="B701" s="2"/>
      <c r="C701" s="2"/>
      <c r="D701" s="2"/>
      <c r="E701" s="2"/>
      <c r="F701" s="2"/>
      <c r="G701" s="2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2" customHeight="1" x14ac:dyDescent="0.3">
      <c r="A702" s="2"/>
      <c r="B702" s="2"/>
      <c r="C702" s="2"/>
      <c r="D702" s="2"/>
      <c r="E702" s="2"/>
      <c r="F702" s="2"/>
      <c r="G702" s="2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2" customHeight="1" x14ac:dyDescent="0.3">
      <c r="A703" s="2"/>
      <c r="B703" s="2"/>
      <c r="C703" s="2"/>
      <c r="D703" s="2"/>
      <c r="E703" s="2"/>
      <c r="F703" s="2"/>
      <c r="G703" s="2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2" customHeight="1" x14ac:dyDescent="0.3">
      <c r="A704" s="2"/>
      <c r="B704" s="2"/>
      <c r="C704" s="2"/>
      <c r="D704" s="2"/>
      <c r="E704" s="2"/>
      <c r="F704" s="2"/>
      <c r="G704" s="2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2" customHeight="1" x14ac:dyDescent="0.3">
      <c r="A705" s="2"/>
      <c r="B705" s="2"/>
      <c r="C705" s="2"/>
      <c r="D705" s="2"/>
      <c r="E705" s="2"/>
      <c r="F705" s="2"/>
      <c r="G705" s="2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2" customHeight="1" x14ac:dyDescent="0.3">
      <c r="A706" s="2"/>
      <c r="B706" s="2"/>
      <c r="C706" s="2"/>
      <c r="D706" s="2"/>
      <c r="E706" s="2"/>
      <c r="F706" s="2"/>
      <c r="G706" s="2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2" customHeight="1" x14ac:dyDescent="0.3">
      <c r="A707" s="2"/>
      <c r="B707" s="2"/>
      <c r="C707" s="2"/>
      <c r="D707" s="2"/>
      <c r="E707" s="2"/>
      <c r="F707" s="2"/>
      <c r="G707" s="2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2" customHeight="1" x14ac:dyDescent="0.3">
      <c r="A708" s="2"/>
      <c r="B708" s="2"/>
      <c r="C708" s="2"/>
      <c r="D708" s="2"/>
      <c r="E708" s="2"/>
      <c r="F708" s="2"/>
      <c r="G708" s="2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2" customHeight="1" x14ac:dyDescent="0.3">
      <c r="A709" s="2"/>
      <c r="B709" s="2"/>
      <c r="C709" s="2"/>
      <c r="D709" s="2"/>
      <c r="E709" s="2"/>
      <c r="F709" s="2"/>
      <c r="G709" s="2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2" customHeight="1" x14ac:dyDescent="0.3">
      <c r="A710" s="2"/>
      <c r="B710" s="2"/>
      <c r="C710" s="2"/>
      <c r="D710" s="2"/>
      <c r="E710" s="2"/>
      <c r="F710" s="2"/>
      <c r="G710" s="2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2" customHeight="1" x14ac:dyDescent="0.3">
      <c r="A711" s="2"/>
      <c r="B711" s="2"/>
      <c r="C711" s="2"/>
      <c r="D711" s="2"/>
      <c r="E711" s="2"/>
      <c r="F711" s="2"/>
      <c r="G711" s="2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2" customHeight="1" x14ac:dyDescent="0.3">
      <c r="A712" s="2"/>
      <c r="B712" s="2"/>
      <c r="C712" s="2"/>
      <c r="D712" s="2"/>
      <c r="E712" s="2"/>
      <c r="F712" s="2"/>
      <c r="G712" s="2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2" customHeight="1" x14ac:dyDescent="0.3">
      <c r="A713" s="2"/>
      <c r="B713" s="2"/>
      <c r="C713" s="2"/>
      <c r="D713" s="2"/>
      <c r="E713" s="2"/>
      <c r="F713" s="2"/>
      <c r="G713" s="2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2" customHeight="1" x14ac:dyDescent="0.3">
      <c r="A714" s="2"/>
      <c r="B714" s="2"/>
      <c r="C714" s="2"/>
      <c r="D714" s="2"/>
      <c r="E714" s="2"/>
      <c r="F714" s="2"/>
      <c r="G714" s="2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2" customHeight="1" x14ac:dyDescent="0.3">
      <c r="A715" s="2"/>
      <c r="B715" s="2"/>
      <c r="C715" s="2"/>
      <c r="D715" s="2"/>
      <c r="E715" s="2"/>
      <c r="F715" s="2"/>
      <c r="G715" s="2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2" customHeight="1" x14ac:dyDescent="0.3">
      <c r="A716" s="2"/>
      <c r="B716" s="2"/>
      <c r="C716" s="2"/>
      <c r="D716" s="2"/>
      <c r="E716" s="2"/>
      <c r="F716" s="2"/>
      <c r="G716" s="2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2" customHeight="1" x14ac:dyDescent="0.3">
      <c r="A717" s="2"/>
      <c r="B717" s="2"/>
      <c r="C717" s="2"/>
      <c r="D717" s="2"/>
      <c r="E717" s="2"/>
      <c r="F717" s="2"/>
      <c r="G717" s="2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2" customHeight="1" x14ac:dyDescent="0.3">
      <c r="A718" s="2"/>
      <c r="B718" s="2"/>
      <c r="C718" s="2"/>
      <c r="D718" s="2"/>
      <c r="E718" s="2"/>
      <c r="F718" s="2"/>
      <c r="G718" s="2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2" customHeight="1" x14ac:dyDescent="0.3">
      <c r="A719" s="2"/>
      <c r="B719" s="2"/>
      <c r="C719" s="2"/>
      <c r="D719" s="2"/>
      <c r="E719" s="2"/>
      <c r="F719" s="2"/>
      <c r="G719" s="2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2" customHeight="1" x14ac:dyDescent="0.3">
      <c r="A720" s="2"/>
      <c r="B720" s="2"/>
      <c r="C720" s="2"/>
      <c r="D720" s="2"/>
      <c r="E720" s="2"/>
      <c r="F720" s="2"/>
      <c r="G720" s="2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2" customHeight="1" x14ac:dyDescent="0.3">
      <c r="A721" s="2"/>
      <c r="B721" s="2"/>
      <c r="C721" s="2"/>
      <c r="D721" s="2"/>
      <c r="E721" s="2"/>
      <c r="F721" s="2"/>
      <c r="G721" s="2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2" customHeight="1" x14ac:dyDescent="0.3">
      <c r="A722" s="2"/>
      <c r="B722" s="2"/>
      <c r="C722" s="2"/>
      <c r="D722" s="2"/>
      <c r="E722" s="2"/>
      <c r="F722" s="2"/>
      <c r="G722" s="2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2" customHeight="1" x14ac:dyDescent="0.3">
      <c r="A723" s="2"/>
      <c r="B723" s="2"/>
      <c r="C723" s="2"/>
      <c r="D723" s="2"/>
      <c r="E723" s="2"/>
      <c r="F723" s="2"/>
      <c r="G723" s="2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2" customHeight="1" x14ac:dyDescent="0.3">
      <c r="A724" s="2"/>
      <c r="B724" s="2"/>
      <c r="C724" s="2"/>
      <c r="D724" s="2"/>
      <c r="E724" s="2"/>
      <c r="F724" s="2"/>
      <c r="G724" s="2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2" customHeight="1" x14ac:dyDescent="0.3">
      <c r="A725" s="2"/>
      <c r="B725" s="2"/>
      <c r="C725" s="2"/>
      <c r="D725" s="2"/>
      <c r="E725" s="2"/>
      <c r="F725" s="2"/>
      <c r="G725" s="2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2" customHeight="1" x14ac:dyDescent="0.3">
      <c r="A726" s="2"/>
      <c r="B726" s="2"/>
      <c r="C726" s="2"/>
      <c r="D726" s="2"/>
      <c r="E726" s="2"/>
      <c r="F726" s="2"/>
      <c r="G726" s="2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2" customHeight="1" x14ac:dyDescent="0.3">
      <c r="A727" s="2"/>
      <c r="B727" s="2"/>
      <c r="C727" s="2"/>
      <c r="D727" s="2"/>
      <c r="E727" s="2"/>
      <c r="F727" s="2"/>
      <c r="G727" s="2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2" customHeight="1" x14ac:dyDescent="0.3">
      <c r="A728" s="2"/>
      <c r="B728" s="2"/>
      <c r="C728" s="2"/>
      <c r="D728" s="2"/>
      <c r="E728" s="2"/>
      <c r="F728" s="2"/>
      <c r="G728" s="2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2" customHeight="1" x14ac:dyDescent="0.3">
      <c r="A729" s="2"/>
      <c r="B729" s="2"/>
      <c r="C729" s="2"/>
      <c r="D729" s="2"/>
      <c r="E729" s="2"/>
      <c r="F729" s="2"/>
      <c r="G729" s="2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2" customHeight="1" x14ac:dyDescent="0.3">
      <c r="A730" s="2"/>
      <c r="B730" s="2"/>
      <c r="C730" s="2"/>
      <c r="D730" s="2"/>
      <c r="E730" s="2"/>
      <c r="F730" s="2"/>
      <c r="G730" s="2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2" customHeight="1" x14ac:dyDescent="0.3">
      <c r="A731" s="2"/>
      <c r="B731" s="2"/>
      <c r="C731" s="2"/>
      <c r="D731" s="2"/>
      <c r="E731" s="2"/>
      <c r="F731" s="2"/>
      <c r="G731" s="2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2" customHeight="1" x14ac:dyDescent="0.3">
      <c r="A732" s="2"/>
      <c r="B732" s="2"/>
      <c r="C732" s="2"/>
      <c r="D732" s="2"/>
      <c r="E732" s="2"/>
      <c r="F732" s="2"/>
      <c r="G732" s="2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2" customHeight="1" x14ac:dyDescent="0.3">
      <c r="A733" s="2"/>
      <c r="B733" s="2"/>
      <c r="C733" s="2"/>
      <c r="D733" s="2"/>
      <c r="E733" s="2"/>
      <c r="F733" s="2"/>
      <c r="G733" s="2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2" customHeight="1" x14ac:dyDescent="0.3">
      <c r="A734" s="2"/>
      <c r="B734" s="2"/>
      <c r="C734" s="2"/>
      <c r="D734" s="2"/>
      <c r="E734" s="2"/>
      <c r="F734" s="2"/>
      <c r="G734" s="2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2" customHeight="1" x14ac:dyDescent="0.3">
      <c r="A735" s="2"/>
      <c r="B735" s="2"/>
      <c r="C735" s="2"/>
      <c r="D735" s="2"/>
      <c r="E735" s="2"/>
      <c r="F735" s="2"/>
      <c r="G735" s="2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2" customHeight="1" x14ac:dyDescent="0.3">
      <c r="A736" s="2"/>
      <c r="B736" s="2"/>
      <c r="C736" s="2"/>
      <c r="D736" s="2"/>
      <c r="E736" s="2"/>
      <c r="F736" s="2"/>
      <c r="G736" s="2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2" customHeight="1" x14ac:dyDescent="0.3">
      <c r="A737" s="2"/>
      <c r="B737" s="2"/>
      <c r="C737" s="2"/>
      <c r="D737" s="2"/>
      <c r="E737" s="2"/>
      <c r="F737" s="2"/>
      <c r="G737" s="2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2" customHeight="1" x14ac:dyDescent="0.3">
      <c r="A738" s="2"/>
      <c r="B738" s="2"/>
      <c r="C738" s="2"/>
      <c r="D738" s="2"/>
      <c r="E738" s="2"/>
      <c r="F738" s="2"/>
      <c r="G738" s="2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2" customHeight="1" x14ac:dyDescent="0.3">
      <c r="A739" s="2"/>
      <c r="B739" s="2"/>
      <c r="C739" s="2"/>
      <c r="D739" s="2"/>
      <c r="E739" s="2"/>
      <c r="F739" s="2"/>
      <c r="G739" s="2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2" customHeight="1" x14ac:dyDescent="0.3">
      <c r="A740" s="2"/>
      <c r="B740" s="2"/>
      <c r="C740" s="2"/>
      <c r="D740" s="2"/>
      <c r="E740" s="2"/>
      <c r="F740" s="2"/>
      <c r="G740" s="2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2" customHeight="1" x14ac:dyDescent="0.3">
      <c r="A741" s="2"/>
      <c r="B741" s="2"/>
      <c r="C741" s="2"/>
      <c r="D741" s="2"/>
      <c r="E741" s="2"/>
      <c r="F741" s="2"/>
      <c r="G741" s="2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2" customHeight="1" x14ac:dyDescent="0.3">
      <c r="A742" s="2"/>
      <c r="B742" s="2"/>
      <c r="C742" s="2"/>
      <c r="D742" s="2"/>
      <c r="E742" s="2"/>
      <c r="F742" s="2"/>
      <c r="G742" s="2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2" customHeight="1" x14ac:dyDescent="0.3">
      <c r="A743" s="2"/>
      <c r="B743" s="2"/>
      <c r="C743" s="2"/>
      <c r="D743" s="2"/>
      <c r="E743" s="2"/>
      <c r="F743" s="2"/>
      <c r="G743" s="2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2" customHeight="1" x14ac:dyDescent="0.3">
      <c r="A744" s="2"/>
      <c r="B744" s="2"/>
      <c r="C744" s="2"/>
      <c r="D744" s="2"/>
      <c r="E744" s="2"/>
      <c r="F744" s="2"/>
      <c r="G744" s="2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2" customHeight="1" x14ac:dyDescent="0.3">
      <c r="A745" s="2"/>
      <c r="B745" s="2"/>
      <c r="C745" s="2"/>
      <c r="D745" s="2"/>
      <c r="E745" s="2"/>
      <c r="F745" s="2"/>
      <c r="G745" s="2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2" customHeight="1" x14ac:dyDescent="0.3">
      <c r="A746" s="2"/>
      <c r="B746" s="2"/>
      <c r="C746" s="2"/>
      <c r="D746" s="2"/>
      <c r="E746" s="2"/>
      <c r="F746" s="2"/>
      <c r="G746" s="2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2" customHeight="1" x14ac:dyDescent="0.3">
      <c r="A747" s="2"/>
      <c r="B747" s="2"/>
      <c r="C747" s="2"/>
      <c r="D747" s="2"/>
      <c r="E747" s="2"/>
      <c r="F747" s="2"/>
      <c r="G747" s="2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2" customHeight="1" x14ac:dyDescent="0.3">
      <c r="A748" s="2"/>
      <c r="B748" s="2"/>
      <c r="C748" s="2"/>
      <c r="D748" s="2"/>
      <c r="E748" s="2"/>
      <c r="F748" s="2"/>
      <c r="G748" s="2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2" customHeight="1" x14ac:dyDescent="0.3">
      <c r="A749" s="2"/>
      <c r="B749" s="2"/>
      <c r="C749" s="2"/>
      <c r="D749" s="2"/>
      <c r="E749" s="2"/>
      <c r="F749" s="2"/>
      <c r="G749" s="2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2" customHeight="1" x14ac:dyDescent="0.3">
      <c r="A750" s="2"/>
      <c r="B750" s="2"/>
      <c r="C750" s="2"/>
      <c r="D750" s="2"/>
      <c r="E750" s="2"/>
      <c r="F750" s="2"/>
      <c r="G750" s="2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2" customHeight="1" x14ac:dyDescent="0.3">
      <c r="A751" s="2"/>
      <c r="B751" s="2"/>
      <c r="C751" s="2"/>
      <c r="D751" s="2"/>
      <c r="E751" s="2"/>
      <c r="F751" s="2"/>
      <c r="G751" s="2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2" customHeight="1" x14ac:dyDescent="0.3">
      <c r="A752" s="2"/>
      <c r="B752" s="2"/>
      <c r="C752" s="2"/>
      <c r="D752" s="2"/>
      <c r="E752" s="2"/>
      <c r="F752" s="2"/>
      <c r="G752" s="2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2" customHeight="1" x14ac:dyDescent="0.3">
      <c r="A753" s="2"/>
      <c r="B753" s="2"/>
      <c r="C753" s="2"/>
      <c r="D753" s="2"/>
      <c r="E753" s="2"/>
      <c r="F753" s="2"/>
      <c r="G753" s="2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2" customHeight="1" x14ac:dyDescent="0.3">
      <c r="A754" s="2"/>
      <c r="B754" s="2"/>
      <c r="C754" s="2"/>
      <c r="D754" s="2"/>
      <c r="E754" s="2"/>
      <c r="F754" s="2"/>
      <c r="G754" s="2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2" customHeight="1" x14ac:dyDescent="0.3">
      <c r="A755" s="2"/>
      <c r="B755" s="2"/>
      <c r="C755" s="2"/>
      <c r="D755" s="2"/>
      <c r="E755" s="2"/>
      <c r="F755" s="2"/>
      <c r="G755" s="2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2" customHeight="1" x14ac:dyDescent="0.3">
      <c r="A756" s="2"/>
      <c r="B756" s="2"/>
      <c r="C756" s="2"/>
      <c r="D756" s="2"/>
      <c r="E756" s="2"/>
      <c r="F756" s="2"/>
      <c r="G756" s="2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2" customHeight="1" x14ac:dyDescent="0.3">
      <c r="A757" s="2"/>
      <c r="B757" s="2"/>
      <c r="C757" s="2"/>
      <c r="D757" s="2"/>
      <c r="E757" s="2"/>
      <c r="F757" s="2"/>
      <c r="G757" s="2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2" customHeight="1" x14ac:dyDescent="0.3">
      <c r="A758" s="2"/>
      <c r="B758" s="2"/>
      <c r="C758" s="2"/>
      <c r="D758" s="2"/>
      <c r="E758" s="2"/>
      <c r="F758" s="2"/>
      <c r="G758" s="2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2" customHeight="1" x14ac:dyDescent="0.3">
      <c r="A759" s="2"/>
      <c r="B759" s="2"/>
      <c r="C759" s="2"/>
      <c r="D759" s="2"/>
      <c r="E759" s="2"/>
      <c r="F759" s="2"/>
      <c r="G759" s="2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2" customHeight="1" x14ac:dyDescent="0.3">
      <c r="A760" s="2"/>
      <c r="B760" s="2"/>
      <c r="C760" s="2"/>
      <c r="D760" s="2"/>
      <c r="E760" s="2"/>
      <c r="F760" s="2"/>
      <c r="G760" s="2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2" customHeight="1" x14ac:dyDescent="0.3">
      <c r="A761" s="2"/>
      <c r="B761" s="2"/>
      <c r="C761" s="2"/>
      <c r="D761" s="2"/>
      <c r="E761" s="2"/>
      <c r="F761" s="2"/>
      <c r="G761" s="2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2" customHeight="1" x14ac:dyDescent="0.3">
      <c r="A762" s="2"/>
      <c r="B762" s="2"/>
      <c r="C762" s="2"/>
      <c r="D762" s="2"/>
      <c r="E762" s="2"/>
      <c r="F762" s="2"/>
      <c r="G762" s="2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2" customHeight="1" x14ac:dyDescent="0.3">
      <c r="A763" s="2"/>
      <c r="B763" s="2"/>
      <c r="C763" s="2"/>
      <c r="D763" s="2"/>
      <c r="E763" s="2"/>
      <c r="F763" s="2"/>
      <c r="G763" s="2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2" customHeight="1" x14ac:dyDescent="0.3">
      <c r="A764" s="2"/>
      <c r="B764" s="2"/>
      <c r="C764" s="2"/>
      <c r="D764" s="2"/>
      <c r="E764" s="2"/>
      <c r="F764" s="2"/>
      <c r="G764" s="2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2" customHeight="1" x14ac:dyDescent="0.3">
      <c r="A765" s="2"/>
      <c r="B765" s="2"/>
      <c r="C765" s="2"/>
      <c r="D765" s="2"/>
      <c r="E765" s="2"/>
      <c r="F765" s="2"/>
      <c r="G765" s="2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2" customHeight="1" x14ac:dyDescent="0.3">
      <c r="A766" s="2"/>
      <c r="B766" s="2"/>
      <c r="C766" s="2"/>
      <c r="D766" s="2"/>
      <c r="E766" s="2"/>
      <c r="F766" s="2"/>
      <c r="G766" s="2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2" customHeight="1" x14ac:dyDescent="0.3">
      <c r="A767" s="2"/>
      <c r="B767" s="2"/>
      <c r="C767" s="2"/>
      <c r="D767" s="2"/>
      <c r="E767" s="2"/>
      <c r="F767" s="2"/>
      <c r="G767" s="2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2" customHeight="1" x14ac:dyDescent="0.3">
      <c r="A768" s="2"/>
      <c r="B768" s="2"/>
      <c r="C768" s="2"/>
      <c r="D768" s="2"/>
      <c r="E768" s="2"/>
      <c r="F768" s="2"/>
      <c r="G768" s="2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2" customHeight="1" x14ac:dyDescent="0.3">
      <c r="A769" s="2"/>
      <c r="B769" s="2"/>
      <c r="C769" s="2"/>
      <c r="D769" s="2"/>
      <c r="E769" s="2"/>
      <c r="F769" s="2"/>
      <c r="G769" s="2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2" customHeight="1" x14ac:dyDescent="0.3">
      <c r="A770" s="2"/>
      <c r="B770" s="2"/>
      <c r="C770" s="2"/>
      <c r="D770" s="2"/>
      <c r="E770" s="2"/>
      <c r="F770" s="2"/>
      <c r="G770" s="2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2" customHeight="1" x14ac:dyDescent="0.3">
      <c r="A771" s="2"/>
      <c r="B771" s="2"/>
      <c r="C771" s="2"/>
      <c r="D771" s="2"/>
      <c r="E771" s="2"/>
      <c r="F771" s="2"/>
      <c r="G771" s="2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2" customHeight="1" x14ac:dyDescent="0.3">
      <c r="A772" s="2"/>
      <c r="B772" s="2"/>
      <c r="C772" s="2"/>
      <c r="D772" s="2"/>
      <c r="E772" s="2"/>
      <c r="F772" s="2"/>
      <c r="G772" s="2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2" customHeight="1" x14ac:dyDescent="0.3">
      <c r="A773" s="2"/>
      <c r="B773" s="2"/>
      <c r="C773" s="2"/>
      <c r="D773" s="2"/>
      <c r="E773" s="2"/>
      <c r="F773" s="2"/>
      <c r="G773" s="2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2" customHeight="1" x14ac:dyDescent="0.3">
      <c r="A774" s="2"/>
      <c r="B774" s="2"/>
      <c r="C774" s="2"/>
      <c r="D774" s="2"/>
      <c r="E774" s="2"/>
      <c r="F774" s="2"/>
      <c r="G774" s="2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2" customHeight="1" x14ac:dyDescent="0.3">
      <c r="A775" s="2"/>
      <c r="B775" s="2"/>
      <c r="C775" s="2"/>
      <c r="D775" s="2"/>
      <c r="E775" s="2"/>
      <c r="F775" s="2"/>
      <c r="G775" s="2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2" customHeight="1" x14ac:dyDescent="0.3">
      <c r="A776" s="2"/>
      <c r="B776" s="2"/>
      <c r="C776" s="2"/>
      <c r="D776" s="2"/>
      <c r="E776" s="2"/>
      <c r="F776" s="2"/>
      <c r="G776" s="2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2" customHeight="1" x14ac:dyDescent="0.3">
      <c r="A777" s="2"/>
      <c r="B777" s="2"/>
      <c r="C777" s="2"/>
      <c r="D777" s="2"/>
      <c r="E777" s="2"/>
      <c r="F777" s="2"/>
      <c r="G777" s="2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2" customHeight="1" x14ac:dyDescent="0.3">
      <c r="A778" s="2"/>
      <c r="B778" s="2"/>
      <c r="C778" s="2"/>
      <c r="D778" s="2"/>
      <c r="E778" s="2"/>
      <c r="F778" s="2"/>
      <c r="G778" s="2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2" customHeight="1" x14ac:dyDescent="0.3">
      <c r="A779" s="2"/>
      <c r="B779" s="2"/>
      <c r="C779" s="2"/>
      <c r="D779" s="2"/>
      <c r="E779" s="2"/>
      <c r="F779" s="2"/>
      <c r="G779" s="2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2" customHeight="1" x14ac:dyDescent="0.3">
      <c r="A780" s="2"/>
      <c r="B780" s="2"/>
      <c r="C780" s="2"/>
      <c r="D780" s="2"/>
      <c r="E780" s="2"/>
      <c r="F780" s="2"/>
      <c r="G780" s="2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2" customHeight="1" x14ac:dyDescent="0.3">
      <c r="A781" s="2"/>
      <c r="B781" s="2"/>
      <c r="C781" s="2"/>
      <c r="D781" s="2"/>
      <c r="E781" s="2"/>
      <c r="F781" s="2"/>
      <c r="G781" s="2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2" customHeight="1" x14ac:dyDescent="0.3">
      <c r="A782" s="2"/>
      <c r="B782" s="2"/>
      <c r="C782" s="2"/>
      <c r="D782" s="2"/>
      <c r="E782" s="2"/>
      <c r="F782" s="2"/>
      <c r="G782" s="2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2" customHeight="1" x14ac:dyDescent="0.3">
      <c r="A783" s="2"/>
      <c r="B783" s="2"/>
      <c r="C783" s="2"/>
      <c r="D783" s="2"/>
      <c r="E783" s="2"/>
      <c r="F783" s="2"/>
      <c r="G783" s="2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2" customHeight="1" x14ac:dyDescent="0.3">
      <c r="A784" s="2"/>
      <c r="B784" s="2"/>
      <c r="C784" s="2"/>
      <c r="D784" s="2"/>
      <c r="E784" s="2"/>
      <c r="F784" s="2"/>
      <c r="G784" s="2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2" customHeight="1" x14ac:dyDescent="0.3">
      <c r="A785" s="2"/>
      <c r="B785" s="2"/>
      <c r="C785" s="2"/>
      <c r="D785" s="2"/>
      <c r="E785" s="2"/>
      <c r="F785" s="2"/>
      <c r="G785" s="2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2" customHeight="1" x14ac:dyDescent="0.3">
      <c r="A786" s="2"/>
      <c r="B786" s="2"/>
      <c r="C786" s="2"/>
      <c r="D786" s="2"/>
      <c r="E786" s="2"/>
      <c r="F786" s="2"/>
      <c r="G786" s="2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2" customHeight="1" x14ac:dyDescent="0.3">
      <c r="A787" s="2"/>
      <c r="B787" s="2"/>
      <c r="C787" s="2"/>
      <c r="D787" s="2"/>
      <c r="E787" s="2"/>
      <c r="F787" s="2"/>
      <c r="G787" s="2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2" customHeight="1" x14ac:dyDescent="0.3">
      <c r="A788" s="2"/>
      <c r="B788" s="2"/>
      <c r="C788" s="2"/>
      <c r="D788" s="2"/>
      <c r="E788" s="2"/>
      <c r="F788" s="2"/>
      <c r="G788" s="2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2" customHeight="1" x14ac:dyDescent="0.3">
      <c r="A789" s="2"/>
      <c r="B789" s="2"/>
      <c r="C789" s="2"/>
      <c r="D789" s="2"/>
      <c r="E789" s="2"/>
      <c r="F789" s="2"/>
      <c r="G789" s="2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2" customHeight="1" x14ac:dyDescent="0.3">
      <c r="A790" s="2"/>
      <c r="B790" s="2"/>
      <c r="C790" s="2"/>
      <c r="D790" s="2"/>
      <c r="E790" s="2"/>
      <c r="F790" s="2"/>
      <c r="G790" s="2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2" customHeight="1" x14ac:dyDescent="0.3">
      <c r="A791" s="2"/>
      <c r="B791" s="2"/>
      <c r="C791" s="2"/>
      <c r="D791" s="2"/>
      <c r="E791" s="2"/>
      <c r="F791" s="2"/>
      <c r="G791" s="2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2" customHeight="1" x14ac:dyDescent="0.3">
      <c r="A792" s="2"/>
      <c r="B792" s="2"/>
      <c r="C792" s="2"/>
      <c r="D792" s="2"/>
      <c r="E792" s="2"/>
      <c r="F792" s="2"/>
      <c r="G792" s="2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2" customHeight="1" x14ac:dyDescent="0.3">
      <c r="A793" s="2"/>
      <c r="B793" s="2"/>
      <c r="C793" s="2"/>
      <c r="D793" s="2"/>
      <c r="E793" s="2"/>
      <c r="F793" s="2"/>
      <c r="G793" s="2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2" customHeight="1" x14ac:dyDescent="0.3">
      <c r="A794" s="2"/>
      <c r="B794" s="2"/>
      <c r="C794" s="2"/>
      <c r="D794" s="2"/>
      <c r="E794" s="2"/>
      <c r="F794" s="2"/>
      <c r="G794" s="2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2" customHeight="1" x14ac:dyDescent="0.3">
      <c r="A795" s="2"/>
      <c r="B795" s="2"/>
      <c r="C795" s="2"/>
      <c r="D795" s="2"/>
      <c r="E795" s="2"/>
      <c r="F795" s="2"/>
      <c r="G795" s="2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2" customHeight="1" x14ac:dyDescent="0.3">
      <c r="A796" s="2"/>
      <c r="B796" s="2"/>
      <c r="C796" s="2"/>
      <c r="D796" s="2"/>
      <c r="E796" s="2"/>
      <c r="F796" s="2"/>
      <c r="G796" s="2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2" customHeight="1" x14ac:dyDescent="0.3">
      <c r="A797" s="2"/>
      <c r="B797" s="2"/>
      <c r="C797" s="2"/>
      <c r="D797" s="2"/>
      <c r="E797" s="2"/>
      <c r="F797" s="2"/>
      <c r="G797" s="2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2" customHeight="1" x14ac:dyDescent="0.3">
      <c r="A798" s="2"/>
      <c r="B798" s="2"/>
      <c r="C798" s="2"/>
      <c r="D798" s="2"/>
      <c r="E798" s="2"/>
      <c r="F798" s="2"/>
      <c r="G798" s="2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2" customHeight="1" x14ac:dyDescent="0.3">
      <c r="A799" s="2"/>
      <c r="B799" s="2"/>
      <c r="C799" s="2"/>
      <c r="D799" s="2"/>
      <c r="E799" s="2"/>
      <c r="F799" s="2"/>
      <c r="G799" s="2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2" customHeight="1" x14ac:dyDescent="0.3">
      <c r="A800" s="2"/>
      <c r="B800" s="2"/>
      <c r="C800" s="2"/>
      <c r="D800" s="2"/>
      <c r="E800" s="2"/>
      <c r="F800" s="2"/>
      <c r="G800" s="2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2" customHeight="1" x14ac:dyDescent="0.3">
      <c r="A801" s="2"/>
      <c r="B801" s="2"/>
      <c r="C801" s="2"/>
      <c r="D801" s="2"/>
      <c r="E801" s="2"/>
      <c r="F801" s="2"/>
      <c r="G801" s="2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2" customHeight="1" x14ac:dyDescent="0.3">
      <c r="A802" s="2"/>
      <c r="B802" s="2"/>
      <c r="C802" s="2"/>
      <c r="D802" s="2"/>
      <c r="E802" s="2"/>
      <c r="F802" s="2"/>
      <c r="G802" s="2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2" customHeight="1" x14ac:dyDescent="0.3">
      <c r="A803" s="2"/>
      <c r="B803" s="2"/>
      <c r="C803" s="2"/>
      <c r="D803" s="2"/>
      <c r="E803" s="2"/>
      <c r="F803" s="2"/>
      <c r="G803" s="2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2" customHeight="1" x14ac:dyDescent="0.3">
      <c r="A804" s="2"/>
      <c r="B804" s="2"/>
      <c r="C804" s="2"/>
      <c r="D804" s="2"/>
      <c r="E804" s="2"/>
      <c r="F804" s="2"/>
      <c r="G804" s="2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2" customHeight="1" x14ac:dyDescent="0.3">
      <c r="A805" s="2"/>
      <c r="B805" s="2"/>
      <c r="C805" s="2"/>
      <c r="D805" s="2"/>
      <c r="E805" s="2"/>
      <c r="F805" s="2"/>
      <c r="G805" s="2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2" customHeight="1" x14ac:dyDescent="0.3">
      <c r="A806" s="2"/>
      <c r="B806" s="2"/>
      <c r="C806" s="2"/>
      <c r="D806" s="2"/>
      <c r="E806" s="2"/>
      <c r="F806" s="2"/>
      <c r="G806" s="2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2" customHeight="1" x14ac:dyDescent="0.3">
      <c r="A807" s="2"/>
      <c r="B807" s="2"/>
      <c r="C807" s="2"/>
      <c r="D807" s="2"/>
      <c r="E807" s="2"/>
      <c r="F807" s="2"/>
      <c r="G807" s="2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2" customHeight="1" x14ac:dyDescent="0.3">
      <c r="A808" s="2"/>
      <c r="B808" s="2"/>
      <c r="C808" s="2"/>
      <c r="D808" s="2"/>
      <c r="E808" s="2"/>
      <c r="F808" s="2"/>
      <c r="G808" s="2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2" customHeight="1" x14ac:dyDescent="0.3">
      <c r="A809" s="2"/>
      <c r="B809" s="2"/>
      <c r="C809" s="2"/>
      <c r="D809" s="2"/>
      <c r="E809" s="2"/>
      <c r="F809" s="2"/>
      <c r="G809" s="2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2" customHeight="1" x14ac:dyDescent="0.3">
      <c r="A810" s="2"/>
      <c r="B810" s="2"/>
      <c r="C810" s="2"/>
      <c r="D810" s="2"/>
      <c r="E810" s="2"/>
      <c r="F810" s="2"/>
      <c r="G810" s="2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2" customHeight="1" x14ac:dyDescent="0.3">
      <c r="A811" s="2"/>
      <c r="B811" s="2"/>
      <c r="C811" s="2"/>
      <c r="D811" s="2"/>
      <c r="E811" s="2"/>
      <c r="F811" s="2"/>
      <c r="G811" s="2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2" customHeight="1" x14ac:dyDescent="0.3">
      <c r="A812" s="2"/>
      <c r="B812" s="2"/>
      <c r="C812" s="2"/>
      <c r="D812" s="2"/>
      <c r="E812" s="2"/>
      <c r="F812" s="2"/>
      <c r="G812" s="2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2" customHeight="1" x14ac:dyDescent="0.3">
      <c r="A813" s="2"/>
      <c r="B813" s="2"/>
      <c r="C813" s="2"/>
      <c r="D813" s="2"/>
      <c r="E813" s="2"/>
      <c r="F813" s="2"/>
      <c r="G813" s="2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2" customHeight="1" x14ac:dyDescent="0.3">
      <c r="A814" s="2"/>
      <c r="B814" s="2"/>
      <c r="C814" s="2"/>
      <c r="D814" s="2"/>
      <c r="E814" s="2"/>
      <c r="F814" s="2"/>
      <c r="G814" s="2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2" customHeight="1" x14ac:dyDescent="0.3">
      <c r="A815" s="2"/>
      <c r="B815" s="2"/>
      <c r="C815" s="2"/>
      <c r="D815" s="2"/>
      <c r="E815" s="2"/>
      <c r="F815" s="2"/>
      <c r="G815" s="2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2" customHeight="1" x14ac:dyDescent="0.3">
      <c r="A816" s="2"/>
      <c r="B816" s="2"/>
      <c r="C816" s="2"/>
      <c r="D816" s="2"/>
      <c r="E816" s="2"/>
      <c r="F816" s="2"/>
      <c r="G816" s="2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2" customHeight="1" x14ac:dyDescent="0.3">
      <c r="A817" s="2"/>
      <c r="B817" s="2"/>
      <c r="C817" s="2"/>
      <c r="D817" s="2"/>
      <c r="E817" s="2"/>
      <c r="F817" s="2"/>
      <c r="G817" s="2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2" customHeight="1" x14ac:dyDescent="0.3">
      <c r="A818" s="2"/>
      <c r="B818" s="2"/>
      <c r="C818" s="2"/>
      <c r="D818" s="2"/>
      <c r="E818" s="2"/>
      <c r="F818" s="2"/>
      <c r="G818" s="2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2" customHeight="1" x14ac:dyDescent="0.3">
      <c r="A819" s="2"/>
      <c r="B819" s="2"/>
      <c r="C819" s="2"/>
      <c r="D819" s="2"/>
      <c r="E819" s="2"/>
      <c r="F819" s="2"/>
      <c r="G819" s="2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2" customHeight="1" x14ac:dyDescent="0.3">
      <c r="A820" s="2"/>
      <c r="B820" s="2"/>
      <c r="C820" s="2"/>
      <c r="D820" s="2"/>
      <c r="E820" s="2"/>
      <c r="F820" s="2"/>
      <c r="G820" s="2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2" customHeight="1" x14ac:dyDescent="0.3">
      <c r="A821" s="2"/>
      <c r="B821" s="2"/>
      <c r="C821" s="2"/>
      <c r="D821" s="2"/>
      <c r="E821" s="2"/>
      <c r="F821" s="2"/>
      <c r="G821" s="2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2" customHeight="1" x14ac:dyDescent="0.3">
      <c r="A822" s="2"/>
      <c r="B822" s="2"/>
      <c r="C822" s="2"/>
      <c r="D822" s="2"/>
      <c r="E822" s="2"/>
      <c r="F822" s="2"/>
      <c r="G822" s="2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2" customHeight="1" x14ac:dyDescent="0.3">
      <c r="A823" s="2"/>
      <c r="B823" s="2"/>
      <c r="C823" s="2"/>
      <c r="D823" s="2"/>
      <c r="E823" s="2"/>
      <c r="F823" s="2"/>
      <c r="G823" s="2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2" customHeight="1" x14ac:dyDescent="0.3">
      <c r="A824" s="2"/>
      <c r="B824" s="2"/>
      <c r="C824" s="2"/>
      <c r="D824" s="2"/>
      <c r="E824" s="2"/>
      <c r="F824" s="2"/>
      <c r="G824" s="2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2" customHeight="1" x14ac:dyDescent="0.3">
      <c r="A825" s="2"/>
      <c r="B825" s="2"/>
      <c r="C825" s="2"/>
      <c r="D825" s="2"/>
      <c r="E825" s="2"/>
      <c r="F825" s="2"/>
      <c r="G825" s="2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2" customHeight="1" x14ac:dyDescent="0.3">
      <c r="A826" s="2"/>
      <c r="B826" s="2"/>
      <c r="C826" s="2"/>
      <c r="D826" s="2"/>
      <c r="E826" s="2"/>
      <c r="F826" s="2"/>
      <c r="G826" s="2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2" customHeight="1" x14ac:dyDescent="0.3">
      <c r="A827" s="2"/>
      <c r="B827" s="2"/>
      <c r="C827" s="2"/>
      <c r="D827" s="2"/>
      <c r="E827" s="2"/>
      <c r="F827" s="2"/>
      <c r="G827" s="2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2" customHeight="1" x14ac:dyDescent="0.3">
      <c r="A828" s="2"/>
      <c r="B828" s="2"/>
      <c r="C828" s="2"/>
      <c r="D828" s="2"/>
      <c r="E828" s="2"/>
      <c r="F828" s="2"/>
      <c r="G828" s="2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2" customHeight="1" x14ac:dyDescent="0.3">
      <c r="A829" s="2"/>
      <c r="B829" s="2"/>
      <c r="C829" s="2"/>
      <c r="D829" s="2"/>
      <c r="E829" s="2"/>
      <c r="F829" s="2"/>
      <c r="G829" s="2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2" customHeight="1" x14ac:dyDescent="0.3">
      <c r="A830" s="2"/>
      <c r="B830" s="2"/>
      <c r="C830" s="2"/>
      <c r="D830" s="2"/>
      <c r="E830" s="2"/>
      <c r="F830" s="2"/>
      <c r="G830" s="2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2" customHeight="1" x14ac:dyDescent="0.3">
      <c r="A831" s="2"/>
      <c r="B831" s="2"/>
      <c r="C831" s="2"/>
      <c r="D831" s="2"/>
      <c r="E831" s="2"/>
      <c r="F831" s="2"/>
      <c r="G831" s="2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2" customHeight="1" x14ac:dyDescent="0.3">
      <c r="A832" s="2"/>
      <c r="B832" s="2"/>
      <c r="C832" s="2"/>
      <c r="D832" s="2"/>
      <c r="E832" s="2"/>
      <c r="F832" s="2"/>
      <c r="G832" s="2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2" customHeight="1" x14ac:dyDescent="0.3">
      <c r="A833" s="2"/>
      <c r="B833" s="2"/>
      <c r="C833" s="2"/>
      <c r="D833" s="2"/>
      <c r="E833" s="2"/>
      <c r="F833" s="2"/>
      <c r="G833" s="2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2" customHeight="1" x14ac:dyDescent="0.3">
      <c r="A834" s="2"/>
      <c r="B834" s="2"/>
      <c r="C834" s="2"/>
      <c r="D834" s="2"/>
      <c r="E834" s="2"/>
      <c r="F834" s="2"/>
      <c r="G834" s="2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2" customHeight="1" x14ac:dyDescent="0.3">
      <c r="A835" s="2"/>
      <c r="B835" s="2"/>
      <c r="C835" s="2"/>
      <c r="D835" s="2"/>
      <c r="E835" s="2"/>
      <c r="F835" s="2"/>
      <c r="G835" s="2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2" customHeight="1" x14ac:dyDescent="0.3">
      <c r="A836" s="2"/>
      <c r="B836" s="2"/>
      <c r="C836" s="2"/>
      <c r="D836" s="2"/>
      <c r="E836" s="2"/>
      <c r="F836" s="2"/>
      <c r="G836" s="2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2" customHeight="1" x14ac:dyDescent="0.3">
      <c r="A837" s="2"/>
      <c r="B837" s="2"/>
      <c r="C837" s="2"/>
      <c r="D837" s="2"/>
      <c r="E837" s="2"/>
      <c r="F837" s="2"/>
      <c r="G837" s="2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2" customHeight="1" x14ac:dyDescent="0.3">
      <c r="A838" s="2"/>
      <c r="B838" s="2"/>
      <c r="C838" s="2"/>
      <c r="D838" s="2"/>
      <c r="E838" s="2"/>
      <c r="F838" s="2"/>
      <c r="G838" s="2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2" customHeight="1" x14ac:dyDescent="0.3">
      <c r="A839" s="2"/>
      <c r="B839" s="2"/>
      <c r="C839" s="2"/>
      <c r="D839" s="2"/>
      <c r="E839" s="2"/>
      <c r="F839" s="2"/>
      <c r="G839" s="2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2" customHeight="1" x14ac:dyDescent="0.3">
      <c r="A840" s="2"/>
      <c r="B840" s="2"/>
      <c r="C840" s="2"/>
      <c r="D840" s="2"/>
      <c r="E840" s="2"/>
      <c r="F840" s="2"/>
      <c r="G840" s="2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2" customHeight="1" x14ac:dyDescent="0.3">
      <c r="A841" s="2"/>
      <c r="B841" s="2"/>
      <c r="C841" s="2"/>
      <c r="D841" s="2"/>
      <c r="E841" s="2"/>
      <c r="F841" s="2"/>
      <c r="G841" s="2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2" customHeight="1" x14ac:dyDescent="0.3">
      <c r="A842" s="2"/>
      <c r="B842" s="2"/>
      <c r="C842" s="2"/>
      <c r="D842" s="2"/>
      <c r="E842" s="2"/>
      <c r="F842" s="2"/>
      <c r="G842" s="2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2" customHeight="1" x14ac:dyDescent="0.3">
      <c r="A843" s="2"/>
      <c r="B843" s="2"/>
      <c r="C843" s="2"/>
      <c r="D843" s="2"/>
      <c r="E843" s="2"/>
      <c r="F843" s="2"/>
      <c r="G843" s="2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2" customHeight="1" x14ac:dyDescent="0.3">
      <c r="A844" s="2"/>
      <c r="B844" s="2"/>
      <c r="C844" s="2"/>
      <c r="D844" s="2"/>
      <c r="E844" s="2"/>
      <c r="F844" s="2"/>
      <c r="G844" s="2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2" customHeight="1" x14ac:dyDescent="0.3">
      <c r="A845" s="2"/>
      <c r="B845" s="2"/>
      <c r="C845" s="2"/>
      <c r="D845" s="2"/>
      <c r="E845" s="2"/>
      <c r="F845" s="2"/>
      <c r="G845" s="2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2" customHeight="1" x14ac:dyDescent="0.3">
      <c r="A846" s="2"/>
      <c r="B846" s="2"/>
      <c r="C846" s="2"/>
      <c r="D846" s="2"/>
      <c r="E846" s="2"/>
      <c r="F846" s="2"/>
      <c r="G846" s="2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2" customHeight="1" x14ac:dyDescent="0.3">
      <c r="A847" s="2"/>
      <c r="B847" s="2"/>
      <c r="C847" s="2"/>
      <c r="D847" s="2"/>
      <c r="E847" s="2"/>
      <c r="F847" s="2"/>
      <c r="G847" s="2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2" customHeight="1" x14ac:dyDescent="0.3">
      <c r="A848" s="2"/>
      <c r="B848" s="2"/>
      <c r="C848" s="2"/>
      <c r="D848" s="2"/>
      <c r="E848" s="2"/>
      <c r="F848" s="2"/>
      <c r="G848" s="2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2" customHeight="1" x14ac:dyDescent="0.3">
      <c r="A849" s="2"/>
      <c r="B849" s="2"/>
      <c r="C849" s="2"/>
      <c r="D849" s="2"/>
      <c r="E849" s="2"/>
      <c r="F849" s="2"/>
      <c r="G849" s="2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2" customHeight="1" x14ac:dyDescent="0.3">
      <c r="A850" s="2"/>
      <c r="B850" s="2"/>
      <c r="C850" s="2"/>
      <c r="D850" s="2"/>
      <c r="E850" s="2"/>
      <c r="F850" s="2"/>
      <c r="G850" s="2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2" customHeight="1" x14ac:dyDescent="0.3">
      <c r="A851" s="2"/>
      <c r="B851" s="2"/>
      <c r="C851" s="2"/>
      <c r="D851" s="2"/>
      <c r="E851" s="2"/>
      <c r="F851" s="2"/>
      <c r="G851" s="2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2" customHeight="1" x14ac:dyDescent="0.3">
      <c r="A852" s="2"/>
      <c r="B852" s="2"/>
      <c r="C852" s="2"/>
      <c r="D852" s="2"/>
      <c r="E852" s="2"/>
      <c r="F852" s="2"/>
      <c r="G852" s="2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2" customHeight="1" x14ac:dyDescent="0.3">
      <c r="A853" s="2"/>
      <c r="B853" s="2"/>
      <c r="C853" s="2"/>
      <c r="D853" s="2"/>
      <c r="E853" s="2"/>
      <c r="F853" s="2"/>
      <c r="G853" s="2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2" customHeight="1" x14ac:dyDescent="0.3">
      <c r="A854" s="2"/>
      <c r="B854" s="2"/>
      <c r="C854" s="2"/>
      <c r="D854" s="2"/>
      <c r="E854" s="2"/>
      <c r="F854" s="2"/>
      <c r="G854" s="2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2" customHeight="1" x14ac:dyDescent="0.3">
      <c r="A855" s="2"/>
      <c r="B855" s="2"/>
      <c r="C855" s="2"/>
      <c r="D855" s="2"/>
      <c r="E855" s="2"/>
      <c r="F855" s="2"/>
      <c r="G855" s="2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2" customHeight="1" x14ac:dyDescent="0.3">
      <c r="A856" s="2"/>
      <c r="B856" s="2"/>
      <c r="C856" s="2"/>
      <c r="D856" s="2"/>
      <c r="E856" s="2"/>
      <c r="F856" s="2"/>
      <c r="G856" s="2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2" customHeight="1" x14ac:dyDescent="0.3">
      <c r="A857" s="2"/>
      <c r="B857" s="2"/>
      <c r="C857" s="2"/>
      <c r="D857" s="2"/>
      <c r="E857" s="2"/>
      <c r="F857" s="2"/>
      <c r="G857" s="2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2" customHeight="1" x14ac:dyDescent="0.3">
      <c r="A858" s="2"/>
      <c r="B858" s="2"/>
      <c r="C858" s="2"/>
      <c r="D858" s="2"/>
      <c r="E858" s="2"/>
      <c r="F858" s="2"/>
      <c r="G858" s="2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2" customHeight="1" x14ac:dyDescent="0.3">
      <c r="A859" s="2"/>
      <c r="B859" s="2"/>
      <c r="C859" s="2"/>
      <c r="D859" s="2"/>
      <c r="E859" s="2"/>
      <c r="F859" s="2"/>
      <c r="G859" s="2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2" customHeight="1" x14ac:dyDescent="0.3">
      <c r="A860" s="2"/>
      <c r="B860" s="2"/>
      <c r="C860" s="2"/>
      <c r="D860" s="2"/>
      <c r="E860" s="2"/>
      <c r="F860" s="2"/>
      <c r="G860" s="2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2" customHeight="1" x14ac:dyDescent="0.3">
      <c r="A861" s="2"/>
      <c r="B861" s="2"/>
      <c r="C861" s="2"/>
      <c r="D861" s="2"/>
      <c r="E861" s="2"/>
      <c r="F861" s="2"/>
      <c r="G861" s="2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2" customHeight="1" x14ac:dyDescent="0.3">
      <c r="A862" s="2"/>
      <c r="B862" s="2"/>
      <c r="C862" s="2"/>
      <c r="D862" s="2"/>
      <c r="E862" s="2"/>
      <c r="F862" s="2"/>
      <c r="G862" s="2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2" customHeight="1" x14ac:dyDescent="0.3">
      <c r="A863" s="2"/>
      <c r="B863" s="2"/>
      <c r="C863" s="2"/>
      <c r="D863" s="2"/>
      <c r="E863" s="2"/>
      <c r="F863" s="2"/>
      <c r="G863" s="2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2" customHeight="1" x14ac:dyDescent="0.3">
      <c r="A864" s="2"/>
      <c r="B864" s="2"/>
      <c r="C864" s="2"/>
      <c r="D864" s="2"/>
      <c r="E864" s="2"/>
      <c r="F864" s="2"/>
      <c r="G864" s="2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2" customHeight="1" x14ac:dyDescent="0.3">
      <c r="A865" s="2"/>
      <c r="B865" s="2"/>
      <c r="C865" s="2"/>
      <c r="D865" s="2"/>
      <c r="E865" s="2"/>
      <c r="F865" s="2"/>
      <c r="G865" s="2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2" customHeight="1" x14ac:dyDescent="0.3">
      <c r="A866" s="2"/>
      <c r="B866" s="2"/>
      <c r="C866" s="2"/>
      <c r="D866" s="2"/>
      <c r="E866" s="2"/>
      <c r="F866" s="2"/>
      <c r="G866" s="2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2" customHeight="1" x14ac:dyDescent="0.3">
      <c r="A867" s="2"/>
      <c r="B867" s="2"/>
      <c r="C867" s="2"/>
      <c r="D867" s="2"/>
      <c r="E867" s="2"/>
      <c r="F867" s="2"/>
      <c r="G867" s="2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2" customHeight="1" x14ac:dyDescent="0.3">
      <c r="A868" s="2"/>
      <c r="B868" s="2"/>
      <c r="C868" s="2"/>
      <c r="D868" s="2"/>
      <c r="E868" s="2"/>
      <c r="F868" s="2"/>
      <c r="G868" s="2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2" customHeight="1" x14ac:dyDescent="0.3">
      <c r="A869" s="2"/>
      <c r="B869" s="2"/>
      <c r="C869" s="2"/>
      <c r="D869" s="2"/>
      <c r="E869" s="2"/>
      <c r="F869" s="2"/>
      <c r="G869" s="2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2" customHeight="1" x14ac:dyDescent="0.3">
      <c r="A870" s="2"/>
      <c r="B870" s="2"/>
      <c r="C870" s="2"/>
      <c r="D870" s="2"/>
      <c r="E870" s="2"/>
      <c r="F870" s="2"/>
      <c r="G870" s="2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2" customHeight="1" x14ac:dyDescent="0.3">
      <c r="A871" s="2"/>
      <c r="B871" s="2"/>
      <c r="C871" s="2"/>
      <c r="D871" s="2"/>
      <c r="E871" s="2"/>
      <c r="F871" s="2"/>
      <c r="G871" s="2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2" customHeight="1" x14ac:dyDescent="0.3">
      <c r="A872" s="2"/>
      <c r="B872" s="2"/>
      <c r="C872" s="2"/>
      <c r="D872" s="2"/>
      <c r="E872" s="2"/>
      <c r="F872" s="2"/>
      <c r="G872" s="2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2" customHeight="1" x14ac:dyDescent="0.3">
      <c r="A873" s="2"/>
      <c r="B873" s="2"/>
      <c r="C873" s="2"/>
      <c r="D873" s="2"/>
      <c r="E873" s="2"/>
      <c r="F873" s="2"/>
      <c r="G873" s="2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2" customHeight="1" x14ac:dyDescent="0.3">
      <c r="A874" s="2"/>
      <c r="B874" s="2"/>
      <c r="C874" s="2"/>
      <c r="D874" s="2"/>
      <c r="E874" s="2"/>
      <c r="F874" s="2"/>
      <c r="G874" s="2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2" customHeight="1" x14ac:dyDescent="0.3">
      <c r="A875" s="2"/>
      <c r="B875" s="2"/>
      <c r="C875" s="2"/>
      <c r="D875" s="2"/>
      <c r="E875" s="2"/>
      <c r="F875" s="2"/>
      <c r="G875" s="2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2" customHeight="1" x14ac:dyDescent="0.3">
      <c r="A876" s="2"/>
      <c r="B876" s="2"/>
      <c r="C876" s="2"/>
      <c r="D876" s="2"/>
      <c r="E876" s="2"/>
      <c r="F876" s="2"/>
      <c r="G876" s="2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2" customHeight="1" x14ac:dyDescent="0.3">
      <c r="A877" s="2"/>
      <c r="B877" s="2"/>
      <c r="C877" s="2"/>
      <c r="D877" s="2"/>
      <c r="E877" s="2"/>
      <c r="F877" s="2"/>
      <c r="G877" s="2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2" customHeight="1" x14ac:dyDescent="0.3">
      <c r="A878" s="2"/>
      <c r="B878" s="2"/>
      <c r="C878" s="2"/>
      <c r="D878" s="2"/>
      <c r="E878" s="2"/>
      <c r="F878" s="2"/>
      <c r="G878" s="2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2" customHeight="1" x14ac:dyDescent="0.3">
      <c r="A879" s="2"/>
      <c r="B879" s="2"/>
      <c r="C879" s="2"/>
      <c r="D879" s="2"/>
      <c r="E879" s="2"/>
      <c r="F879" s="2"/>
      <c r="G879" s="2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2" customHeight="1" x14ac:dyDescent="0.3">
      <c r="A880" s="2"/>
      <c r="B880" s="2"/>
      <c r="C880" s="2"/>
      <c r="D880" s="2"/>
      <c r="E880" s="2"/>
      <c r="F880" s="2"/>
      <c r="G880" s="2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2" customHeight="1" x14ac:dyDescent="0.3">
      <c r="A881" s="2"/>
      <c r="B881" s="2"/>
      <c r="C881" s="2"/>
      <c r="D881" s="2"/>
      <c r="E881" s="2"/>
      <c r="F881" s="2"/>
      <c r="G881" s="2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2" customHeight="1" x14ac:dyDescent="0.3">
      <c r="A882" s="2"/>
      <c r="B882" s="2"/>
      <c r="C882" s="2"/>
      <c r="D882" s="2"/>
      <c r="E882" s="2"/>
      <c r="F882" s="2"/>
      <c r="G882" s="2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2" customHeight="1" x14ac:dyDescent="0.3">
      <c r="A883" s="2"/>
      <c r="B883" s="2"/>
      <c r="C883" s="2"/>
      <c r="D883" s="2"/>
      <c r="E883" s="2"/>
      <c r="F883" s="2"/>
      <c r="G883" s="2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2" customHeight="1" x14ac:dyDescent="0.3">
      <c r="A884" s="2"/>
      <c r="B884" s="2"/>
      <c r="C884" s="2"/>
      <c r="D884" s="2"/>
      <c r="E884" s="2"/>
      <c r="F884" s="2"/>
      <c r="G884" s="2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2" customHeight="1" x14ac:dyDescent="0.3">
      <c r="A885" s="2"/>
      <c r="B885" s="2"/>
      <c r="C885" s="2"/>
      <c r="D885" s="2"/>
      <c r="E885" s="2"/>
      <c r="F885" s="2"/>
      <c r="G885" s="2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2" customHeight="1" x14ac:dyDescent="0.3">
      <c r="A886" s="2"/>
      <c r="B886" s="2"/>
      <c r="C886" s="2"/>
      <c r="D886" s="2"/>
      <c r="E886" s="2"/>
      <c r="F886" s="2"/>
      <c r="G886" s="2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2" customHeight="1" x14ac:dyDescent="0.3">
      <c r="A887" s="2"/>
      <c r="B887" s="2"/>
      <c r="C887" s="2"/>
      <c r="D887" s="2"/>
      <c r="E887" s="2"/>
      <c r="F887" s="2"/>
      <c r="G887" s="2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2" customHeight="1" x14ac:dyDescent="0.3">
      <c r="A888" s="2"/>
      <c r="B888" s="2"/>
      <c r="C888" s="2"/>
      <c r="D888" s="2"/>
      <c r="E888" s="2"/>
      <c r="F888" s="2"/>
      <c r="G888" s="2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2" customHeight="1" x14ac:dyDescent="0.3">
      <c r="A889" s="2"/>
      <c r="B889" s="2"/>
      <c r="C889" s="2"/>
      <c r="D889" s="2"/>
      <c r="E889" s="2"/>
      <c r="F889" s="2"/>
      <c r="G889" s="2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2" customHeight="1" x14ac:dyDescent="0.3">
      <c r="A890" s="2"/>
      <c r="B890" s="2"/>
      <c r="C890" s="2"/>
      <c r="D890" s="2"/>
      <c r="E890" s="2"/>
      <c r="F890" s="2"/>
      <c r="G890" s="2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2" customHeight="1" x14ac:dyDescent="0.3">
      <c r="A891" s="2"/>
      <c r="B891" s="2"/>
      <c r="C891" s="2"/>
      <c r="D891" s="2"/>
      <c r="E891" s="2"/>
      <c r="F891" s="2"/>
      <c r="G891" s="2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2" customHeight="1" x14ac:dyDescent="0.3">
      <c r="A892" s="2"/>
      <c r="B892" s="2"/>
      <c r="C892" s="2"/>
      <c r="D892" s="2"/>
      <c r="E892" s="2"/>
      <c r="F892" s="2"/>
      <c r="G892" s="2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2" customHeight="1" x14ac:dyDescent="0.3">
      <c r="A893" s="2"/>
      <c r="B893" s="2"/>
      <c r="C893" s="2"/>
      <c r="D893" s="2"/>
      <c r="E893" s="2"/>
      <c r="F893" s="2"/>
      <c r="G893" s="2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2" customHeight="1" x14ac:dyDescent="0.3">
      <c r="A894" s="2"/>
      <c r="B894" s="2"/>
      <c r="C894" s="2"/>
      <c r="D894" s="2"/>
      <c r="E894" s="2"/>
      <c r="F894" s="2"/>
      <c r="G894" s="2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2" customHeight="1" x14ac:dyDescent="0.3">
      <c r="A895" s="2"/>
      <c r="B895" s="2"/>
      <c r="C895" s="2"/>
      <c r="D895" s="2"/>
      <c r="E895" s="2"/>
      <c r="F895" s="2"/>
      <c r="G895" s="2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2" customHeight="1" x14ac:dyDescent="0.3">
      <c r="A896" s="2"/>
      <c r="B896" s="2"/>
      <c r="C896" s="2"/>
      <c r="D896" s="2"/>
      <c r="E896" s="2"/>
      <c r="F896" s="2"/>
      <c r="G896" s="2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2" customHeight="1" x14ac:dyDescent="0.3">
      <c r="A897" s="2"/>
      <c r="B897" s="2"/>
      <c r="C897" s="2"/>
      <c r="D897" s="2"/>
      <c r="E897" s="2"/>
      <c r="F897" s="2"/>
      <c r="G897" s="2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2" customHeight="1" x14ac:dyDescent="0.3">
      <c r="A898" s="2"/>
      <c r="B898" s="2"/>
      <c r="C898" s="2"/>
      <c r="D898" s="2"/>
      <c r="E898" s="2"/>
      <c r="F898" s="2"/>
      <c r="G898" s="2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2" customHeight="1" x14ac:dyDescent="0.3">
      <c r="A899" s="2"/>
      <c r="B899" s="2"/>
      <c r="C899" s="2"/>
      <c r="D899" s="2"/>
      <c r="E899" s="2"/>
      <c r="F899" s="2"/>
      <c r="G899" s="2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2" customHeight="1" x14ac:dyDescent="0.3">
      <c r="A900" s="2"/>
      <c r="B900" s="2"/>
      <c r="C900" s="2"/>
      <c r="D900" s="2"/>
      <c r="E900" s="2"/>
      <c r="F900" s="2"/>
      <c r="G900" s="2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2" customHeight="1" x14ac:dyDescent="0.3">
      <c r="A901" s="2"/>
      <c r="B901" s="2"/>
      <c r="C901" s="2"/>
      <c r="D901" s="2"/>
      <c r="E901" s="2"/>
      <c r="F901" s="2"/>
      <c r="G901" s="2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2" customHeight="1" x14ac:dyDescent="0.3">
      <c r="A902" s="2"/>
      <c r="B902" s="2"/>
      <c r="C902" s="2"/>
      <c r="D902" s="2"/>
      <c r="E902" s="2"/>
      <c r="F902" s="2"/>
      <c r="G902" s="2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2" customHeight="1" x14ac:dyDescent="0.3">
      <c r="A903" s="2"/>
      <c r="B903" s="2"/>
      <c r="C903" s="2"/>
      <c r="D903" s="2"/>
      <c r="E903" s="2"/>
      <c r="F903" s="2"/>
      <c r="G903" s="2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2" customHeight="1" x14ac:dyDescent="0.3">
      <c r="A904" s="2"/>
      <c r="B904" s="2"/>
      <c r="C904" s="2"/>
      <c r="D904" s="2"/>
      <c r="E904" s="2"/>
      <c r="F904" s="2"/>
      <c r="G904" s="2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2" customHeight="1" x14ac:dyDescent="0.3">
      <c r="A905" s="2"/>
      <c r="B905" s="2"/>
      <c r="C905" s="2"/>
      <c r="D905" s="2"/>
      <c r="E905" s="2"/>
      <c r="F905" s="2"/>
      <c r="G905" s="2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2" customHeight="1" x14ac:dyDescent="0.3">
      <c r="A906" s="2"/>
      <c r="B906" s="2"/>
      <c r="C906" s="2"/>
      <c r="D906" s="2"/>
      <c r="E906" s="2"/>
      <c r="F906" s="2"/>
      <c r="G906" s="2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2" customHeight="1" x14ac:dyDescent="0.3">
      <c r="A907" s="2"/>
      <c r="B907" s="2"/>
      <c r="C907" s="2"/>
      <c r="D907" s="2"/>
      <c r="E907" s="2"/>
      <c r="F907" s="2"/>
      <c r="G907" s="2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2" customHeight="1" x14ac:dyDescent="0.3">
      <c r="A908" s="2"/>
      <c r="B908" s="2"/>
      <c r="C908" s="2"/>
      <c r="D908" s="2"/>
      <c r="E908" s="2"/>
      <c r="F908" s="2"/>
      <c r="G908" s="2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2" customHeight="1" x14ac:dyDescent="0.3">
      <c r="A909" s="2"/>
      <c r="B909" s="2"/>
      <c r="C909" s="2"/>
      <c r="D909" s="2"/>
      <c r="E909" s="2"/>
      <c r="F909" s="2"/>
      <c r="G909" s="2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2" customHeight="1" x14ac:dyDescent="0.3">
      <c r="A910" s="2"/>
      <c r="B910" s="2"/>
      <c r="C910" s="2"/>
      <c r="D910" s="2"/>
      <c r="E910" s="2"/>
      <c r="F910" s="2"/>
      <c r="G910" s="2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2" customHeight="1" x14ac:dyDescent="0.3">
      <c r="A911" s="2"/>
      <c r="B911" s="2"/>
      <c r="C911" s="2"/>
      <c r="D911" s="2"/>
      <c r="E911" s="2"/>
      <c r="F911" s="2"/>
      <c r="G911" s="2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2" customHeight="1" x14ac:dyDescent="0.3">
      <c r="A912" s="2"/>
      <c r="B912" s="2"/>
      <c r="C912" s="2"/>
      <c r="D912" s="2"/>
      <c r="E912" s="2"/>
      <c r="F912" s="2"/>
      <c r="G912" s="2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2" customHeight="1" x14ac:dyDescent="0.3">
      <c r="A913" s="2"/>
      <c r="B913" s="2"/>
      <c r="C913" s="2"/>
      <c r="D913" s="2"/>
      <c r="E913" s="2"/>
      <c r="F913" s="2"/>
      <c r="G913" s="2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2" customHeight="1" x14ac:dyDescent="0.3">
      <c r="A914" s="2"/>
      <c r="B914" s="2"/>
      <c r="C914" s="2"/>
      <c r="D914" s="2"/>
      <c r="E914" s="2"/>
      <c r="F914" s="2"/>
      <c r="G914" s="2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2" customHeight="1" x14ac:dyDescent="0.3">
      <c r="A915" s="2"/>
      <c r="B915" s="2"/>
      <c r="C915" s="2"/>
      <c r="D915" s="2"/>
      <c r="E915" s="2"/>
      <c r="F915" s="2"/>
      <c r="G915" s="2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2" customHeight="1" x14ac:dyDescent="0.3">
      <c r="A916" s="2"/>
      <c r="B916" s="2"/>
      <c r="C916" s="2"/>
      <c r="D916" s="2"/>
      <c r="E916" s="2"/>
      <c r="F916" s="2"/>
      <c r="G916" s="2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2" customHeight="1" x14ac:dyDescent="0.3">
      <c r="A917" s="2"/>
      <c r="B917" s="2"/>
      <c r="C917" s="2"/>
      <c r="D917" s="2"/>
      <c r="E917" s="2"/>
      <c r="F917" s="2"/>
      <c r="G917" s="2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2" customHeight="1" x14ac:dyDescent="0.3">
      <c r="A918" s="2"/>
      <c r="B918" s="2"/>
      <c r="C918" s="2"/>
      <c r="D918" s="2"/>
      <c r="E918" s="2"/>
      <c r="F918" s="2"/>
      <c r="G918" s="2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2" customHeight="1" x14ac:dyDescent="0.3">
      <c r="A919" s="2"/>
      <c r="B919" s="2"/>
      <c r="C919" s="2"/>
      <c r="D919" s="2"/>
      <c r="E919" s="2"/>
      <c r="F919" s="2"/>
      <c r="G919" s="2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2" customHeight="1" x14ac:dyDescent="0.3">
      <c r="A920" s="2"/>
      <c r="B920" s="2"/>
      <c r="C920" s="2"/>
      <c r="D920" s="2"/>
      <c r="E920" s="2"/>
      <c r="F920" s="2"/>
      <c r="G920" s="2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2" customHeight="1" x14ac:dyDescent="0.3">
      <c r="A921" s="2"/>
      <c r="B921" s="2"/>
      <c r="C921" s="2"/>
      <c r="D921" s="2"/>
      <c r="E921" s="2"/>
      <c r="F921" s="2"/>
      <c r="G921" s="2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2" customHeight="1" x14ac:dyDescent="0.3">
      <c r="A922" s="2"/>
      <c r="B922" s="2"/>
      <c r="C922" s="2"/>
      <c r="D922" s="2"/>
      <c r="E922" s="2"/>
      <c r="F922" s="2"/>
      <c r="G922" s="2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2" customHeight="1" x14ac:dyDescent="0.3">
      <c r="A923" s="2"/>
      <c r="B923" s="2"/>
      <c r="C923" s="2"/>
      <c r="D923" s="2"/>
      <c r="E923" s="2"/>
      <c r="F923" s="2"/>
      <c r="G923" s="2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2" customHeight="1" x14ac:dyDescent="0.3">
      <c r="A924" s="2"/>
      <c r="B924" s="2"/>
      <c r="C924" s="2"/>
      <c r="D924" s="2"/>
      <c r="E924" s="2"/>
      <c r="F924" s="2"/>
      <c r="G924" s="2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2" customHeight="1" x14ac:dyDescent="0.3">
      <c r="A925" s="2"/>
      <c r="B925" s="2"/>
      <c r="C925" s="2"/>
      <c r="D925" s="2"/>
      <c r="E925" s="2"/>
      <c r="F925" s="2"/>
      <c r="G925" s="2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2" customHeight="1" x14ac:dyDescent="0.3">
      <c r="A926" s="2"/>
      <c r="B926" s="2"/>
      <c r="C926" s="2"/>
      <c r="D926" s="2"/>
      <c r="E926" s="2"/>
      <c r="F926" s="2"/>
      <c r="G926" s="2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2" customHeight="1" x14ac:dyDescent="0.3">
      <c r="A927" s="2"/>
      <c r="B927" s="2"/>
      <c r="C927" s="2"/>
      <c r="D927" s="2"/>
      <c r="E927" s="2"/>
      <c r="F927" s="2"/>
      <c r="G927" s="2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2" customHeight="1" x14ac:dyDescent="0.3">
      <c r="A928" s="2"/>
      <c r="B928" s="2"/>
      <c r="C928" s="2"/>
      <c r="D928" s="2"/>
      <c r="E928" s="2"/>
      <c r="F928" s="2"/>
      <c r="G928" s="2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2" customHeight="1" x14ac:dyDescent="0.3">
      <c r="A929" s="2"/>
      <c r="B929" s="2"/>
      <c r="C929" s="2"/>
      <c r="D929" s="2"/>
      <c r="E929" s="2"/>
      <c r="F929" s="2"/>
      <c r="G929" s="2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2" customHeight="1" x14ac:dyDescent="0.3">
      <c r="A930" s="2"/>
      <c r="B930" s="2"/>
      <c r="C930" s="2"/>
      <c r="D930" s="2"/>
      <c r="E930" s="2"/>
      <c r="F930" s="2"/>
      <c r="G930" s="2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2" customHeight="1" x14ac:dyDescent="0.3">
      <c r="A931" s="2"/>
      <c r="B931" s="2"/>
      <c r="C931" s="2"/>
      <c r="D931" s="2"/>
      <c r="E931" s="2"/>
      <c r="F931" s="2"/>
      <c r="G931" s="2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2" customHeight="1" x14ac:dyDescent="0.3">
      <c r="A932" s="2"/>
      <c r="B932" s="2"/>
      <c r="C932" s="2"/>
      <c r="D932" s="2"/>
      <c r="E932" s="2"/>
      <c r="F932" s="2"/>
      <c r="G932" s="2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2" customHeight="1" x14ac:dyDescent="0.3">
      <c r="A933" s="2"/>
      <c r="B933" s="2"/>
      <c r="C933" s="2"/>
      <c r="D933" s="2"/>
      <c r="E933" s="2"/>
      <c r="F933" s="2"/>
      <c r="G933" s="2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2" customHeight="1" x14ac:dyDescent="0.3">
      <c r="A934" s="2"/>
      <c r="B934" s="2"/>
      <c r="C934" s="2"/>
      <c r="D934" s="2"/>
      <c r="E934" s="2"/>
      <c r="F934" s="2"/>
      <c r="G934" s="2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2" customHeight="1" x14ac:dyDescent="0.3">
      <c r="A935" s="2"/>
      <c r="B935" s="2"/>
      <c r="C935" s="2"/>
      <c r="D935" s="2"/>
      <c r="E935" s="2"/>
      <c r="F935" s="2"/>
      <c r="G935" s="2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2" customHeight="1" x14ac:dyDescent="0.3">
      <c r="A936" s="2"/>
      <c r="B936" s="2"/>
      <c r="C936" s="2"/>
      <c r="D936" s="2"/>
      <c r="E936" s="2"/>
      <c r="F936" s="2"/>
      <c r="G936" s="2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2" customHeight="1" x14ac:dyDescent="0.3">
      <c r="A937" s="2"/>
      <c r="B937" s="2"/>
      <c r="C937" s="2"/>
      <c r="D937" s="2"/>
      <c r="E937" s="2"/>
      <c r="F937" s="2"/>
      <c r="G937" s="2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2" customHeight="1" x14ac:dyDescent="0.3">
      <c r="A938" s="2"/>
      <c r="B938" s="2"/>
      <c r="C938" s="2"/>
      <c r="D938" s="2"/>
      <c r="E938" s="2"/>
      <c r="F938" s="2"/>
      <c r="G938" s="2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2" customHeight="1" x14ac:dyDescent="0.3">
      <c r="A939" s="2"/>
      <c r="B939" s="2"/>
      <c r="C939" s="2"/>
      <c r="D939" s="2"/>
      <c r="E939" s="2"/>
      <c r="F939" s="2"/>
      <c r="G939" s="2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2" customHeight="1" x14ac:dyDescent="0.3">
      <c r="A940" s="2"/>
      <c r="B940" s="2"/>
      <c r="C940" s="2"/>
      <c r="D940" s="2"/>
      <c r="E940" s="2"/>
      <c r="F940" s="2"/>
      <c r="G940" s="2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2" customHeight="1" x14ac:dyDescent="0.3">
      <c r="A941" s="2"/>
      <c r="B941" s="2"/>
      <c r="C941" s="2"/>
      <c r="D941" s="2"/>
      <c r="E941" s="2"/>
      <c r="F941" s="2"/>
      <c r="G941" s="2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2" customHeight="1" x14ac:dyDescent="0.3">
      <c r="A942" s="2"/>
      <c r="B942" s="2"/>
      <c r="C942" s="2"/>
      <c r="D942" s="2"/>
      <c r="E942" s="2"/>
      <c r="F942" s="2"/>
      <c r="G942" s="2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2" customHeight="1" x14ac:dyDescent="0.3">
      <c r="A943" s="2"/>
      <c r="B943" s="2"/>
      <c r="C943" s="2"/>
      <c r="D943" s="2"/>
      <c r="E943" s="2"/>
      <c r="F943" s="2"/>
      <c r="G943" s="2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2" customHeight="1" x14ac:dyDescent="0.3">
      <c r="A944" s="2"/>
      <c r="B944" s="2"/>
      <c r="C944" s="2"/>
      <c r="D944" s="2"/>
      <c r="E944" s="2"/>
      <c r="F944" s="2"/>
      <c r="G944" s="2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2" customHeight="1" x14ac:dyDescent="0.3">
      <c r="A945" s="2"/>
      <c r="B945" s="2"/>
      <c r="C945" s="2"/>
      <c r="D945" s="2"/>
      <c r="E945" s="2"/>
      <c r="F945" s="2"/>
      <c r="G945" s="2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2" customHeight="1" x14ac:dyDescent="0.3">
      <c r="A946" s="2"/>
      <c r="B946" s="2"/>
      <c r="C946" s="2"/>
      <c r="D946" s="2"/>
      <c r="E946" s="2"/>
      <c r="F946" s="2"/>
      <c r="G946" s="2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2" customHeight="1" x14ac:dyDescent="0.3">
      <c r="A947" s="2"/>
      <c r="B947" s="2"/>
      <c r="C947" s="2"/>
      <c r="D947" s="2"/>
      <c r="E947" s="2"/>
      <c r="F947" s="2"/>
      <c r="G947" s="2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2" customHeight="1" x14ac:dyDescent="0.3">
      <c r="A948" s="2"/>
      <c r="B948" s="2"/>
      <c r="C948" s="2"/>
      <c r="D948" s="2"/>
      <c r="E948" s="2"/>
      <c r="F948" s="2"/>
      <c r="G948" s="2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2" customHeight="1" x14ac:dyDescent="0.3">
      <c r="A949" s="2"/>
      <c r="B949" s="2"/>
      <c r="C949" s="2"/>
      <c r="D949" s="2"/>
      <c r="E949" s="2"/>
      <c r="F949" s="2"/>
      <c r="G949" s="2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2" customHeight="1" x14ac:dyDescent="0.3">
      <c r="A950" s="2"/>
      <c r="B950" s="2"/>
      <c r="C950" s="2"/>
      <c r="D950" s="2"/>
      <c r="E950" s="2"/>
      <c r="F950" s="2"/>
      <c r="G950" s="2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2" customHeight="1" x14ac:dyDescent="0.3">
      <c r="A951" s="2"/>
      <c r="B951" s="2"/>
      <c r="C951" s="2"/>
      <c r="D951" s="2"/>
      <c r="E951" s="2"/>
      <c r="F951" s="2"/>
      <c r="G951" s="2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2" customHeight="1" x14ac:dyDescent="0.3">
      <c r="A952" s="2"/>
      <c r="B952" s="2"/>
      <c r="C952" s="2"/>
      <c r="D952" s="2"/>
      <c r="E952" s="2"/>
      <c r="F952" s="2"/>
      <c r="G952" s="2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2" customHeight="1" x14ac:dyDescent="0.3">
      <c r="A953" s="2"/>
      <c r="B953" s="2"/>
      <c r="C953" s="2"/>
      <c r="D953" s="2"/>
      <c r="E953" s="2"/>
      <c r="F953" s="2"/>
      <c r="G953" s="2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2" customHeight="1" x14ac:dyDescent="0.3">
      <c r="A954" s="2"/>
      <c r="B954" s="2"/>
      <c r="C954" s="2"/>
      <c r="D954" s="2"/>
      <c r="E954" s="2"/>
      <c r="F954" s="2"/>
      <c r="G954" s="2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2" customHeight="1" x14ac:dyDescent="0.3">
      <c r="A955" s="2"/>
      <c r="B955" s="2"/>
      <c r="C955" s="2"/>
      <c r="D955" s="2"/>
      <c r="E955" s="2"/>
      <c r="F955" s="2"/>
      <c r="G955" s="2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2" customHeight="1" x14ac:dyDescent="0.3">
      <c r="A956" s="2"/>
      <c r="B956" s="2"/>
      <c r="C956" s="2"/>
      <c r="D956" s="2"/>
      <c r="E956" s="2"/>
      <c r="F956" s="2"/>
      <c r="G956" s="2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2" customHeight="1" x14ac:dyDescent="0.3">
      <c r="A957" s="2"/>
      <c r="B957" s="2"/>
      <c r="C957" s="2"/>
      <c r="D957" s="2"/>
      <c r="E957" s="2"/>
      <c r="F957" s="2"/>
      <c r="G957" s="2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2" customHeight="1" x14ac:dyDescent="0.3">
      <c r="A958" s="2"/>
      <c r="B958" s="2"/>
      <c r="C958" s="2"/>
      <c r="D958" s="2"/>
      <c r="E958" s="2"/>
      <c r="F958" s="2"/>
      <c r="G958" s="2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2" customHeight="1" x14ac:dyDescent="0.3">
      <c r="A959" s="2"/>
      <c r="B959" s="2"/>
      <c r="C959" s="2"/>
      <c r="D959" s="2"/>
      <c r="E959" s="2"/>
      <c r="F959" s="2"/>
      <c r="G959" s="2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2" customHeight="1" x14ac:dyDescent="0.3">
      <c r="A960" s="2"/>
      <c r="B960" s="2"/>
      <c r="C960" s="2"/>
      <c r="D960" s="2"/>
      <c r="E960" s="2"/>
      <c r="F960" s="2"/>
      <c r="G960" s="2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2" customHeight="1" x14ac:dyDescent="0.3">
      <c r="A961" s="2"/>
      <c r="B961" s="2"/>
      <c r="C961" s="2"/>
      <c r="D961" s="2"/>
      <c r="E961" s="2"/>
      <c r="F961" s="2"/>
      <c r="G961" s="2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2" customHeight="1" x14ac:dyDescent="0.3">
      <c r="A962" s="2"/>
      <c r="B962" s="2"/>
      <c r="C962" s="2"/>
      <c r="D962" s="2"/>
      <c r="E962" s="2"/>
      <c r="F962" s="2"/>
      <c r="G962" s="2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2" customHeight="1" x14ac:dyDescent="0.3">
      <c r="A963" s="2"/>
      <c r="B963" s="2"/>
      <c r="C963" s="2"/>
      <c r="D963" s="2"/>
      <c r="E963" s="2"/>
      <c r="F963" s="2"/>
      <c r="G963" s="2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2" customHeight="1" x14ac:dyDescent="0.3">
      <c r="A964" s="2"/>
      <c r="B964" s="2"/>
      <c r="C964" s="2"/>
      <c r="D964" s="2"/>
      <c r="E964" s="2"/>
      <c r="F964" s="2"/>
      <c r="G964" s="2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2" customHeight="1" x14ac:dyDescent="0.3">
      <c r="A965" s="2"/>
      <c r="B965" s="2"/>
      <c r="C965" s="2"/>
      <c r="D965" s="2"/>
      <c r="E965" s="2"/>
      <c r="F965" s="2"/>
      <c r="G965" s="2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2" customHeight="1" x14ac:dyDescent="0.3">
      <c r="A966" s="2"/>
      <c r="B966" s="2"/>
      <c r="C966" s="2"/>
      <c r="D966" s="2"/>
      <c r="E966" s="2"/>
      <c r="F966" s="2"/>
      <c r="G966" s="2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2" customHeight="1" x14ac:dyDescent="0.3">
      <c r="A967" s="2"/>
      <c r="B967" s="2"/>
      <c r="C967" s="2"/>
      <c r="D967" s="2"/>
      <c r="E967" s="2"/>
      <c r="F967" s="2"/>
      <c r="G967" s="2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2" customHeight="1" x14ac:dyDescent="0.3">
      <c r="A968" s="2"/>
      <c r="B968" s="2"/>
      <c r="C968" s="2"/>
      <c r="D968" s="2"/>
      <c r="E968" s="2"/>
      <c r="F968" s="2"/>
      <c r="G968" s="2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2" customHeight="1" x14ac:dyDescent="0.3">
      <c r="A969" s="2"/>
      <c r="B969" s="2"/>
      <c r="C969" s="2"/>
      <c r="D969" s="2"/>
      <c r="E969" s="2"/>
      <c r="F969" s="2"/>
      <c r="G969" s="2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2" customHeight="1" x14ac:dyDescent="0.3">
      <c r="A970" s="2"/>
      <c r="B970" s="2"/>
      <c r="C970" s="2"/>
      <c r="D970" s="2"/>
      <c r="E970" s="2"/>
      <c r="F970" s="2"/>
      <c r="G970" s="2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2" customHeight="1" x14ac:dyDescent="0.3">
      <c r="A971" s="2"/>
      <c r="B971" s="2"/>
      <c r="C971" s="2"/>
      <c r="D971" s="2"/>
      <c r="E971" s="2"/>
      <c r="F971" s="2"/>
      <c r="G971" s="2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2" customHeight="1" x14ac:dyDescent="0.3">
      <c r="A972" s="2"/>
      <c r="B972" s="2"/>
      <c r="C972" s="2"/>
      <c r="D972" s="2"/>
      <c r="E972" s="2"/>
      <c r="F972" s="2"/>
      <c r="G972" s="2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2" customHeight="1" x14ac:dyDescent="0.3">
      <c r="A973" s="2"/>
      <c r="B973" s="2"/>
      <c r="C973" s="2"/>
      <c r="D973" s="2"/>
      <c r="E973" s="2"/>
      <c r="F973" s="2"/>
      <c r="G973" s="2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2" customHeight="1" x14ac:dyDescent="0.3">
      <c r="A974" s="2"/>
      <c r="B974" s="2"/>
      <c r="C974" s="2"/>
      <c r="D974" s="2"/>
      <c r="E974" s="2"/>
      <c r="F974" s="2"/>
      <c r="G974" s="2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2" customHeight="1" x14ac:dyDescent="0.3">
      <c r="A975" s="2"/>
      <c r="B975" s="2"/>
      <c r="C975" s="2"/>
      <c r="D975" s="2"/>
      <c r="E975" s="2"/>
      <c r="F975" s="2"/>
      <c r="G975" s="2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2" customHeight="1" x14ac:dyDescent="0.3">
      <c r="A976" s="2"/>
      <c r="B976" s="2"/>
      <c r="C976" s="2"/>
      <c r="D976" s="2"/>
      <c r="E976" s="2"/>
      <c r="F976" s="2"/>
      <c r="G976" s="2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2" customHeight="1" x14ac:dyDescent="0.3">
      <c r="A977" s="2"/>
      <c r="B977" s="2"/>
      <c r="C977" s="2"/>
      <c r="D977" s="2"/>
      <c r="E977" s="2"/>
      <c r="F977" s="2"/>
      <c r="G977" s="2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2" customHeight="1" x14ac:dyDescent="0.3">
      <c r="A978" s="2"/>
      <c r="B978" s="2"/>
      <c r="C978" s="2"/>
      <c r="D978" s="2"/>
      <c r="E978" s="2"/>
      <c r="F978" s="2"/>
      <c r="G978" s="2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2" customHeight="1" x14ac:dyDescent="0.3">
      <c r="A979" s="2"/>
      <c r="B979" s="2"/>
      <c r="C979" s="2"/>
      <c r="D979" s="2"/>
      <c r="E979" s="2"/>
      <c r="F979" s="2"/>
      <c r="G979" s="2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2" customHeight="1" x14ac:dyDescent="0.3">
      <c r="A980" s="2"/>
      <c r="B980" s="2"/>
      <c r="C980" s="2"/>
      <c r="D980" s="2"/>
      <c r="E980" s="2"/>
      <c r="F980" s="2"/>
      <c r="G980" s="2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2" customHeight="1" x14ac:dyDescent="0.3">
      <c r="A981" s="2"/>
      <c r="B981" s="2"/>
      <c r="C981" s="2"/>
      <c r="D981" s="2"/>
      <c r="E981" s="2"/>
      <c r="F981" s="2"/>
      <c r="G981" s="2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2" customHeight="1" x14ac:dyDescent="0.3">
      <c r="A982" s="2"/>
      <c r="B982" s="2"/>
      <c r="C982" s="2"/>
      <c r="D982" s="2"/>
      <c r="E982" s="2"/>
      <c r="F982" s="2"/>
      <c r="G982" s="2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2" customHeight="1" x14ac:dyDescent="0.3">
      <c r="A983" s="2"/>
      <c r="B983" s="2"/>
      <c r="C983" s="2"/>
      <c r="D983" s="2"/>
      <c r="E983" s="2"/>
      <c r="F983" s="2"/>
      <c r="G983" s="2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2" customHeight="1" x14ac:dyDescent="0.3">
      <c r="A984" s="2"/>
      <c r="B984" s="2"/>
      <c r="C984" s="2"/>
      <c r="D984" s="2"/>
      <c r="E984" s="2"/>
      <c r="F984" s="2"/>
      <c r="G984" s="2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2" customHeight="1" x14ac:dyDescent="0.3">
      <c r="A985" s="2"/>
      <c r="B985" s="2"/>
      <c r="C985" s="2"/>
      <c r="D985" s="2"/>
      <c r="E985" s="2"/>
      <c r="F985" s="2"/>
      <c r="G985" s="2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2" customHeight="1" x14ac:dyDescent="0.3">
      <c r="A986" s="2"/>
      <c r="B986" s="2"/>
      <c r="C986" s="2"/>
      <c r="D986" s="2"/>
      <c r="E986" s="2"/>
      <c r="F986" s="2"/>
      <c r="G986" s="2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2" customHeight="1" x14ac:dyDescent="0.3">
      <c r="A987" s="2"/>
      <c r="B987" s="2"/>
      <c r="C987" s="2"/>
      <c r="D987" s="2"/>
      <c r="E987" s="2"/>
      <c r="F987" s="2"/>
      <c r="G987" s="2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2" customHeight="1" x14ac:dyDescent="0.3">
      <c r="A988" s="2"/>
      <c r="B988" s="2"/>
      <c r="C988" s="2"/>
      <c r="D988" s="2"/>
      <c r="E988" s="2"/>
      <c r="F988" s="2"/>
      <c r="G988" s="2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2" customHeight="1" x14ac:dyDescent="0.3">
      <c r="A989" s="2"/>
      <c r="B989" s="2"/>
      <c r="C989" s="2"/>
      <c r="D989" s="2"/>
      <c r="E989" s="2"/>
      <c r="F989" s="2"/>
      <c r="G989" s="2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2" customHeight="1" x14ac:dyDescent="0.3">
      <c r="A990" s="2"/>
      <c r="B990" s="2"/>
      <c r="C990" s="2"/>
      <c r="D990" s="2"/>
      <c r="E990" s="2"/>
      <c r="F990" s="2"/>
      <c r="G990" s="2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2" customHeight="1" x14ac:dyDescent="0.3">
      <c r="A991" s="2"/>
      <c r="B991" s="2"/>
      <c r="C991" s="2"/>
      <c r="D991" s="2"/>
      <c r="E991" s="2"/>
      <c r="F991" s="2"/>
      <c r="G991" s="2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2" customHeight="1" x14ac:dyDescent="0.3">
      <c r="A992" s="2"/>
      <c r="B992" s="2"/>
      <c r="C992" s="2"/>
      <c r="D992" s="2"/>
      <c r="E992" s="2"/>
      <c r="F992" s="2"/>
      <c r="G992" s="2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2" customHeight="1" x14ac:dyDescent="0.3">
      <c r="A993" s="2"/>
      <c r="B993" s="2"/>
      <c r="C993" s="2"/>
      <c r="D993" s="2"/>
      <c r="E993" s="2"/>
      <c r="F993" s="2"/>
      <c r="G993" s="2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2" customHeight="1" x14ac:dyDescent="0.3">
      <c r="A994" s="2"/>
      <c r="B994" s="2"/>
      <c r="C994" s="2"/>
      <c r="D994" s="2"/>
      <c r="E994" s="2"/>
      <c r="F994" s="2"/>
      <c r="G994" s="2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2" customHeight="1" x14ac:dyDescent="0.3">
      <c r="A995" s="2"/>
      <c r="B995" s="2"/>
      <c r="C995" s="2"/>
      <c r="D995" s="2"/>
      <c r="E995" s="2"/>
      <c r="F995" s="2"/>
      <c r="G995" s="2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2" customHeight="1" x14ac:dyDescent="0.3">
      <c r="A996" s="2"/>
      <c r="B996" s="2"/>
      <c r="C996" s="2"/>
      <c r="D996" s="2"/>
      <c r="E996" s="2"/>
      <c r="F996" s="2"/>
      <c r="G996" s="2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2" customHeight="1" x14ac:dyDescent="0.3">
      <c r="A997" s="2"/>
      <c r="B997" s="2"/>
      <c r="C997" s="2"/>
      <c r="D997" s="2"/>
      <c r="E997" s="2"/>
      <c r="F997" s="2"/>
      <c r="G997" s="2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2" customHeight="1" x14ac:dyDescent="0.3">
      <c r="A998" s="2"/>
      <c r="B998" s="2"/>
      <c r="C998" s="2"/>
      <c r="D998" s="2"/>
      <c r="E998" s="2"/>
      <c r="F998" s="2"/>
      <c r="G998" s="2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2" customHeight="1" x14ac:dyDescent="0.3">
      <c r="A999" s="2"/>
      <c r="B999" s="2"/>
      <c r="C999" s="2"/>
      <c r="D999" s="2"/>
      <c r="E999" s="2"/>
      <c r="F999" s="2"/>
      <c r="G999" s="2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2" customHeight="1" x14ac:dyDescent="0.3">
      <c r="A1000" s="2"/>
      <c r="B1000" s="2"/>
      <c r="C1000" s="2"/>
      <c r="D1000" s="2"/>
      <c r="E1000" s="2"/>
      <c r="F1000" s="2"/>
      <c r="G1000" s="2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000"/>
  <sheetViews>
    <sheetView workbookViewId="0"/>
  </sheetViews>
  <sheetFormatPr baseColWidth="10" defaultColWidth="14.5" defaultRowHeight="15" customHeight="1" x14ac:dyDescent="0.3"/>
  <cols>
    <col min="1" max="1" width="1.6640625" customWidth="1"/>
    <col min="2" max="2" width="5" customWidth="1"/>
    <col min="3" max="3" width="39.5" customWidth="1"/>
    <col min="4" max="5" width="12.6640625" customWidth="1"/>
    <col min="6" max="8" width="9.83203125" customWidth="1"/>
    <col min="9" max="9" width="13.5" customWidth="1"/>
    <col min="10" max="29" width="9" customWidth="1"/>
  </cols>
  <sheetData>
    <row r="1" spans="1:29" ht="23.25" customHeight="1" x14ac:dyDescent="0.3">
      <c r="A1" s="21"/>
      <c r="B1" s="205">
        <f>'SET-UP'!B3</f>
        <v>0</v>
      </c>
      <c r="C1" s="203"/>
      <c r="D1" s="22"/>
      <c r="E1" s="22"/>
      <c r="F1" s="22"/>
      <c r="G1" s="22"/>
      <c r="H1" s="22"/>
      <c r="I1" s="22" t="s">
        <v>64</v>
      </c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</row>
    <row r="2" spans="1:29" ht="8.25" customHeigh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29" ht="18.75" customHeight="1" x14ac:dyDescent="0.3">
      <c r="A3" s="23"/>
      <c r="B3" s="23"/>
      <c r="C3" s="24" t="str">
        <f>'SET-UP'!B5&amp;" - "&amp;'SET-UP'!B6</f>
        <v>X - Sport</v>
      </c>
      <c r="D3" s="23"/>
      <c r="E3" s="206" t="s">
        <v>65</v>
      </c>
      <c r="F3" s="207"/>
      <c r="G3" s="207"/>
      <c r="H3" s="207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</row>
    <row r="4" spans="1:29" ht="8.25" customHeigh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</row>
    <row r="5" spans="1:29" ht="18" customHeight="1" x14ac:dyDescent="0.3">
      <c r="A5" s="23"/>
      <c r="B5" s="25" t="s">
        <v>66</v>
      </c>
      <c r="C5" s="26" t="s">
        <v>67</v>
      </c>
      <c r="D5" s="27" t="s">
        <v>68</v>
      </c>
      <c r="E5" s="28" t="s">
        <v>69</v>
      </c>
      <c r="F5" s="29" t="s">
        <v>47</v>
      </c>
      <c r="G5" s="30" t="s">
        <v>49</v>
      </c>
      <c r="H5" s="31" t="s">
        <v>51</v>
      </c>
      <c r="I5" s="32" t="s">
        <v>70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</row>
    <row r="6" spans="1:29" ht="26.25" customHeight="1" x14ac:dyDescent="0.3">
      <c r="A6" s="23"/>
      <c r="B6" s="33">
        <v>1</v>
      </c>
      <c r="C6" s="34" t="str">
        <f>IF(PLAYER!B4="","",PLAYER!B4)</f>
        <v>Doron Fried</v>
      </c>
      <c r="D6" s="35"/>
      <c r="E6" s="36"/>
      <c r="F6" s="37"/>
      <c r="G6" s="38"/>
      <c r="H6" s="39"/>
      <c r="I6" s="40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</row>
    <row r="7" spans="1:29" ht="26.25" customHeight="1" x14ac:dyDescent="0.3">
      <c r="A7" s="23"/>
      <c r="B7" s="41">
        <v>2</v>
      </c>
      <c r="C7" s="34" t="str">
        <f>IF(PLAYER!B5="","",PLAYER!B5)</f>
        <v>Steven Goshko</v>
      </c>
      <c r="D7" s="42"/>
      <c r="E7" s="43"/>
      <c r="F7" s="44"/>
      <c r="G7" s="45"/>
      <c r="H7" s="34"/>
      <c r="I7" s="46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</row>
    <row r="8" spans="1:29" ht="26.25" customHeight="1" x14ac:dyDescent="0.3">
      <c r="A8" s="23"/>
      <c r="B8" s="41">
        <v>3</v>
      </c>
      <c r="C8" s="34" t="str">
        <f>IF(PLAYER!B6="","",PLAYER!B6)</f>
        <v/>
      </c>
      <c r="D8" s="42"/>
      <c r="E8" s="43"/>
      <c r="F8" s="44"/>
      <c r="G8" s="45"/>
      <c r="H8" s="34"/>
      <c r="I8" s="46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</row>
    <row r="9" spans="1:29" ht="26.25" customHeight="1" x14ac:dyDescent="0.3">
      <c r="A9" s="23"/>
      <c r="B9" s="41">
        <v>4</v>
      </c>
      <c r="C9" s="34" t="str">
        <f>IF(PLAYER!B7="","",PLAYER!B7)</f>
        <v/>
      </c>
      <c r="D9" s="42"/>
      <c r="E9" s="43"/>
      <c r="F9" s="44"/>
      <c r="G9" s="45"/>
      <c r="H9" s="34"/>
      <c r="I9" s="46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</row>
    <row r="10" spans="1:29" ht="26.25" customHeight="1" x14ac:dyDescent="0.3">
      <c r="A10" s="23"/>
      <c r="B10" s="47">
        <v>5</v>
      </c>
      <c r="C10" s="48" t="str">
        <f>IF(PLAYER!B8="","",PLAYER!B8)</f>
        <v/>
      </c>
      <c r="D10" s="49"/>
      <c r="E10" s="50"/>
      <c r="F10" s="51"/>
      <c r="G10" s="52"/>
      <c r="H10" s="48"/>
      <c r="I10" s="5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</row>
    <row r="11" spans="1:29" ht="26.25" customHeight="1" x14ac:dyDescent="0.3">
      <c r="A11" s="23"/>
      <c r="B11" s="54">
        <v>6</v>
      </c>
      <c r="C11" s="55" t="str">
        <f>IF(PLAYER!B9="","",PLAYER!B9)</f>
        <v/>
      </c>
      <c r="D11" s="56"/>
      <c r="E11" s="57"/>
      <c r="F11" s="58"/>
      <c r="G11" s="59"/>
      <c r="H11" s="55"/>
      <c r="I11" s="60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ht="26.25" customHeight="1" x14ac:dyDescent="0.3">
      <c r="A12" s="23"/>
      <c r="B12" s="41">
        <v>7</v>
      </c>
      <c r="C12" s="34" t="str">
        <f>IF(PLAYER!B10="","",PLAYER!B10)</f>
        <v/>
      </c>
      <c r="D12" s="42"/>
      <c r="E12" s="43"/>
      <c r="F12" s="44"/>
      <c r="G12" s="45"/>
      <c r="H12" s="34"/>
      <c r="I12" s="46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ht="26.25" customHeight="1" x14ac:dyDescent="0.3">
      <c r="A13" s="23"/>
      <c r="B13" s="41">
        <v>8</v>
      </c>
      <c r="C13" s="34" t="str">
        <f>IF(PLAYER!B11="","",PLAYER!B11)</f>
        <v/>
      </c>
      <c r="D13" s="42"/>
      <c r="E13" s="43"/>
      <c r="F13" s="44"/>
      <c r="G13" s="45"/>
      <c r="H13" s="34"/>
      <c r="I13" s="46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ht="26.25" customHeight="1" x14ac:dyDescent="0.3">
      <c r="A14" s="23"/>
      <c r="B14" s="41">
        <v>9</v>
      </c>
      <c r="C14" s="34" t="str">
        <f>IF(PLAYER!B12="","",PLAYER!B12)</f>
        <v/>
      </c>
      <c r="D14" s="42"/>
      <c r="E14" s="43"/>
      <c r="F14" s="44"/>
      <c r="G14" s="45"/>
      <c r="H14" s="34"/>
      <c r="I14" s="46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ht="26.25" customHeight="1" x14ac:dyDescent="0.3">
      <c r="A15" s="23"/>
      <c r="B15" s="47">
        <v>10</v>
      </c>
      <c r="C15" s="48" t="str">
        <f>IF(PLAYER!B13="","",PLAYER!B13)</f>
        <v/>
      </c>
      <c r="D15" s="49"/>
      <c r="E15" s="50"/>
      <c r="F15" s="51"/>
      <c r="G15" s="52"/>
      <c r="H15" s="48"/>
      <c r="I15" s="5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ht="26.25" customHeight="1" x14ac:dyDescent="0.3">
      <c r="A16" s="23"/>
      <c r="B16" s="54">
        <v>11</v>
      </c>
      <c r="C16" s="55" t="str">
        <f>IF(PLAYER!B14="","",PLAYER!B14)</f>
        <v/>
      </c>
      <c r="D16" s="56"/>
      <c r="E16" s="57"/>
      <c r="F16" s="58"/>
      <c r="G16" s="59"/>
      <c r="H16" s="55"/>
      <c r="I16" s="60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ht="26.25" customHeight="1" x14ac:dyDescent="0.3">
      <c r="A17" s="23"/>
      <c r="B17" s="41">
        <v>12</v>
      </c>
      <c r="C17" s="34" t="str">
        <f>IF(PLAYER!B15="","",PLAYER!B15)</f>
        <v/>
      </c>
      <c r="D17" s="42"/>
      <c r="E17" s="43"/>
      <c r="F17" s="44"/>
      <c r="G17" s="45"/>
      <c r="H17" s="34"/>
      <c r="I17" s="4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ht="26.25" customHeight="1" x14ac:dyDescent="0.3">
      <c r="A18" s="23"/>
      <c r="B18" s="41">
        <v>13</v>
      </c>
      <c r="C18" s="34" t="str">
        <f>IF(PLAYER!B16="","",PLAYER!B16)</f>
        <v/>
      </c>
      <c r="D18" s="42"/>
      <c r="E18" s="43"/>
      <c r="F18" s="44"/>
      <c r="G18" s="45"/>
      <c r="H18" s="34"/>
      <c r="I18" s="46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ht="26.25" customHeight="1" x14ac:dyDescent="0.3">
      <c r="A19" s="23"/>
      <c r="B19" s="41">
        <v>14</v>
      </c>
      <c r="C19" s="34" t="str">
        <f>IF(PLAYER!B17="","",PLAYER!B17)</f>
        <v/>
      </c>
      <c r="D19" s="42"/>
      <c r="E19" s="43"/>
      <c r="F19" s="44"/>
      <c r="G19" s="45"/>
      <c r="H19" s="34"/>
      <c r="I19" s="46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ht="26.25" customHeight="1" x14ac:dyDescent="0.3">
      <c r="A20" s="23"/>
      <c r="B20" s="47">
        <v>15</v>
      </c>
      <c r="C20" s="48" t="str">
        <f>IF(PLAYER!B18="","",PLAYER!B18)</f>
        <v/>
      </c>
      <c r="D20" s="49"/>
      <c r="E20" s="50"/>
      <c r="F20" s="51"/>
      <c r="G20" s="52"/>
      <c r="H20" s="48"/>
      <c r="I20" s="5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ht="26.25" customHeight="1" x14ac:dyDescent="0.3">
      <c r="A21" s="23"/>
      <c r="B21" s="54">
        <v>16</v>
      </c>
      <c r="C21" s="55" t="str">
        <f>IF(PLAYER!B19="","",PLAYER!B19)</f>
        <v/>
      </c>
      <c r="D21" s="56"/>
      <c r="E21" s="57"/>
      <c r="F21" s="58"/>
      <c r="G21" s="59"/>
      <c r="H21" s="55"/>
      <c r="I21" s="60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ht="26.25" customHeight="1" x14ac:dyDescent="0.3">
      <c r="A22" s="23"/>
      <c r="B22" s="41">
        <v>17</v>
      </c>
      <c r="C22" s="34" t="str">
        <f>IF(PLAYER!B20="","",PLAYER!B20)</f>
        <v/>
      </c>
      <c r="D22" s="42"/>
      <c r="E22" s="43"/>
      <c r="F22" s="44"/>
      <c r="G22" s="45"/>
      <c r="H22" s="34"/>
      <c r="I22" s="46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ht="26.25" customHeight="1" x14ac:dyDescent="0.3">
      <c r="A23" s="23"/>
      <c r="B23" s="41">
        <v>18</v>
      </c>
      <c r="C23" s="34" t="str">
        <f>IF(PLAYER!B21="","",PLAYER!B21)</f>
        <v/>
      </c>
      <c r="D23" s="42"/>
      <c r="E23" s="43"/>
      <c r="F23" s="44"/>
      <c r="G23" s="45"/>
      <c r="H23" s="34"/>
      <c r="I23" s="46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ht="26.25" customHeight="1" x14ac:dyDescent="0.3">
      <c r="A24" s="23"/>
      <c r="B24" s="41">
        <v>19</v>
      </c>
      <c r="C24" s="34" t="str">
        <f>IF(PLAYER!B22="","",PLAYER!B22)</f>
        <v/>
      </c>
      <c r="D24" s="42"/>
      <c r="E24" s="43"/>
      <c r="F24" s="44"/>
      <c r="G24" s="45"/>
      <c r="H24" s="34"/>
      <c r="I24" s="46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ht="26.25" customHeight="1" x14ac:dyDescent="0.3">
      <c r="A25" s="23"/>
      <c r="B25" s="47">
        <v>20</v>
      </c>
      <c r="C25" s="48" t="str">
        <f>IF(PLAYER!B23="","",PLAYER!B23)</f>
        <v/>
      </c>
      <c r="D25" s="49"/>
      <c r="E25" s="50"/>
      <c r="F25" s="51"/>
      <c r="G25" s="52"/>
      <c r="H25" s="48"/>
      <c r="I25" s="5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ht="26.25" customHeight="1" x14ac:dyDescent="0.3">
      <c r="A26" s="23"/>
      <c r="B26" s="54">
        <v>21</v>
      </c>
      <c r="C26" s="55" t="str">
        <f>IF(PLAYER!B24="","",PLAYER!B24)</f>
        <v/>
      </c>
      <c r="D26" s="56"/>
      <c r="E26" s="57"/>
      <c r="F26" s="58"/>
      <c r="G26" s="59"/>
      <c r="H26" s="55"/>
      <c r="I26" s="60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ht="26.25" customHeight="1" x14ac:dyDescent="0.3">
      <c r="A27" s="23"/>
      <c r="B27" s="41">
        <v>22</v>
      </c>
      <c r="C27" s="34" t="str">
        <f>IF(PLAYER!B25="","",PLAYER!B25)</f>
        <v/>
      </c>
      <c r="D27" s="42"/>
      <c r="E27" s="43"/>
      <c r="F27" s="44"/>
      <c r="G27" s="45"/>
      <c r="H27" s="34"/>
      <c r="I27" s="46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ht="26.25" customHeight="1" x14ac:dyDescent="0.3">
      <c r="A28" s="23"/>
      <c r="B28" s="41">
        <v>23</v>
      </c>
      <c r="C28" s="34" t="str">
        <f>IF(PLAYER!B26="","",PLAYER!B26)</f>
        <v/>
      </c>
      <c r="D28" s="42"/>
      <c r="E28" s="43"/>
      <c r="F28" s="44"/>
      <c r="G28" s="45"/>
      <c r="H28" s="34"/>
      <c r="I28" s="46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ht="26.25" customHeight="1" x14ac:dyDescent="0.3">
      <c r="A29" s="23"/>
      <c r="B29" s="41">
        <v>24</v>
      </c>
      <c r="C29" s="34" t="str">
        <f>IF(PLAYER!B27="","",PLAYER!B27)</f>
        <v/>
      </c>
      <c r="D29" s="42"/>
      <c r="E29" s="43"/>
      <c r="F29" s="44"/>
      <c r="G29" s="45"/>
      <c r="H29" s="34"/>
      <c r="I29" s="46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ht="26.25" customHeight="1" x14ac:dyDescent="0.3">
      <c r="A30" s="23"/>
      <c r="B30" s="47">
        <v>25</v>
      </c>
      <c r="C30" s="48" t="str">
        <f>IF(PLAYER!B28="","",PLAYER!B28)</f>
        <v/>
      </c>
      <c r="D30" s="49"/>
      <c r="E30" s="50"/>
      <c r="F30" s="51"/>
      <c r="G30" s="52"/>
      <c r="H30" s="48"/>
      <c r="I30" s="5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ht="26.25" customHeight="1" x14ac:dyDescent="0.3">
      <c r="A31" s="23"/>
      <c r="B31" s="54">
        <v>26</v>
      </c>
      <c r="C31" s="55" t="str">
        <f>IF(PLAYER!B29="","",PLAYER!B29)</f>
        <v/>
      </c>
      <c r="D31" s="56"/>
      <c r="E31" s="57"/>
      <c r="F31" s="58"/>
      <c r="G31" s="59"/>
      <c r="H31" s="55"/>
      <c r="I31" s="60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ht="26.25" customHeight="1" x14ac:dyDescent="0.3">
      <c r="A32" s="23"/>
      <c r="B32" s="41">
        <v>27</v>
      </c>
      <c r="C32" s="34" t="str">
        <f>IF(PLAYER!B30="","",PLAYER!B30)</f>
        <v/>
      </c>
      <c r="D32" s="42"/>
      <c r="E32" s="43"/>
      <c r="F32" s="44"/>
      <c r="G32" s="45"/>
      <c r="H32" s="34"/>
      <c r="I32" s="46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ht="26.25" customHeight="1" x14ac:dyDescent="0.3">
      <c r="A33" s="23"/>
      <c r="B33" s="41">
        <v>28</v>
      </c>
      <c r="C33" s="34" t="str">
        <f>IF(PLAYER!B31="","",PLAYER!B31)</f>
        <v/>
      </c>
      <c r="D33" s="42"/>
      <c r="E33" s="43"/>
      <c r="F33" s="44"/>
      <c r="G33" s="45"/>
      <c r="H33" s="34"/>
      <c r="I33" s="46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ht="26.25" customHeight="1" x14ac:dyDescent="0.3">
      <c r="A34" s="23"/>
      <c r="B34" s="41">
        <v>29</v>
      </c>
      <c r="C34" s="34" t="str">
        <f>IF(PLAYER!B32="","",PLAYER!B32)</f>
        <v/>
      </c>
      <c r="D34" s="42"/>
      <c r="E34" s="43"/>
      <c r="F34" s="44"/>
      <c r="G34" s="45"/>
      <c r="H34" s="34"/>
      <c r="I34" s="46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ht="26.25" customHeight="1" x14ac:dyDescent="0.3">
      <c r="A35" s="23"/>
      <c r="B35" s="61">
        <v>30</v>
      </c>
      <c r="C35" s="62" t="str">
        <f>IF(PLAYER!B33="","",PLAYER!B33)</f>
        <v/>
      </c>
      <c r="D35" s="63"/>
      <c r="E35" s="64"/>
      <c r="F35" s="65"/>
      <c r="G35" s="66"/>
      <c r="H35" s="62"/>
      <c r="I35" s="67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</row>
    <row r="36" spans="1:29" ht="15" customHeight="1" x14ac:dyDescent="0.3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</row>
    <row r="37" spans="1:29" ht="15" customHeight="1" x14ac:dyDescent="0.3">
      <c r="A37" s="23"/>
      <c r="B37" s="23"/>
      <c r="C37" s="208" t="s">
        <v>71</v>
      </c>
      <c r="D37" s="201"/>
      <c r="E37" s="209" t="s">
        <v>72</v>
      </c>
      <c r="F37" s="200"/>
      <c r="G37" s="200"/>
      <c r="H37" s="200"/>
      <c r="I37" s="201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</row>
    <row r="38" spans="1:29" ht="31.5" customHeight="1" x14ac:dyDescent="0.3">
      <c r="A38" s="23"/>
      <c r="B38" s="23"/>
      <c r="C38" s="210"/>
      <c r="D38" s="211"/>
      <c r="E38" s="212"/>
      <c r="F38" s="200"/>
      <c r="G38" s="200"/>
      <c r="H38" s="200"/>
      <c r="I38" s="201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</row>
    <row r="39" spans="1:29" ht="14.25" customHeight="1" x14ac:dyDescent="0.3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ht="14.25" customHeight="1" x14ac:dyDescent="0.3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ht="14.25" customHeight="1" x14ac:dyDescent="0.3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ht="14.25" customHeight="1" x14ac:dyDescent="0.3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ht="14.25" customHeight="1" x14ac:dyDescent="0.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4.25" customHeight="1" x14ac:dyDescent="0.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ht="14.25" customHeight="1" x14ac:dyDescent="0.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ht="14.25" customHeight="1" x14ac:dyDescent="0.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  <row r="47" spans="1:29" ht="14.2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</row>
    <row r="48" spans="1:29" ht="14.25" customHeight="1" x14ac:dyDescent="0.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</row>
    <row r="49" spans="1:29" ht="14.25" customHeight="1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</row>
    <row r="50" spans="1:29" ht="14.25" customHeight="1" x14ac:dyDescent="0.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</row>
    <row r="51" spans="1:29" ht="14.25" customHeight="1" x14ac:dyDescent="0.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</row>
    <row r="52" spans="1:29" ht="14.25" customHeight="1" x14ac:dyDescent="0.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</row>
    <row r="53" spans="1:29" ht="14.25" customHeight="1" x14ac:dyDescent="0.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</row>
    <row r="54" spans="1:29" ht="14.25" customHeight="1" x14ac:dyDescent="0.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</row>
    <row r="55" spans="1:29" ht="14.25" customHeight="1" x14ac:dyDescent="0.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</row>
    <row r="56" spans="1:29" ht="14.25" customHeight="1" x14ac:dyDescent="0.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</row>
    <row r="57" spans="1:29" ht="14.25" customHeight="1" x14ac:dyDescent="0.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</row>
    <row r="58" spans="1:29" ht="14.25" customHeight="1" x14ac:dyDescent="0.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</row>
    <row r="59" spans="1:29" ht="14.25" customHeight="1" x14ac:dyDescent="0.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</row>
    <row r="60" spans="1:29" ht="14.25" customHeight="1" x14ac:dyDescent="0.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</row>
    <row r="61" spans="1:29" ht="14.25" customHeight="1" x14ac:dyDescent="0.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</row>
    <row r="62" spans="1:29" ht="14.25" customHeight="1" x14ac:dyDescent="0.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</row>
    <row r="63" spans="1:29" ht="14.25" customHeight="1" x14ac:dyDescent="0.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</row>
    <row r="64" spans="1:29" ht="14.25" customHeight="1" x14ac:dyDescent="0.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</row>
    <row r="65" spans="1:29" ht="14.25" customHeight="1" x14ac:dyDescent="0.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</row>
    <row r="66" spans="1:29" ht="14.25" customHeight="1" x14ac:dyDescent="0.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</row>
    <row r="67" spans="1:29" ht="14.25" customHeight="1" x14ac:dyDescent="0.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</row>
    <row r="68" spans="1:29" ht="14.25" customHeight="1" x14ac:dyDescent="0.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</row>
    <row r="69" spans="1:29" ht="14.25" customHeight="1" x14ac:dyDescent="0.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</row>
    <row r="70" spans="1:29" ht="14.25" customHeight="1" x14ac:dyDescent="0.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</row>
    <row r="71" spans="1:29" ht="14.25" customHeight="1" x14ac:dyDescent="0.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</row>
    <row r="72" spans="1:29" ht="14.25" customHeight="1" x14ac:dyDescent="0.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</row>
    <row r="73" spans="1:29" ht="14.25" customHeight="1" x14ac:dyDescent="0.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</row>
    <row r="74" spans="1:29" ht="14.25" customHeight="1" x14ac:dyDescent="0.3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</row>
    <row r="75" spans="1:29" ht="14.25" customHeight="1" x14ac:dyDescent="0.3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</row>
    <row r="76" spans="1:29" ht="14.25" customHeight="1" x14ac:dyDescent="0.3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</row>
    <row r="77" spans="1:29" ht="14.25" customHeight="1" x14ac:dyDescent="0.3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</row>
    <row r="78" spans="1:29" ht="14.25" customHeight="1" x14ac:dyDescent="0.3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</row>
    <row r="79" spans="1:29" ht="14.25" customHeight="1" x14ac:dyDescent="0.3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</row>
    <row r="80" spans="1:29" ht="14.25" customHeight="1" x14ac:dyDescent="0.3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</row>
    <row r="81" spans="1:29" ht="14.25" customHeight="1" x14ac:dyDescent="0.3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</row>
    <row r="82" spans="1:29" ht="14.25" customHeight="1" x14ac:dyDescent="0.3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</row>
    <row r="83" spans="1:29" ht="14.25" customHeight="1" x14ac:dyDescent="0.3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</row>
    <row r="84" spans="1:29" ht="14.25" customHeight="1" x14ac:dyDescent="0.3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</row>
    <row r="85" spans="1:29" ht="14.25" customHeight="1" x14ac:dyDescent="0.3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</row>
    <row r="86" spans="1:29" ht="14.25" customHeight="1" x14ac:dyDescent="0.3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</row>
    <row r="87" spans="1:29" ht="14.25" customHeight="1" x14ac:dyDescent="0.3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</row>
    <row r="88" spans="1:29" ht="14.25" customHeight="1" x14ac:dyDescent="0.3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</row>
    <row r="89" spans="1:29" ht="14.25" customHeight="1" x14ac:dyDescent="0.3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</row>
    <row r="90" spans="1:29" ht="14.25" customHeight="1" x14ac:dyDescent="0.3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</row>
    <row r="91" spans="1:29" ht="14.25" customHeight="1" x14ac:dyDescent="0.3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</row>
    <row r="92" spans="1:29" ht="14.25" customHeight="1" x14ac:dyDescent="0.3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</row>
    <row r="93" spans="1:29" ht="14.25" customHeight="1" x14ac:dyDescent="0.3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</row>
    <row r="94" spans="1:29" ht="14.25" customHeight="1" x14ac:dyDescent="0.3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</row>
    <row r="95" spans="1:29" ht="14.25" customHeight="1" x14ac:dyDescent="0.3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</row>
    <row r="96" spans="1:29" ht="14.25" customHeight="1" x14ac:dyDescent="0.3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</row>
    <row r="97" spans="1:29" ht="14.25" customHeight="1" x14ac:dyDescent="0.3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</row>
    <row r="98" spans="1:29" ht="14.25" customHeight="1" x14ac:dyDescent="0.3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</row>
    <row r="99" spans="1:29" ht="14.25" customHeight="1" x14ac:dyDescent="0.3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</row>
    <row r="100" spans="1:29" ht="14.25" customHeight="1" x14ac:dyDescent="0.3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</row>
    <row r="101" spans="1:29" ht="14.25" customHeight="1" x14ac:dyDescent="0.3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</row>
    <row r="102" spans="1:29" ht="14.25" customHeight="1" x14ac:dyDescent="0.3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</row>
    <row r="103" spans="1:29" ht="14.25" customHeight="1" x14ac:dyDescent="0.3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</row>
    <row r="104" spans="1:29" ht="14.25" customHeight="1" x14ac:dyDescent="0.3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</row>
    <row r="105" spans="1:29" ht="14.25" customHeight="1" x14ac:dyDescent="0.3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</row>
    <row r="106" spans="1:29" ht="14.25" customHeight="1" x14ac:dyDescent="0.3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</row>
    <row r="107" spans="1:29" ht="14.25" customHeight="1" x14ac:dyDescent="0.3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</row>
    <row r="108" spans="1:29" ht="14.25" customHeight="1" x14ac:dyDescent="0.3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</row>
    <row r="109" spans="1:29" ht="14.25" customHeight="1" x14ac:dyDescent="0.3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</row>
    <row r="110" spans="1:29" ht="14.25" customHeight="1" x14ac:dyDescent="0.3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</row>
    <row r="111" spans="1:29" ht="14.25" customHeight="1" x14ac:dyDescent="0.3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</row>
    <row r="112" spans="1:29" ht="14.25" customHeight="1" x14ac:dyDescent="0.3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</row>
    <row r="113" spans="1:29" ht="14.25" customHeight="1" x14ac:dyDescent="0.3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</row>
    <row r="114" spans="1:29" ht="14.25" customHeight="1" x14ac:dyDescent="0.3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</row>
    <row r="115" spans="1:29" ht="14.25" customHeight="1" x14ac:dyDescent="0.3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</row>
    <row r="116" spans="1:29" ht="14.25" customHeight="1" x14ac:dyDescent="0.3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</row>
    <row r="117" spans="1:29" ht="14.25" customHeight="1" x14ac:dyDescent="0.3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</row>
    <row r="118" spans="1:29" ht="14.25" customHeight="1" x14ac:dyDescent="0.3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</row>
    <row r="119" spans="1:29" ht="14.25" customHeight="1" x14ac:dyDescent="0.3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</row>
    <row r="120" spans="1:29" ht="14.25" customHeight="1" x14ac:dyDescent="0.3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</row>
    <row r="121" spans="1:29" ht="14.25" customHeight="1" x14ac:dyDescent="0.3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</row>
    <row r="122" spans="1:29" ht="14.25" customHeight="1" x14ac:dyDescent="0.3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</row>
    <row r="123" spans="1:29" ht="14.25" customHeight="1" x14ac:dyDescent="0.3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</row>
    <row r="124" spans="1:29" ht="14.25" customHeight="1" x14ac:dyDescent="0.3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</row>
    <row r="125" spans="1:29" ht="14.25" customHeight="1" x14ac:dyDescent="0.3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</row>
    <row r="126" spans="1:29" ht="14.25" customHeight="1" x14ac:dyDescent="0.3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</row>
    <row r="127" spans="1:29" ht="14.25" customHeight="1" x14ac:dyDescent="0.3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</row>
    <row r="128" spans="1:29" ht="14.25" customHeight="1" x14ac:dyDescent="0.3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</row>
    <row r="129" spans="1:29" ht="14.25" customHeight="1" x14ac:dyDescent="0.3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</row>
    <row r="130" spans="1:29" ht="14.25" customHeight="1" x14ac:dyDescent="0.3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</row>
    <row r="131" spans="1:29" ht="14.25" customHeight="1" x14ac:dyDescent="0.3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</row>
    <row r="132" spans="1:29" ht="14.25" customHeight="1" x14ac:dyDescent="0.3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</row>
    <row r="133" spans="1:29" ht="14.25" customHeight="1" x14ac:dyDescent="0.3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</row>
    <row r="134" spans="1:29" ht="14.25" customHeight="1" x14ac:dyDescent="0.3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</row>
    <row r="135" spans="1:29" ht="14.25" customHeight="1" x14ac:dyDescent="0.3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</row>
    <row r="136" spans="1:29" ht="14.25" customHeight="1" x14ac:dyDescent="0.3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</row>
    <row r="137" spans="1:29" ht="14.25" customHeight="1" x14ac:dyDescent="0.3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</row>
    <row r="138" spans="1:29" ht="14.25" customHeight="1" x14ac:dyDescent="0.3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</row>
    <row r="139" spans="1:29" ht="14.25" customHeight="1" x14ac:dyDescent="0.3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</row>
    <row r="140" spans="1:29" ht="14.25" customHeight="1" x14ac:dyDescent="0.3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</row>
    <row r="141" spans="1:29" ht="14.25" customHeight="1" x14ac:dyDescent="0.3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</row>
    <row r="142" spans="1:29" ht="14.25" customHeight="1" x14ac:dyDescent="0.3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</row>
    <row r="143" spans="1:29" ht="14.25" customHeight="1" x14ac:dyDescent="0.3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</row>
    <row r="144" spans="1:29" ht="14.25" customHeight="1" x14ac:dyDescent="0.3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</row>
    <row r="145" spans="1:29" ht="14.25" customHeight="1" x14ac:dyDescent="0.3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</row>
    <row r="146" spans="1:29" ht="14.25" customHeight="1" x14ac:dyDescent="0.3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</row>
    <row r="147" spans="1:29" ht="14.25" customHeight="1" x14ac:dyDescent="0.3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</row>
    <row r="148" spans="1:29" ht="14.25" customHeight="1" x14ac:dyDescent="0.3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</row>
    <row r="149" spans="1:29" ht="14.25" customHeight="1" x14ac:dyDescent="0.3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</row>
    <row r="150" spans="1:29" ht="14.25" customHeight="1" x14ac:dyDescent="0.3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</row>
    <row r="151" spans="1:29" ht="14.25" customHeight="1" x14ac:dyDescent="0.3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</row>
    <row r="152" spans="1:29" ht="14.25" customHeight="1" x14ac:dyDescent="0.3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</row>
    <row r="153" spans="1:29" ht="14.25" customHeight="1" x14ac:dyDescent="0.3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</row>
    <row r="154" spans="1:29" ht="14.25" customHeight="1" x14ac:dyDescent="0.3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</row>
    <row r="155" spans="1:29" ht="14.25" customHeight="1" x14ac:dyDescent="0.3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</row>
    <row r="156" spans="1:29" ht="14.25" customHeight="1" x14ac:dyDescent="0.3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</row>
    <row r="157" spans="1:29" ht="14.25" customHeight="1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</row>
    <row r="158" spans="1:29" ht="14.25" customHeight="1" x14ac:dyDescent="0.3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</row>
    <row r="159" spans="1:29" ht="14.25" customHeight="1" x14ac:dyDescent="0.3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</row>
    <row r="160" spans="1:29" ht="14.25" customHeight="1" x14ac:dyDescent="0.3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</row>
    <row r="161" spans="1:29" ht="14.25" customHeight="1" x14ac:dyDescent="0.3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</row>
    <row r="162" spans="1:29" ht="14.25" customHeight="1" x14ac:dyDescent="0.3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</row>
    <row r="163" spans="1:29" ht="14.25" customHeight="1" x14ac:dyDescent="0.3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</row>
    <row r="164" spans="1:29" ht="14.25" customHeight="1" x14ac:dyDescent="0.3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</row>
    <row r="165" spans="1:29" ht="14.25" customHeight="1" x14ac:dyDescent="0.3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</row>
    <row r="166" spans="1:29" ht="14.25" customHeight="1" x14ac:dyDescent="0.3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</row>
    <row r="167" spans="1:29" ht="14.25" customHeight="1" x14ac:dyDescent="0.3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</row>
    <row r="168" spans="1:29" ht="14.25" customHeight="1" x14ac:dyDescent="0.3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</row>
    <row r="169" spans="1:29" ht="14.25" customHeight="1" x14ac:dyDescent="0.3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</row>
    <row r="170" spans="1:29" ht="14.25" customHeight="1" x14ac:dyDescent="0.3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</row>
    <row r="171" spans="1:29" ht="14.25" customHeight="1" x14ac:dyDescent="0.3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</row>
    <row r="172" spans="1:29" ht="14.25" customHeight="1" x14ac:dyDescent="0.3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</row>
    <row r="173" spans="1:29" ht="14.25" customHeight="1" x14ac:dyDescent="0.3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</row>
    <row r="174" spans="1:29" ht="14.25" customHeight="1" x14ac:dyDescent="0.3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</row>
    <row r="175" spans="1:29" ht="14.25" customHeight="1" x14ac:dyDescent="0.3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</row>
    <row r="176" spans="1:29" ht="14.25" customHeight="1" x14ac:dyDescent="0.3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</row>
    <row r="177" spans="1:29" ht="14.25" customHeight="1" x14ac:dyDescent="0.3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</row>
    <row r="178" spans="1:29" ht="14.25" customHeight="1" x14ac:dyDescent="0.3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</row>
    <row r="179" spans="1:29" ht="14.25" customHeight="1" x14ac:dyDescent="0.3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</row>
    <row r="180" spans="1:29" ht="14.25" customHeight="1" x14ac:dyDescent="0.3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</row>
    <row r="181" spans="1:29" ht="14.25" customHeight="1" x14ac:dyDescent="0.3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</row>
    <row r="182" spans="1:29" ht="14.25" customHeight="1" x14ac:dyDescent="0.3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</row>
    <row r="183" spans="1:29" ht="14.25" customHeight="1" x14ac:dyDescent="0.3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</row>
    <row r="184" spans="1:29" ht="14.25" customHeight="1" x14ac:dyDescent="0.3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</row>
    <row r="185" spans="1:29" ht="14.25" customHeight="1" x14ac:dyDescent="0.3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</row>
    <row r="186" spans="1:29" ht="14.25" customHeight="1" x14ac:dyDescent="0.3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</row>
    <row r="187" spans="1:29" ht="14.25" customHeight="1" x14ac:dyDescent="0.3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</row>
    <row r="188" spans="1:29" ht="14.25" customHeight="1" x14ac:dyDescent="0.3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</row>
    <row r="189" spans="1:29" ht="14.25" customHeight="1" x14ac:dyDescent="0.3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</row>
    <row r="190" spans="1:29" ht="14.25" customHeight="1" x14ac:dyDescent="0.3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</row>
    <row r="191" spans="1:29" ht="14.25" customHeight="1" x14ac:dyDescent="0.3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</row>
    <row r="192" spans="1:29" ht="14.25" customHeight="1" x14ac:dyDescent="0.3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</row>
    <row r="193" spans="1:29" ht="14.25" customHeight="1" x14ac:dyDescent="0.3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</row>
    <row r="194" spans="1:29" ht="14.25" customHeight="1" x14ac:dyDescent="0.3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</row>
    <row r="195" spans="1:29" ht="14.25" customHeight="1" x14ac:dyDescent="0.3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</row>
    <row r="196" spans="1:29" ht="14.25" customHeight="1" x14ac:dyDescent="0.3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</row>
    <row r="197" spans="1:29" ht="14.25" customHeight="1" x14ac:dyDescent="0.3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</row>
    <row r="198" spans="1:29" ht="14.25" customHeight="1" x14ac:dyDescent="0.3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</row>
    <row r="199" spans="1:29" ht="14.25" customHeight="1" x14ac:dyDescent="0.3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</row>
    <row r="200" spans="1:29" ht="14.25" customHeight="1" x14ac:dyDescent="0.3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</row>
    <row r="201" spans="1:29" ht="14.25" customHeight="1" x14ac:dyDescent="0.3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</row>
    <row r="202" spans="1:29" ht="14.25" customHeight="1" x14ac:dyDescent="0.3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</row>
    <row r="203" spans="1:29" ht="14.25" customHeight="1" x14ac:dyDescent="0.3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</row>
    <row r="204" spans="1:29" ht="14.25" customHeight="1" x14ac:dyDescent="0.3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</row>
    <row r="205" spans="1:29" ht="14.25" customHeight="1" x14ac:dyDescent="0.3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</row>
    <row r="206" spans="1:29" ht="14.25" customHeight="1" x14ac:dyDescent="0.3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</row>
    <row r="207" spans="1:29" ht="14.25" customHeight="1" x14ac:dyDescent="0.3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</row>
    <row r="208" spans="1:29" ht="14.25" customHeight="1" x14ac:dyDescent="0.3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</row>
    <row r="209" spans="1:29" ht="14.25" customHeight="1" x14ac:dyDescent="0.3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</row>
    <row r="210" spans="1:29" ht="14.25" customHeight="1" x14ac:dyDescent="0.3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</row>
    <row r="211" spans="1:29" ht="14.25" customHeight="1" x14ac:dyDescent="0.3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</row>
    <row r="212" spans="1:29" ht="14.25" customHeight="1" x14ac:dyDescent="0.3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</row>
    <row r="213" spans="1:29" ht="14.25" customHeight="1" x14ac:dyDescent="0.3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</row>
    <row r="214" spans="1:29" ht="14.25" customHeight="1" x14ac:dyDescent="0.3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</row>
    <row r="215" spans="1:29" ht="14.25" customHeight="1" x14ac:dyDescent="0.3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</row>
    <row r="216" spans="1:29" ht="14.25" customHeight="1" x14ac:dyDescent="0.3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</row>
    <row r="217" spans="1:29" ht="14.25" customHeight="1" x14ac:dyDescent="0.3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</row>
    <row r="218" spans="1:29" ht="14.25" customHeight="1" x14ac:dyDescent="0.3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</row>
    <row r="219" spans="1:29" ht="14.25" customHeight="1" x14ac:dyDescent="0.3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</row>
    <row r="220" spans="1:29" ht="14.25" customHeight="1" x14ac:dyDescent="0.3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</row>
    <row r="221" spans="1:29" ht="14.25" customHeight="1" x14ac:dyDescent="0.3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</row>
    <row r="222" spans="1:29" ht="14.25" customHeight="1" x14ac:dyDescent="0.3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</row>
    <row r="223" spans="1:29" ht="14.25" customHeight="1" x14ac:dyDescent="0.3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</row>
    <row r="224" spans="1:29" ht="14.25" customHeight="1" x14ac:dyDescent="0.3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</row>
    <row r="225" spans="1:29" ht="14.25" customHeight="1" x14ac:dyDescent="0.3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</row>
    <row r="226" spans="1:29" ht="14.25" customHeight="1" x14ac:dyDescent="0.3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</row>
    <row r="227" spans="1:29" ht="14.25" customHeight="1" x14ac:dyDescent="0.3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</row>
    <row r="228" spans="1:29" ht="14.25" customHeight="1" x14ac:dyDescent="0.3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</row>
    <row r="229" spans="1:29" ht="14.25" customHeight="1" x14ac:dyDescent="0.3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</row>
    <row r="230" spans="1:29" ht="14.25" customHeight="1" x14ac:dyDescent="0.3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</row>
    <row r="231" spans="1:29" ht="14.25" customHeight="1" x14ac:dyDescent="0.3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</row>
    <row r="232" spans="1:29" ht="14.25" customHeight="1" x14ac:dyDescent="0.3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</row>
    <row r="233" spans="1:29" ht="14.25" customHeight="1" x14ac:dyDescent="0.3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</row>
    <row r="234" spans="1:29" ht="14.25" customHeight="1" x14ac:dyDescent="0.3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</row>
    <row r="235" spans="1:29" ht="14.25" customHeight="1" x14ac:dyDescent="0.3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</row>
    <row r="236" spans="1:29" ht="14.25" customHeight="1" x14ac:dyDescent="0.3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</row>
    <row r="237" spans="1:29" ht="14.25" customHeight="1" x14ac:dyDescent="0.3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</row>
    <row r="238" spans="1:29" ht="14.25" customHeight="1" x14ac:dyDescent="0.3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</row>
    <row r="239" spans="1:29" ht="14.25" customHeight="1" x14ac:dyDescent="0.3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</row>
    <row r="240" spans="1:29" ht="14.25" customHeight="1" x14ac:dyDescent="0.3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</row>
    <row r="241" spans="1:29" ht="14.25" customHeight="1" x14ac:dyDescent="0.3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</row>
    <row r="242" spans="1:29" ht="14.25" customHeight="1" x14ac:dyDescent="0.3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</row>
    <row r="243" spans="1:29" ht="14.25" customHeight="1" x14ac:dyDescent="0.3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</row>
    <row r="244" spans="1:29" ht="14.25" customHeight="1" x14ac:dyDescent="0.3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</row>
    <row r="245" spans="1:29" ht="14.25" customHeight="1" x14ac:dyDescent="0.3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</row>
    <row r="246" spans="1:29" ht="14.25" customHeight="1" x14ac:dyDescent="0.3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</row>
    <row r="247" spans="1:29" ht="14.25" customHeight="1" x14ac:dyDescent="0.3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</row>
    <row r="248" spans="1:29" ht="14.25" customHeight="1" x14ac:dyDescent="0.3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</row>
    <row r="249" spans="1:29" ht="14.25" customHeight="1" x14ac:dyDescent="0.3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</row>
    <row r="250" spans="1:29" ht="14.25" customHeight="1" x14ac:dyDescent="0.3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</row>
    <row r="251" spans="1:29" ht="14.25" customHeight="1" x14ac:dyDescent="0.3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</row>
    <row r="252" spans="1:29" ht="14.25" customHeight="1" x14ac:dyDescent="0.3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</row>
    <row r="253" spans="1:29" ht="14.25" customHeight="1" x14ac:dyDescent="0.3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</row>
    <row r="254" spans="1:29" ht="14.25" customHeight="1" x14ac:dyDescent="0.3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</row>
    <row r="255" spans="1:29" ht="14.25" customHeight="1" x14ac:dyDescent="0.3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</row>
    <row r="256" spans="1:29" ht="14.25" customHeight="1" x14ac:dyDescent="0.3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</row>
    <row r="257" spans="1:29" ht="14.25" customHeight="1" x14ac:dyDescent="0.3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</row>
    <row r="258" spans="1:29" ht="14.25" customHeight="1" x14ac:dyDescent="0.3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</row>
    <row r="259" spans="1:29" ht="14.25" customHeight="1" x14ac:dyDescent="0.3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</row>
    <row r="260" spans="1:29" ht="14.25" customHeight="1" x14ac:dyDescent="0.3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</row>
    <row r="261" spans="1:29" ht="14.25" customHeight="1" x14ac:dyDescent="0.3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</row>
    <row r="262" spans="1:29" ht="14.25" customHeight="1" x14ac:dyDescent="0.3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</row>
    <row r="263" spans="1:29" ht="14.25" customHeight="1" x14ac:dyDescent="0.3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</row>
    <row r="264" spans="1:29" ht="14.25" customHeight="1" x14ac:dyDescent="0.3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</row>
    <row r="265" spans="1:29" ht="14.25" customHeight="1" x14ac:dyDescent="0.3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</row>
    <row r="266" spans="1:29" ht="14.25" customHeight="1" x14ac:dyDescent="0.3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</row>
    <row r="267" spans="1:29" ht="14.25" customHeight="1" x14ac:dyDescent="0.3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</row>
    <row r="268" spans="1:29" ht="14.25" customHeight="1" x14ac:dyDescent="0.3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</row>
    <row r="269" spans="1:29" ht="14.25" customHeight="1" x14ac:dyDescent="0.3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</row>
    <row r="270" spans="1:29" ht="14.25" customHeight="1" x14ac:dyDescent="0.3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</row>
    <row r="271" spans="1:29" ht="14.25" customHeight="1" x14ac:dyDescent="0.3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</row>
    <row r="272" spans="1:29" ht="14.25" customHeight="1" x14ac:dyDescent="0.3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</row>
    <row r="273" spans="1:29" ht="14.25" customHeight="1" x14ac:dyDescent="0.3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</row>
    <row r="274" spans="1:29" ht="14.25" customHeight="1" x14ac:dyDescent="0.3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</row>
    <row r="275" spans="1:29" ht="14.25" customHeight="1" x14ac:dyDescent="0.3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</row>
    <row r="276" spans="1:29" ht="14.25" customHeight="1" x14ac:dyDescent="0.3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</row>
    <row r="277" spans="1:29" ht="14.25" customHeight="1" x14ac:dyDescent="0.3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</row>
    <row r="278" spans="1:29" ht="14.25" customHeight="1" x14ac:dyDescent="0.3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</row>
    <row r="279" spans="1:29" ht="14.25" customHeight="1" x14ac:dyDescent="0.3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</row>
    <row r="280" spans="1:29" ht="14.25" customHeight="1" x14ac:dyDescent="0.3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</row>
    <row r="281" spans="1:29" ht="14.25" customHeight="1" x14ac:dyDescent="0.3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</row>
    <row r="282" spans="1:29" ht="14.25" customHeight="1" x14ac:dyDescent="0.3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</row>
    <row r="283" spans="1:29" ht="14.25" customHeight="1" x14ac:dyDescent="0.3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</row>
    <row r="284" spans="1:29" ht="14.25" customHeight="1" x14ac:dyDescent="0.3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</row>
    <row r="285" spans="1:29" ht="14.25" customHeight="1" x14ac:dyDescent="0.3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</row>
    <row r="286" spans="1:29" ht="14.25" customHeight="1" x14ac:dyDescent="0.3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</row>
    <row r="287" spans="1:29" ht="14.25" customHeight="1" x14ac:dyDescent="0.3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</row>
    <row r="288" spans="1:29" ht="14.25" customHeight="1" x14ac:dyDescent="0.3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</row>
    <row r="289" spans="1:29" ht="14.25" customHeight="1" x14ac:dyDescent="0.3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</row>
    <row r="290" spans="1:29" ht="14.25" customHeight="1" x14ac:dyDescent="0.3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</row>
    <row r="291" spans="1:29" ht="14.25" customHeight="1" x14ac:dyDescent="0.3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</row>
    <row r="292" spans="1:29" ht="14.25" customHeight="1" x14ac:dyDescent="0.3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</row>
    <row r="293" spans="1:29" ht="14.25" customHeight="1" x14ac:dyDescent="0.3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</row>
    <row r="294" spans="1:29" ht="14.25" customHeight="1" x14ac:dyDescent="0.3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</row>
    <row r="295" spans="1:29" ht="14.25" customHeight="1" x14ac:dyDescent="0.3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</row>
    <row r="296" spans="1:29" ht="14.25" customHeight="1" x14ac:dyDescent="0.3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</row>
    <row r="297" spans="1:29" ht="14.25" customHeight="1" x14ac:dyDescent="0.3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</row>
    <row r="298" spans="1:29" ht="14.25" customHeight="1" x14ac:dyDescent="0.3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</row>
    <row r="299" spans="1:29" ht="14.25" customHeight="1" x14ac:dyDescent="0.3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</row>
    <row r="300" spans="1:29" ht="14.25" customHeight="1" x14ac:dyDescent="0.3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</row>
    <row r="301" spans="1:29" ht="14.25" customHeight="1" x14ac:dyDescent="0.3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</row>
    <row r="302" spans="1:29" ht="14.25" customHeight="1" x14ac:dyDescent="0.3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</row>
    <row r="303" spans="1:29" ht="14.25" customHeight="1" x14ac:dyDescent="0.3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</row>
    <row r="304" spans="1:29" ht="14.25" customHeight="1" x14ac:dyDescent="0.3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</row>
    <row r="305" spans="1:29" ht="14.25" customHeight="1" x14ac:dyDescent="0.3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</row>
    <row r="306" spans="1:29" ht="14.25" customHeight="1" x14ac:dyDescent="0.3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</row>
    <row r="307" spans="1:29" ht="14.25" customHeight="1" x14ac:dyDescent="0.3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</row>
    <row r="308" spans="1:29" ht="14.25" customHeight="1" x14ac:dyDescent="0.3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</row>
    <row r="309" spans="1:29" ht="14.25" customHeight="1" x14ac:dyDescent="0.3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</row>
    <row r="310" spans="1:29" ht="14.25" customHeight="1" x14ac:dyDescent="0.3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</row>
    <row r="311" spans="1:29" ht="14.25" customHeight="1" x14ac:dyDescent="0.3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</row>
    <row r="312" spans="1:29" ht="14.25" customHeight="1" x14ac:dyDescent="0.3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</row>
    <row r="313" spans="1:29" ht="14.25" customHeight="1" x14ac:dyDescent="0.3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</row>
    <row r="314" spans="1:29" ht="14.25" customHeight="1" x14ac:dyDescent="0.3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</row>
    <row r="315" spans="1:29" ht="14.25" customHeight="1" x14ac:dyDescent="0.3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</row>
    <row r="316" spans="1:29" ht="14.25" customHeight="1" x14ac:dyDescent="0.3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</row>
    <row r="317" spans="1:29" ht="14.25" customHeight="1" x14ac:dyDescent="0.3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</row>
    <row r="318" spans="1:29" ht="14.25" customHeight="1" x14ac:dyDescent="0.3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</row>
    <row r="319" spans="1:29" ht="14.25" customHeight="1" x14ac:dyDescent="0.3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</row>
    <row r="320" spans="1:29" ht="14.25" customHeight="1" x14ac:dyDescent="0.3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</row>
    <row r="321" spans="1:29" ht="14.25" customHeight="1" x14ac:dyDescent="0.3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</row>
    <row r="322" spans="1:29" ht="14.25" customHeight="1" x14ac:dyDescent="0.3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</row>
    <row r="323" spans="1:29" ht="14.25" customHeight="1" x14ac:dyDescent="0.3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</row>
    <row r="324" spans="1:29" ht="14.25" customHeight="1" x14ac:dyDescent="0.3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</row>
    <row r="325" spans="1:29" ht="14.25" customHeight="1" x14ac:dyDescent="0.3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</row>
    <row r="326" spans="1:29" ht="14.25" customHeight="1" x14ac:dyDescent="0.3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</row>
    <row r="327" spans="1:29" ht="14.25" customHeight="1" x14ac:dyDescent="0.3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</row>
    <row r="328" spans="1:29" ht="14.25" customHeight="1" x14ac:dyDescent="0.3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</row>
    <row r="329" spans="1:29" ht="14.25" customHeight="1" x14ac:dyDescent="0.3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</row>
    <row r="330" spans="1:29" ht="14.25" customHeight="1" x14ac:dyDescent="0.3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</row>
    <row r="331" spans="1:29" ht="14.25" customHeight="1" x14ac:dyDescent="0.3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</row>
    <row r="332" spans="1:29" ht="14.25" customHeight="1" x14ac:dyDescent="0.3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</row>
    <row r="333" spans="1:29" ht="14.25" customHeight="1" x14ac:dyDescent="0.3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</row>
    <row r="334" spans="1:29" ht="14.25" customHeight="1" x14ac:dyDescent="0.3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</row>
    <row r="335" spans="1:29" ht="14.25" customHeight="1" x14ac:dyDescent="0.3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</row>
    <row r="336" spans="1:29" ht="14.25" customHeight="1" x14ac:dyDescent="0.3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</row>
    <row r="337" spans="1:29" ht="14.25" customHeight="1" x14ac:dyDescent="0.3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</row>
    <row r="338" spans="1:29" ht="14.25" customHeight="1" x14ac:dyDescent="0.3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</row>
    <row r="339" spans="1:29" ht="14.25" customHeight="1" x14ac:dyDescent="0.3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</row>
    <row r="340" spans="1:29" ht="14.25" customHeight="1" x14ac:dyDescent="0.3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</row>
    <row r="341" spans="1:29" ht="14.25" customHeight="1" x14ac:dyDescent="0.3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</row>
    <row r="342" spans="1:29" ht="14.25" customHeight="1" x14ac:dyDescent="0.3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</row>
    <row r="343" spans="1:29" ht="14.25" customHeight="1" x14ac:dyDescent="0.3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</row>
    <row r="344" spans="1:29" ht="14.25" customHeight="1" x14ac:dyDescent="0.3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</row>
    <row r="345" spans="1:29" ht="14.25" customHeight="1" x14ac:dyDescent="0.3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</row>
    <row r="346" spans="1:29" ht="14.25" customHeight="1" x14ac:dyDescent="0.3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</row>
    <row r="347" spans="1:29" ht="14.25" customHeight="1" x14ac:dyDescent="0.3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</row>
    <row r="348" spans="1:29" ht="14.25" customHeight="1" x14ac:dyDescent="0.3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</row>
    <row r="349" spans="1:29" ht="14.25" customHeight="1" x14ac:dyDescent="0.3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</row>
    <row r="350" spans="1:29" ht="14.25" customHeight="1" x14ac:dyDescent="0.3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</row>
    <row r="351" spans="1:29" ht="14.25" customHeight="1" x14ac:dyDescent="0.3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</row>
    <row r="352" spans="1:29" ht="14.25" customHeight="1" x14ac:dyDescent="0.3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</row>
    <row r="353" spans="1:29" ht="14.25" customHeight="1" x14ac:dyDescent="0.3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</row>
    <row r="354" spans="1:29" ht="14.25" customHeight="1" x14ac:dyDescent="0.3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</row>
    <row r="355" spans="1:29" ht="14.25" customHeight="1" x14ac:dyDescent="0.3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</row>
    <row r="356" spans="1:29" ht="14.25" customHeight="1" x14ac:dyDescent="0.3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</row>
    <row r="357" spans="1:29" ht="14.25" customHeight="1" x14ac:dyDescent="0.3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</row>
    <row r="358" spans="1:29" ht="14.25" customHeight="1" x14ac:dyDescent="0.3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</row>
    <row r="359" spans="1:29" ht="14.25" customHeight="1" x14ac:dyDescent="0.3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</row>
    <row r="360" spans="1:29" ht="14.25" customHeight="1" x14ac:dyDescent="0.3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</row>
    <row r="361" spans="1:29" ht="14.25" customHeight="1" x14ac:dyDescent="0.3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</row>
    <row r="362" spans="1:29" ht="14.25" customHeight="1" x14ac:dyDescent="0.3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</row>
    <row r="363" spans="1:29" ht="14.25" customHeight="1" x14ac:dyDescent="0.3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</row>
    <row r="364" spans="1:29" ht="14.25" customHeight="1" x14ac:dyDescent="0.3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</row>
    <row r="365" spans="1:29" ht="14.25" customHeight="1" x14ac:dyDescent="0.3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</row>
    <row r="366" spans="1:29" ht="14.25" customHeight="1" x14ac:dyDescent="0.3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</row>
    <row r="367" spans="1:29" ht="14.25" customHeight="1" x14ac:dyDescent="0.3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</row>
    <row r="368" spans="1:29" ht="14.25" customHeight="1" x14ac:dyDescent="0.3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</row>
    <row r="369" spans="1:29" ht="14.25" customHeight="1" x14ac:dyDescent="0.3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</row>
    <row r="370" spans="1:29" ht="14.25" customHeight="1" x14ac:dyDescent="0.3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</row>
    <row r="371" spans="1:29" ht="14.25" customHeight="1" x14ac:dyDescent="0.3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</row>
    <row r="372" spans="1:29" ht="14.25" customHeight="1" x14ac:dyDescent="0.3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</row>
    <row r="373" spans="1:29" ht="14.25" customHeight="1" x14ac:dyDescent="0.3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</row>
    <row r="374" spans="1:29" ht="14.25" customHeight="1" x14ac:dyDescent="0.3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</row>
    <row r="375" spans="1:29" ht="14.25" customHeight="1" x14ac:dyDescent="0.3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</row>
    <row r="376" spans="1:29" ht="14.25" customHeight="1" x14ac:dyDescent="0.3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</row>
    <row r="377" spans="1:29" ht="14.25" customHeight="1" x14ac:dyDescent="0.3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</row>
    <row r="378" spans="1:29" ht="14.25" customHeight="1" x14ac:dyDescent="0.3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</row>
    <row r="379" spans="1:29" ht="14.25" customHeight="1" x14ac:dyDescent="0.3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</row>
    <row r="380" spans="1:29" ht="14.25" customHeight="1" x14ac:dyDescent="0.3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</row>
    <row r="381" spans="1:29" ht="14.25" customHeight="1" x14ac:dyDescent="0.3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</row>
    <row r="382" spans="1:29" ht="14.25" customHeight="1" x14ac:dyDescent="0.3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</row>
    <row r="383" spans="1:29" ht="14.25" customHeight="1" x14ac:dyDescent="0.3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</row>
    <row r="384" spans="1:29" ht="14.25" customHeight="1" x14ac:dyDescent="0.3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</row>
    <row r="385" spans="1:29" ht="14.25" customHeight="1" x14ac:dyDescent="0.3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</row>
    <row r="386" spans="1:29" ht="14.25" customHeight="1" x14ac:dyDescent="0.3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</row>
    <row r="387" spans="1:29" ht="14.25" customHeight="1" x14ac:dyDescent="0.3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</row>
    <row r="388" spans="1:29" ht="14.25" customHeight="1" x14ac:dyDescent="0.3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</row>
    <row r="389" spans="1:29" ht="14.25" customHeight="1" x14ac:dyDescent="0.3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</row>
    <row r="390" spans="1:29" ht="14.25" customHeight="1" x14ac:dyDescent="0.3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</row>
    <row r="391" spans="1:29" ht="14.25" customHeight="1" x14ac:dyDescent="0.3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</row>
    <row r="392" spans="1:29" ht="14.25" customHeight="1" x14ac:dyDescent="0.3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</row>
    <row r="393" spans="1:29" ht="14.25" customHeight="1" x14ac:dyDescent="0.3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</row>
    <row r="394" spans="1:29" ht="14.25" customHeight="1" x14ac:dyDescent="0.3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</row>
    <row r="395" spans="1:29" ht="14.25" customHeight="1" x14ac:dyDescent="0.3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</row>
    <row r="396" spans="1:29" ht="14.25" customHeight="1" x14ac:dyDescent="0.3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</row>
    <row r="397" spans="1:29" ht="14.25" customHeight="1" x14ac:dyDescent="0.3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</row>
    <row r="398" spans="1:29" ht="14.25" customHeight="1" x14ac:dyDescent="0.3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</row>
    <row r="399" spans="1:29" ht="14.25" customHeight="1" x14ac:dyDescent="0.3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</row>
    <row r="400" spans="1:29" ht="14.25" customHeight="1" x14ac:dyDescent="0.3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</row>
    <row r="401" spans="1:29" ht="14.25" customHeight="1" x14ac:dyDescent="0.3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</row>
    <row r="402" spans="1:29" ht="14.25" customHeight="1" x14ac:dyDescent="0.3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</row>
    <row r="403" spans="1:29" ht="14.25" customHeight="1" x14ac:dyDescent="0.3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</row>
    <row r="404" spans="1:29" ht="14.25" customHeight="1" x14ac:dyDescent="0.3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</row>
    <row r="405" spans="1:29" ht="14.25" customHeight="1" x14ac:dyDescent="0.3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</row>
    <row r="406" spans="1:29" ht="14.25" customHeight="1" x14ac:dyDescent="0.3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</row>
    <row r="407" spans="1:29" ht="14.25" customHeight="1" x14ac:dyDescent="0.3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</row>
    <row r="408" spans="1:29" ht="14.25" customHeight="1" x14ac:dyDescent="0.3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</row>
    <row r="409" spans="1:29" ht="14.25" customHeight="1" x14ac:dyDescent="0.3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</row>
    <row r="410" spans="1:29" ht="14.25" customHeight="1" x14ac:dyDescent="0.3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</row>
    <row r="411" spans="1:29" ht="14.25" customHeight="1" x14ac:dyDescent="0.3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</row>
    <row r="412" spans="1:29" ht="14.25" customHeight="1" x14ac:dyDescent="0.3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</row>
    <row r="413" spans="1:29" ht="14.25" customHeight="1" x14ac:dyDescent="0.3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</row>
    <row r="414" spans="1:29" ht="14.25" customHeight="1" x14ac:dyDescent="0.3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</row>
    <row r="415" spans="1:29" ht="14.25" customHeight="1" x14ac:dyDescent="0.3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</row>
    <row r="416" spans="1:29" ht="14.25" customHeight="1" x14ac:dyDescent="0.3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</row>
    <row r="417" spans="1:29" ht="14.25" customHeight="1" x14ac:dyDescent="0.3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</row>
    <row r="418" spans="1:29" ht="14.25" customHeight="1" x14ac:dyDescent="0.3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</row>
    <row r="419" spans="1:29" ht="14.25" customHeight="1" x14ac:dyDescent="0.3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</row>
    <row r="420" spans="1:29" ht="14.25" customHeight="1" x14ac:dyDescent="0.3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</row>
    <row r="421" spans="1:29" ht="14.25" customHeight="1" x14ac:dyDescent="0.3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</row>
    <row r="422" spans="1:29" ht="14.25" customHeight="1" x14ac:dyDescent="0.3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</row>
    <row r="423" spans="1:29" ht="14.25" customHeight="1" x14ac:dyDescent="0.3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</row>
    <row r="424" spans="1:29" ht="14.25" customHeight="1" x14ac:dyDescent="0.3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</row>
    <row r="425" spans="1:29" ht="14.25" customHeight="1" x14ac:dyDescent="0.3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</row>
    <row r="426" spans="1:29" ht="14.25" customHeight="1" x14ac:dyDescent="0.3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</row>
    <row r="427" spans="1:29" ht="14.25" customHeight="1" x14ac:dyDescent="0.3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</row>
    <row r="428" spans="1:29" ht="14.25" customHeight="1" x14ac:dyDescent="0.3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</row>
    <row r="429" spans="1:29" ht="14.25" customHeight="1" x14ac:dyDescent="0.3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</row>
    <row r="430" spans="1:29" ht="14.25" customHeight="1" x14ac:dyDescent="0.3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</row>
    <row r="431" spans="1:29" ht="14.25" customHeight="1" x14ac:dyDescent="0.3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</row>
    <row r="432" spans="1:29" ht="14.25" customHeight="1" x14ac:dyDescent="0.3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</row>
    <row r="433" spans="1:29" ht="14.25" customHeight="1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</row>
    <row r="434" spans="1:29" ht="14.25" customHeight="1" x14ac:dyDescent="0.3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</row>
    <row r="435" spans="1:29" ht="14.25" customHeight="1" x14ac:dyDescent="0.3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</row>
    <row r="436" spans="1:29" ht="14.25" customHeight="1" x14ac:dyDescent="0.3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</row>
    <row r="437" spans="1:29" ht="14.25" customHeight="1" x14ac:dyDescent="0.3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</row>
    <row r="438" spans="1:29" ht="14.25" customHeight="1" x14ac:dyDescent="0.3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</row>
    <row r="439" spans="1:29" ht="14.25" customHeight="1" x14ac:dyDescent="0.3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</row>
    <row r="440" spans="1:29" ht="14.25" customHeight="1" x14ac:dyDescent="0.3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</row>
    <row r="441" spans="1:29" ht="14.25" customHeight="1" x14ac:dyDescent="0.3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</row>
    <row r="442" spans="1:29" ht="14.25" customHeight="1" x14ac:dyDescent="0.3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</row>
    <row r="443" spans="1:29" ht="14.25" customHeight="1" x14ac:dyDescent="0.3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</row>
    <row r="444" spans="1:29" ht="14.25" customHeight="1" x14ac:dyDescent="0.3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</row>
    <row r="445" spans="1:29" ht="14.25" customHeight="1" x14ac:dyDescent="0.3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</row>
    <row r="446" spans="1:29" ht="14.25" customHeight="1" x14ac:dyDescent="0.3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</row>
    <row r="447" spans="1:29" ht="14.25" customHeight="1" x14ac:dyDescent="0.3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</row>
    <row r="448" spans="1:29" ht="14.25" customHeight="1" x14ac:dyDescent="0.3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</row>
    <row r="449" spans="1:29" ht="14.25" customHeight="1" x14ac:dyDescent="0.3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</row>
    <row r="450" spans="1:29" ht="14.25" customHeight="1" x14ac:dyDescent="0.3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</row>
    <row r="451" spans="1:29" ht="14.25" customHeight="1" x14ac:dyDescent="0.3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</row>
    <row r="452" spans="1:29" ht="14.25" customHeight="1" x14ac:dyDescent="0.3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</row>
    <row r="453" spans="1:29" ht="14.25" customHeight="1" x14ac:dyDescent="0.3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</row>
    <row r="454" spans="1:29" ht="14.25" customHeight="1" x14ac:dyDescent="0.3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</row>
    <row r="455" spans="1:29" ht="14.25" customHeight="1" x14ac:dyDescent="0.3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</row>
    <row r="456" spans="1:29" ht="14.25" customHeight="1" x14ac:dyDescent="0.3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</row>
    <row r="457" spans="1:29" ht="14.25" customHeight="1" x14ac:dyDescent="0.3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</row>
    <row r="458" spans="1:29" ht="14.25" customHeight="1" x14ac:dyDescent="0.3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</row>
    <row r="459" spans="1:29" ht="14.25" customHeight="1" x14ac:dyDescent="0.3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</row>
    <row r="460" spans="1:29" ht="14.25" customHeight="1" x14ac:dyDescent="0.3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</row>
    <row r="461" spans="1:29" ht="14.25" customHeight="1" x14ac:dyDescent="0.3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</row>
    <row r="462" spans="1:29" ht="14.25" customHeight="1" x14ac:dyDescent="0.3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</row>
    <row r="463" spans="1:29" ht="14.25" customHeight="1" x14ac:dyDescent="0.3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</row>
    <row r="464" spans="1:29" ht="14.25" customHeight="1" x14ac:dyDescent="0.3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</row>
    <row r="465" spans="1:29" ht="14.25" customHeight="1" x14ac:dyDescent="0.3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</row>
    <row r="466" spans="1:29" ht="14.25" customHeight="1" x14ac:dyDescent="0.3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</row>
    <row r="467" spans="1:29" ht="14.25" customHeight="1" x14ac:dyDescent="0.3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</row>
    <row r="468" spans="1:29" ht="14.25" customHeight="1" x14ac:dyDescent="0.3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</row>
    <row r="469" spans="1:29" ht="14.25" customHeight="1" x14ac:dyDescent="0.3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</row>
    <row r="470" spans="1:29" ht="14.25" customHeight="1" x14ac:dyDescent="0.3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</row>
    <row r="471" spans="1:29" ht="14.25" customHeight="1" x14ac:dyDescent="0.3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</row>
    <row r="472" spans="1:29" ht="14.25" customHeight="1" x14ac:dyDescent="0.3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</row>
    <row r="473" spans="1:29" ht="14.25" customHeight="1" x14ac:dyDescent="0.3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</row>
    <row r="474" spans="1:29" ht="14.25" customHeight="1" x14ac:dyDescent="0.3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</row>
    <row r="475" spans="1:29" ht="14.25" customHeight="1" x14ac:dyDescent="0.3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</row>
    <row r="476" spans="1:29" ht="14.25" customHeight="1" x14ac:dyDescent="0.3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</row>
    <row r="477" spans="1:29" ht="14.25" customHeight="1" x14ac:dyDescent="0.3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</row>
    <row r="478" spans="1:29" ht="14.25" customHeight="1" x14ac:dyDescent="0.3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</row>
    <row r="479" spans="1:29" ht="14.25" customHeight="1" x14ac:dyDescent="0.3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</row>
    <row r="480" spans="1:29" ht="14.25" customHeight="1" x14ac:dyDescent="0.3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</row>
    <row r="481" spans="1:29" ht="14.25" customHeight="1" x14ac:dyDescent="0.3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</row>
    <row r="482" spans="1:29" ht="14.25" customHeight="1" x14ac:dyDescent="0.3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</row>
    <row r="483" spans="1:29" ht="14.25" customHeight="1" x14ac:dyDescent="0.3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</row>
    <row r="484" spans="1:29" ht="14.25" customHeight="1" x14ac:dyDescent="0.3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</row>
    <row r="485" spans="1:29" ht="14.25" customHeight="1" x14ac:dyDescent="0.3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</row>
    <row r="486" spans="1:29" ht="14.25" customHeight="1" x14ac:dyDescent="0.3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</row>
    <row r="487" spans="1:29" ht="14.25" customHeight="1" x14ac:dyDescent="0.3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</row>
    <row r="488" spans="1:29" ht="14.25" customHeight="1" x14ac:dyDescent="0.3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</row>
    <row r="489" spans="1:29" ht="14.25" customHeight="1" x14ac:dyDescent="0.3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</row>
    <row r="490" spans="1:29" ht="14.25" customHeight="1" x14ac:dyDescent="0.3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</row>
    <row r="491" spans="1:29" ht="14.25" customHeight="1" x14ac:dyDescent="0.3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</row>
    <row r="492" spans="1:29" ht="14.25" customHeight="1" x14ac:dyDescent="0.3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</row>
    <row r="493" spans="1:29" ht="14.25" customHeight="1" x14ac:dyDescent="0.3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</row>
    <row r="494" spans="1:29" ht="14.25" customHeight="1" x14ac:dyDescent="0.3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</row>
    <row r="495" spans="1:29" ht="14.25" customHeight="1" x14ac:dyDescent="0.3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</row>
    <row r="496" spans="1:29" ht="14.25" customHeight="1" x14ac:dyDescent="0.3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</row>
    <row r="497" spans="1:29" ht="14.25" customHeight="1" x14ac:dyDescent="0.3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</row>
    <row r="498" spans="1:29" ht="14.25" customHeight="1" x14ac:dyDescent="0.3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</row>
    <row r="499" spans="1:29" ht="14.25" customHeight="1" x14ac:dyDescent="0.3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</row>
    <row r="500" spans="1:29" ht="14.25" customHeight="1" x14ac:dyDescent="0.3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</row>
    <row r="501" spans="1:29" ht="14.25" customHeight="1" x14ac:dyDescent="0.3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</row>
    <row r="502" spans="1:29" ht="14.25" customHeight="1" x14ac:dyDescent="0.3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</row>
    <row r="503" spans="1:29" ht="14.25" customHeight="1" x14ac:dyDescent="0.3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</row>
    <row r="504" spans="1:29" ht="14.25" customHeight="1" x14ac:dyDescent="0.3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</row>
    <row r="505" spans="1:29" ht="14.25" customHeight="1" x14ac:dyDescent="0.3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</row>
    <row r="506" spans="1:29" ht="14.25" customHeight="1" x14ac:dyDescent="0.3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</row>
    <row r="507" spans="1:29" ht="14.25" customHeight="1" x14ac:dyDescent="0.3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</row>
    <row r="508" spans="1:29" ht="14.25" customHeight="1" x14ac:dyDescent="0.3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</row>
    <row r="509" spans="1:29" ht="14.25" customHeight="1" x14ac:dyDescent="0.3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</row>
    <row r="510" spans="1:29" ht="14.25" customHeight="1" x14ac:dyDescent="0.3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</row>
    <row r="511" spans="1:29" ht="14.25" customHeight="1" x14ac:dyDescent="0.3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</row>
    <row r="512" spans="1:29" ht="14.25" customHeight="1" x14ac:dyDescent="0.3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</row>
    <row r="513" spans="1:29" ht="14.25" customHeight="1" x14ac:dyDescent="0.3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</row>
    <row r="514" spans="1:29" ht="14.25" customHeight="1" x14ac:dyDescent="0.3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</row>
    <row r="515" spans="1:29" ht="14.25" customHeight="1" x14ac:dyDescent="0.3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</row>
    <row r="516" spans="1:29" ht="14.25" customHeight="1" x14ac:dyDescent="0.3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</row>
    <row r="517" spans="1:29" ht="14.25" customHeight="1" x14ac:dyDescent="0.3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</row>
    <row r="518" spans="1:29" ht="14.25" customHeight="1" x14ac:dyDescent="0.3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</row>
    <row r="519" spans="1:29" ht="14.25" customHeight="1" x14ac:dyDescent="0.3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</row>
    <row r="520" spans="1:29" ht="14.25" customHeight="1" x14ac:dyDescent="0.3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</row>
    <row r="521" spans="1:29" ht="14.25" customHeight="1" x14ac:dyDescent="0.3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</row>
    <row r="522" spans="1:29" ht="14.25" customHeight="1" x14ac:dyDescent="0.3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</row>
    <row r="523" spans="1:29" ht="14.25" customHeight="1" x14ac:dyDescent="0.3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</row>
    <row r="524" spans="1:29" ht="14.25" customHeight="1" x14ac:dyDescent="0.3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</row>
    <row r="525" spans="1:29" ht="14.25" customHeight="1" x14ac:dyDescent="0.3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</row>
    <row r="526" spans="1:29" ht="14.25" customHeight="1" x14ac:dyDescent="0.3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</row>
    <row r="527" spans="1:29" ht="14.25" customHeight="1" x14ac:dyDescent="0.3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</row>
    <row r="528" spans="1:29" ht="14.25" customHeight="1" x14ac:dyDescent="0.3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</row>
    <row r="529" spans="1:29" ht="14.25" customHeight="1" x14ac:dyDescent="0.3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</row>
    <row r="530" spans="1:29" ht="14.25" customHeight="1" x14ac:dyDescent="0.3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</row>
    <row r="531" spans="1:29" ht="14.25" customHeight="1" x14ac:dyDescent="0.3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</row>
    <row r="532" spans="1:29" ht="14.25" customHeight="1" x14ac:dyDescent="0.3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</row>
    <row r="533" spans="1:29" ht="14.25" customHeight="1" x14ac:dyDescent="0.3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</row>
    <row r="534" spans="1:29" ht="14.25" customHeight="1" x14ac:dyDescent="0.3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</row>
    <row r="535" spans="1:29" ht="14.25" customHeight="1" x14ac:dyDescent="0.3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</row>
    <row r="536" spans="1:29" ht="14.25" customHeight="1" x14ac:dyDescent="0.3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</row>
    <row r="537" spans="1:29" ht="14.25" customHeight="1" x14ac:dyDescent="0.3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</row>
    <row r="538" spans="1:29" ht="14.25" customHeight="1" x14ac:dyDescent="0.3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</row>
    <row r="539" spans="1:29" ht="14.25" customHeight="1" x14ac:dyDescent="0.3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</row>
    <row r="540" spans="1:29" ht="14.25" customHeight="1" x14ac:dyDescent="0.3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</row>
    <row r="541" spans="1:29" ht="14.25" customHeight="1" x14ac:dyDescent="0.3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</row>
    <row r="542" spans="1:29" ht="14.25" customHeight="1" x14ac:dyDescent="0.3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</row>
    <row r="543" spans="1:29" ht="14.25" customHeight="1" x14ac:dyDescent="0.3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</row>
    <row r="544" spans="1:29" ht="14.25" customHeight="1" x14ac:dyDescent="0.3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</row>
    <row r="545" spans="1:29" ht="14.25" customHeight="1" x14ac:dyDescent="0.3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</row>
    <row r="546" spans="1:29" ht="14.25" customHeight="1" x14ac:dyDescent="0.3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</row>
    <row r="547" spans="1:29" ht="14.25" customHeight="1" x14ac:dyDescent="0.3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</row>
    <row r="548" spans="1:29" ht="14.25" customHeight="1" x14ac:dyDescent="0.3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</row>
    <row r="549" spans="1:29" ht="14.25" customHeight="1" x14ac:dyDescent="0.3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</row>
    <row r="550" spans="1:29" ht="14.25" customHeight="1" x14ac:dyDescent="0.3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</row>
    <row r="551" spans="1:29" ht="14.25" customHeight="1" x14ac:dyDescent="0.3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</row>
    <row r="552" spans="1:29" ht="14.25" customHeight="1" x14ac:dyDescent="0.3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</row>
    <row r="553" spans="1:29" ht="14.25" customHeight="1" x14ac:dyDescent="0.3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</row>
    <row r="554" spans="1:29" ht="14.25" customHeight="1" x14ac:dyDescent="0.3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</row>
    <row r="555" spans="1:29" ht="14.25" customHeight="1" x14ac:dyDescent="0.3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</row>
    <row r="556" spans="1:29" ht="14.25" customHeight="1" x14ac:dyDescent="0.3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</row>
    <row r="557" spans="1:29" ht="14.25" customHeight="1" x14ac:dyDescent="0.3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</row>
    <row r="558" spans="1:29" ht="14.25" customHeight="1" x14ac:dyDescent="0.3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</row>
    <row r="559" spans="1:29" ht="14.25" customHeight="1" x14ac:dyDescent="0.3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</row>
    <row r="560" spans="1:29" ht="14.25" customHeight="1" x14ac:dyDescent="0.3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</row>
    <row r="561" spans="1:29" ht="14.25" customHeight="1" x14ac:dyDescent="0.3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</row>
    <row r="562" spans="1:29" ht="14.25" customHeight="1" x14ac:dyDescent="0.3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</row>
    <row r="563" spans="1:29" ht="14.25" customHeight="1" x14ac:dyDescent="0.3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</row>
    <row r="564" spans="1:29" ht="14.25" customHeight="1" x14ac:dyDescent="0.3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</row>
    <row r="565" spans="1:29" ht="14.25" customHeight="1" x14ac:dyDescent="0.3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</row>
    <row r="566" spans="1:29" ht="14.25" customHeight="1" x14ac:dyDescent="0.3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</row>
    <row r="567" spans="1:29" ht="14.25" customHeight="1" x14ac:dyDescent="0.3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</row>
    <row r="568" spans="1:29" ht="14.25" customHeight="1" x14ac:dyDescent="0.3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</row>
    <row r="569" spans="1:29" ht="14.25" customHeight="1" x14ac:dyDescent="0.3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</row>
    <row r="570" spans="1:29" ht="14.25" customHeight="1" x14ac:dyDescent="0.3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</row>
    <row r="571" spans="1:29" ht="14.25" customHeight="1" x14ac:dyDescent="0.3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</row>
    <row r="572" spans="1:29" ht="14.25" customHeight="1" x14ac:dyDescent="0.3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</row>
    <row r="573" spans="1:29" ht="14.25" customHeight="1" x14ac:dyDescent="0.3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</row>
    <row r="574" spans="1:29" ht="14.25" customHeight="1" x14ac:dyDescent="0.3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</row>
    <row r="575" spans="1:29" ht="14.25" customHeight="1" x14ac:dyDescent="0.3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</row>
    <row r="576" spans="1:29" ht="14.25" customHeight="1" x14ac:dyDescent="0.3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</row>
    <row r="577" spans="1:29" ht="14.25" customHeight="1" x14ac:dyDescent="0.3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</row>
    <row r="578" spans="1:29" ht="14.25" customHeight="1" x14ac:dyDescent="0.3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</row>
    <row r="579" spans="1:29" ht="14.25" customHeight="1" x14ac:dyDescent="0.3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</row>
    <row r="580" spans="1:29" ht="14.25" customHeight="1" x14ac:dyDescent="0.3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</row>
    <row r="581" spans="1:29" ht="14.25" customHeight="1" x14ac:dyDescent="0.3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</row>
    <row r="582" spans="1:29" ht="14.25" customHeight="1" x14ac:dyDescent="0.3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</row>
    <row r="583" spans="1:29" ht="14.25" customHeight="1" x14ac:dyDescent="0.3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</row>
    <row r="584" spans="1:29" ht="14.25" customHeight="1" x14ac:dyDescent="0.3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</row>
    <row r="585" spans="1:29" ht="14.25" customHeight="1" x14ac:dyDescent="0.3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</row>
    <row r="586" spans="1:29" ht="14.25" customHeight="1" x14ac:dyDescent="0.3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</row>
    <row r="587" spans="1:29" ht="14.25" customHeight="1" x14ac:dyDescent="0.3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</row>
    <row r="588" spans="1:29" ht="14.25" customHeight="1" x14ac:dyDescent="0.3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</row>
    <row r="589" spans="1:29" ht="14.25" customHeight="1" x14ac:dyDescent="0.3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</row>
    <row r="590" spans="1:29" ht="14.25" customHeight="1" x14ac:dyDescent="0.3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</row>
    <row r="591" spans="1:29" ht="14.25" customHeight="1" x14ac:dyDescent="0.3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</row>
    <row r="592" spans="1:29" ht="14.25" customHeight="1" x14ac:dyDescent="0.3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</row>
    <row r="593" spans="1:29" ht="14.25" customHeight="1" x14ac:dyDescent="0.3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</row>
    <row r="594" spans="1:29" ht="14.25" customHeight="1" x14ac:dyDescent="0.3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</row>
    <row r="595" spans="1:29" ht="14.25" customHeight="1" x14ac:dyDescent="0.3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</row>
    <row r="596" spans="1:29" ht="14.25" customHeight="1" x14ac:dyDescent="0.3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</row>
    <row r="597" spans="1:29" ht="14.25" customHeight="1" x14ac:dyDescent="0.3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</row>
    <row r="598" spans="1:29" ht="14.25" customHeight="1" x14ac:dyDescent="0.3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</row>
    <row r="599" spans="1:29" ht="14.25" customHeight="1" x14ac:dyDescent="0.3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</row>
    <row r="600" spans="1:29" ht="14.25" customHeight="1" x14ac:dyDescent="0.3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</row>
    <row r="601" spans="1:29" ht="14.25" customHeight="1" x14ac:dyDescent="0.3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</row>
    <row r="602" spans="1:29" ht="14.25" customHeight="1" x14ac:dyDescent="0.3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</row>
    <row r="603" spans="1:29" ht="14.25" customHeight="1" x14ac:dyDescent="0.3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</row>
    <row r="604" spans="1:29" ht="14.25" customHeight="1" x14ac:dyDescent="0.3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</row>
    <row r="605" spans="1:29" ht="14.25" customHeight="1" x14ac:dyDescent="0.3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</row>
    <row r="606" spans="1:29" ht="14.25" customHeight="1" x14ac:dyDescent="0.3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</row>
    <row r="607" spans="1:29" ht="14.25" customHeight="1" x14ac:dyDescent="0.3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</row>
    <row r="608" spans="1:29" ht="14.25" customHeight="1" x14ac:dyDescent="0.3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</row>
    <row r="609" spans="1:29" ht="14.25" customHeight="1" x14ac:dyDescent="0.3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</row>
    <row r="610" spans="1:29" ht="14.25" customHeight="1" x14ac:dyDescent="0.3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</row>
    <row r="611" spans="1:29" ht="14.25" customHeight="1" x14ac:dyDescent="0.3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</row>
    <row r="612" spans="1:29" ht="14.25" customHeight="1" x14ac:dyDescent="0.3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</row>
    <row r="613" spans="1:29" ht="14.25" customHeight="1" x14ac:dyDescent="0.3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</row>
    <row r="614" spans="1:29" ht="14.25" customHeight="1" x14ac:dyDescent="0.3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</row>
    <row r="615" spans="1:29" ht="14.25" customHeight="1" x14ac:dyDescent="0.3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</row>
    <row r="616" spans="1:29" ht="14.25" customHeight="1" x14ac:dyDescent="0.3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</row>
    <row r="617" spans="1:29" ht="14.25" customHeight="1" x14ac:dyDescent="0.3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</row>
    <row r="618" spans="1:29" ht="14.25" customHeight="1" x14ac:dyDescent="0.3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</row>
    <row r="619" spans="1:29" ht="14.25" customHeight="1" x14ac:dyDescent="0.3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</row>
    <row r="620" spans="1:29" ht="14.25" customHeight="1" x14ac:dyDescent="0.3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</row>
    <row r="621" spans="1:29" ht="14.25" customHeight="1" x14ac:dyDescent="0.3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</row>
    <row r="622" spans="1:29" ht="14.25" customHeight="1" x14ac:dyDescent="0.3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</row>
    <row r="623" spans="1:29" ht="14.25" customHeight="1" x14ac:dyDescent="0.3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</row>
    <row r="624" spans="1:29" ht="14.25" customHeight="1" x14ac:dyDescent="0.3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</row>
    <row r="625" spans="1:29" ht="14.25" customHeight="1" x14ac:dyDescent="0.3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</row>
    <row r="626" spans="1:29" ht="14.25" customHeight="1" x14ac:dyDescent="0.3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</row>
    <row r="627" spans="1:29" ht="14.25" customHeight="1" x14ac:dyDescent="0.3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</row>
    <row r="628" spans="1:29" ht="14.25" customHeight="1" x14ac:dyDescent="0.3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</row>
    <row r="629" spans="1:29" ht="14.25" customHeight="1" x14ac:dyDescent="0.3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</row>
    <row r="630" spans="1:29" ht="14.25" customHeight="1" x14ac:dyDescent="0.3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</row>
    <row r="631" spans="1:29" ht="14.25" customHeight="1" x14ac:dyDescent="0.3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</row>
    <row r="632" spans="1:29" ht="14.25" customHeight="1" x14ac:dyDescent="0.3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</row>
    <row r="633" spans="1:29" ht="14.25" customHeight="1" x14ac:dyDescent="0.3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</row>
    <row r="634" spans="1:29" ht="14.25" customHeight="1" x14ac:dyDescent="0.3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</row>
    <row r="635" spans="1:29" ht="14.25" customHeight="1" x14ac:dyDescent="0.3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</row>
    <row r="636" spans="1:29" ht="14.25" customHeight="1" x14ac:dyDescent="0.3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</row>
    <row r="637" spans="1:29" ht="14.25" customHeight="1" x14ac:dyDescent="0.3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</row>
    <row r="638" spans="1:29" ht="14.25" customHeight="1" x14ac:dyDescent="0.3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</row>
    <row r="639" spans="1:29" ht="14.25" customHeight="1" x14ac:dyDescent="0.3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</row>
    <row r="640" spans="1:29" ht="14.25" customHeight="1" x14ac:dyDescent="0.3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</row>
    <row r="641" spans="1:29" ht="14.25" customHeight="1" x14ac:dyDescent="0.3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</row>
    <row r="642" spans="1:29" ht="14.25" customHeight="1" x14ac:dyDescent="0.3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</row>
    <row r="643" spans="1:29" ht="14.25" customHeight="1" x14ac:dyDescent="0.3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</row>
    <row r="644" spans="1:29" ht="14.25" customHeight="1" x14ac:dyDescent="0.3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</row>
    <row r="645" spans="1:29" ht="14.25" customHeight="1" x14ac:dyDescent="0.3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</row>
    <row r="646" spans="1:29" ht="14.25" customHeight="1" x14ac:dyDescent="0.3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</row>
    <row r="647" spans="1:29" ht="14.25" customHeight="1" x14ac:dyDescent="0.3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</row>
    <row r="648" spans="1:29" ht="14.25" customHeight="1" x14ac:dyDescent="0.3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</row>
    <row r="649" spans="1:29" ht="14.25" customHeight="1" x14ac:dyDescent="0.3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</row>
    <row r="650" spans="1:29" ht="14.25" customHeight="1" x14ac:dyDescent="0.3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</row>
    <row r="651" spans="1:29" ht="14.25" customHeight="1" x14ac:dyDescent="0.3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</row>
    <row r="652" spans="1:29" ht="14.25" customHeight="1" x14ac:dyDescent="0.3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</row>
    <row r="653" spans="1:29" ht="14.25" customHeight="1" x14ac:dyDescent="0.3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</row>
    <row r="654" spans="1:29" ht="14.25" customHeight="1" x14ac:dyDescent="0.3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</row>
    <row r="655" spans="1:29" ht="14.25" customHeight="1" x14ac:dyDescent="0.3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</row>
    <row r="656" spans="1:29" ht="14.25" customHeight="1" x14ac:dyDescent="0.3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</row>
    <row r="657" spans="1:29" ht="14.25" customHeight="1" x14ac:dyDescent="0.3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</row>
    <row r="658" spans="1:29" ht="14.25" customHeight="1" x14ac:dyDescent="0.3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</row>
    <row r="659" spans="1:29" ht="14.25" customHeight="1" x14ac:dyDescent="0.3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</row>
    <row r="660" spans="1:29" ht="14.25" customHeight="1" x14ac:dyDescent="0.3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</row>
    <row r="661" spans="1:29" ht="14.25" customHeight="1" x14ac:dyDescent="0.3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</row>
    <row r="662" spans="1:29" ht="14.25" customHeight="1" x14ac:dyDescent="0.3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</row>
    <row r="663" spans="1:29" ht="14.25" customHeight="1" x14ac:dyDescent="0.3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</row>
    <row r="664" spans="1:29" ht="14.25" customHeight="1" x14ac:dyDescent="0.3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</row>
    <row r="665" spans="1:29" ht="14.25" customHeight="1" x14ac:dyDescent="0.3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</row>
    <row r="666" spans="1:29" ht="14.25" customHeight="1" x14ac:dyDescent="0.3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</row>
    <row r="667" spans="1:29" ht="14.25" customHeight="1" x14ac:dyDescent="0.3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</row>
    <row r="668" spans="1:29" ht="14.25" customHeight="1" x14ac:dyDescent="0.3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</row>
    <row r="669" spans="1:29" ht="14.25" customHeight="1" x14ac:dyDescent="0.3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</row>
    <row r="670" spans="1:29" ht="14.25" customHeight="1" x14ac:dyDescent="0.3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</row>
    <row r="671" spans="1:29" ht="14.25" customHeight="1" x14ac:dyDescent="0.3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</row>
    <row r="672" spans="1:29" ht="14.25" customHeight="1" x14ac:dyDescent="0.3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</row>
    <row r="673" spans="1:29" ht="14.25" customHeight="1" x14ac:dyDescent="0.3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</row>
    <row r="674" spans="1:29" ht="14.25" customHeight="1" x14ac:dyDescent="0.3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</row>
    <row r="675" spans="1:29" ht="14.25" customHeight="1" x14ac:dyDescent="0.3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</row>
    <row r="676" spans="1:29" ht="14.25" customHeight="1" x14ac:dyDescent="0.3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</row>
    <row r="677" spans="1:29" ht="14.25" customHeight="1" x14ac:dyDescent="0.3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</row>
    <row r="678" spans="1:29" ht="14.25" customHeight="1" x14ac:dyDescent="0.3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</row>
    <row r="679" spans="1:29" ht="14.25" customHeight="1" x14ac:dyDescent="0.3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</row>
    <row r="680" spans="1:29" ht="14.25" customHeight="1" x14ac:dyDescent="0.3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</row>
    <row r="681" spans="1:29" ht="14.25" customHeight="1" x14ac:dyDescent="0.3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</row>
    <row r="682" spans="1:29" ht="14.25" customHeight="1" x14ac:dyDescent="0.3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</row>
    <row r="683" spans="1:29" ht="14.25" customHeight="1" x14ac:dyDescent="0.3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</row>
    <row r="684" spans="1:29" ht="14.25" customHeight="1" x14ac:dyDescent="0.3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</row>
    <row r="685" spans="1:29" ht="14.25" customHeight="1" x14ac:dyDescent="0.3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</row>
    <row r="686" spans="1:29" ht="14.25" customHeight="1" x14ac:dyDescent="0.3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</row>
    <row r="687" spans="1:29" ht="14.25" customHeight="1" x14ac:dyDescent="0.3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</row>
    <row r="688" spans="1:29" ht="14.25" customHeight="1" x14ac:dyDescent="0.3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</row>
    <row r="689" spans="1:29" ht="14.25" customHeight="1" x14ac:dyDescent="0.3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</row>
    <row r="690" spans="1:29" ht="14.25" customHeight="1" x14ac:dyDescent="0.3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</row>
    <row r="691" spans="1:29" ht="14.25" customHeight="1" x14ac:dyDescent="0.3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</row>
    <row r="692" spans="1:29" ht="14.25" customHeight="1" x14ac:dyDescent="0.3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</row>
    <row r="693" spans="1:29" ht="14.25" customHeight="1" x14ac:dyDescent="0.3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</row>
    <row r="694" spans="1:29" ht="14.25" customHeight="1" x14ac:dyDescent="0.3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</row>
    <row r="695" spans="1:29" ht="14.25" customHeight="1" x14ac:dyDescent="0.3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</row>
    <row r="696" spans="1:29" ht="14.25" customHeight="1" x14ac:dyDescent="0.3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</row>
    <row r="697" spans="1:29" ht="14.25" customHeight="1" x14ac:dyDescent="0.3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</row>
    <row r="698" spans="1:29" ht="14.25" customHeight="1" x14ac:dyDescent="0.3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</row>
    <row r="699" spans="1:29" ht="14.25" customHeight="1" x14ac:dyDescent="0.3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</row>
    <row r="700" spans="1:29" ht="14.25" customHeight="1" x14ac:dyDescent="0.3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</row>
    <row r="701" spans="1:29" ht="14.25" customHeight="1" x14ac:dyDescent="0.3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</row>
    <row r="702" spans="1:29" ht="14.25" customHeight="1" x14ac:dyDescent="0.3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</row>
    <row r="703" spans="1:29" ht="14.25" customHeight="1" x14ac:dyDescent="0.3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</row>
    <row r="704" spans="1:29" ht="14.25" customHeight="1" x14ac:dyDescent="0.3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</row>
    <row r="705" spans="1:29" ht="14.25" customHeight="1" x14ac:dyDescent="0.3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</row>
    <row r="706" spans="1:29" ht="14.25" customHeight="1" x14ac:dyDescent="0.3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</row>
    <row r="707" spans="1:29" ht="14.25" customHeight="1" x14ac:dyDescent="0.3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</row>
    <row r="708" spans="1:29" ht="14.25" customHeight="1" x14ac:dyDescent="0.3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</row>
    <row r="709" spans="1:29" ht="14.25" customHeight="1" x14ac:dyDescent="0.3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</row>
    <row r="710" spans="1:29" ht="14.25" customHeight="1" x14ac:dyDescent="0.3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</row>
    <row r="711" spans="1:29" ht="14.25" customHeight="1" x14ac:dyDescent="0.3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</row>
    <row r="712" spans="1:29" ht="14.25" customHeight="1" x14ac:dyDescent="0.3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</row>
    <row r="713" spans="1:29" ht="14.25" customHeight="1" x14ac:dyDescent="0.3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</row>
    <row r="714" spans="1:29" ht="14.25" customHeight="1" x14ac:dyDescent="0.3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</row>
    <row r="715" spans="1:29" ht="14.25" customHeight="1" x14ac:dyDescent="0.3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</row>
    <row r="716" spans="1:29" ht="14.25" customHeight="1" x14ac:dyDescent="0.3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</row>
    <row r="717" spans="1:29" ht="14.25" customHeight="1" x14ac:dyDescent="0.3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</row>
    <row r="718" spans="1:29" ht="14.25" customHeight="1" x14ac:dyDescent="0.3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</row>
    <row r="719" spans="1:29" ht="14.25" customHeight="1" x14ac:dyDescent="0.3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</row>
    <row r="720" spans="1:29" ht="14.25" customHeight="1" x14ac:dyDescent="0.3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</row>
    <row r="721" spans="1:29" ht="14.25" customHeight="1" x14ac:dyDescent="0.3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</row>
    <row r="722" spans="1:29" ht="14.25" customHeight="1" x14ac:dyDescent="0.3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</row>
    <row r="723" spans="1:29" ht="14.25" customHeight="1" x14ac:dyDescent="0.3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</row>
    <row r="724" spans="1:29" ht="14.25" customHeight="1" x14ac:dyDescent="0.3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</row>
    <row r="725" spans="1:29" ht="14.25" customHeight="1" x14ac:dyDescent="0.3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</row>
    <row r="726" spans="1:29" ht="14.25" customHeight="1" x14ac:dyDescent="0.3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</row>
    <row r="727" spans="1:29" ht="14.25" customHeight="1" x14ac:dyDescent="0.3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</row>
    <row r="728" spans="1:29" ht="14.25" customHeight="1" x14ac:dyDescent="0.3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</row>
    <row r="729" spans="1:29" ht="14.25" customHeight="1" x14ac:dyDescent="0.3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</row>
    <row r="730" spans="1:29" ht="14.25" customHeight="1" x14ac:dyDescent="0.3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</row>
    <row r="731" spans="1:29" ht="14.25" customHeight="1" x14ac:dyDescent="0.3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</row>
    <row r="732" spans="1:29" ht="14.25" customHeight="1" x14ac:dyDescent="0.3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</row>
    <row r="733" spans="1:29" ht="14.25" customHeight="1" x14ac:dyDescent="0.3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</row>
    <row r="734" spans="1:29" ht="14.25" customHeight="1" x14ac:dyDescent="0.3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</row>
    <row r="735" spans="1:29" ht="14.25" customHeight="1" x14ac:dyDescent="0.3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</row>
    <row r="736" spans="1:29" ht="14.25" customHeight="1" x14ac:dyDescent="0.3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</row>
    <row r="737" spans="1:29" ht="14.25" customHeight="1" x14ac:dyDescent="0.3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</row>
    <row r="738" spans="1:29" ht="14.25" customHeight="1" x14ac:dyDescent="0.3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</row>
    <row r="739" spans="1:29" ht="14.25" customHeight="1" x14ac:dyDescent="0.3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</row>
    <row r="740" spans="1:29" ht="14.25" customHeight="1" x14ac:dyDescent="0.3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</row>
    <row r="741" spans="1:29" ht="14.25" customHeight="1" x14ac:dyDescent="0.3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</row>
    <row r="742" spans="1:29" ht="14.25" customHeight="1" x14ac:dyDescent="0.3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</row>
    <row r="743" spans="1:29" ht="14.25" customHeight="1" x14ac:dyDescent="0.3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</row>
    <row r="744" spans="1:29" ht="14.25" customHeight="1" x14ac:dyDescent="0.3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</row>
    <row r="745" spans="1:29" ht="14.25" customHeight="1" x14ac:dyDescent="0.3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</row>
    <row r="746" spans="1:29" ht="14.25" customHeight="1" x14ac:dyDescent="0.3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</row>
    <row r="747" spans="1:29" ht="14.25" customHeight="1" x14ac:dyDescent="0.3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</row>
    <row r="748" spans="1:29" ht="14.25" customHeight="1" x14ac:dyDescent="0.3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</row>
    <row r="749" spans="1:29" ht="14.25" customHeight="1" x14ac:dyDescent="0.3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</row>
    <row r="750" spans="1:29" ht="14.25" customHeight="1" x14ac:dyDescent="0.3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</row>
    <row r="751" spans="1:29" ht="14.25" customHeight="1" x14ac:dyDescent="0.3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</row>
    <row r="752" spans="1:29" ht="14.25" customHeight="1" x14ac:dyDescent="0.3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</row>
    <row r="753" spans="1:29" ht="14.25" customHeight="1" x14ac:dyDescent="0.3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</row>
    <row r="754" spans="1:29" ht="14.25" customHeight="1" x14ac:dyDescent="0.3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</row>
    <row r="755" spans="1:29" ht="14.25" customHeight="1" x14ac:dyDescent="0.3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</row>
    <row r="756" spans="1:29" ht="14.25" customHeight="1" x14ac:dyDescent="0.3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</row>
    <row r="757" spans="1:29" ht="14.25" customHeight="1" x14ac:dyDescent="0.3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</row>
    <row r="758" spans="1:29" ht="14.25" customHeight="1" x14ac:dyDescent="0.3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</row>
    <row r="759" spans="1:29" ht="14.25" customHeight="1" x14ac:dyDescent="0.3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</row>
    <row r="760" spans="1:29" ht="14.25" customHeight="1" x14ac:dyDescent="0.3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</row>
    <row r="761" spans="1:29" ht="14.25" customHeight="1" x14ac:dyDescent="0.3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</row>
    <row r="762" spans="1:29" ht="14.25" customHeight="1" x14ac:dyDescent="0.3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</row>
    <row r="763" spans="1:29" ht="14.25" customHeight="1" x14ac:dyDescent="0.3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</row>
    <row r="764" spans="1:29" ht="14.25" customHeight="1" x14ac:dyDescent="0.3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</row>
    <row r="765" spans="1:29" ht="14.25" customHeight="1" x14ac:dyDescent="0.3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</row>
    <row r="766" spans="1:29" ht="14.25" customHeight="1" x14ac:dyDescent="0.3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</row>
    <row r="767" spans="1:29" ht="14.25" customHeight="1" x14ac:dyDescent="0.3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</row>
    <row r="768" spans="1:29" ht="14.25" customHeight="1" x14ac:dyDescent="0.3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</row>
    <row r="769" spans="1:29" ht="14.25" customHeight="1" x14ac:dyDescent="0.3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</row>
    <row r="770" spans="1:29" ht="14.25" customHeight="1" x14ac:dyDescent="0.3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</row>
    <row r="771" spans="1:29" ht="14.25" customHeight="1" x14ac:dyDescent="0.3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</row>
    <row r="772" spans="1:29" ht="14.25" customHeight="1" x14ac:dyDescent="0.3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</row>
    <row r="773" spans="1:29" ht="14.25" customHeight="1" x14ac:dyDescent="0.3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</row>
    <row r="774" spans="1:29" ht="14.25" customHeight="1" x14ac:dyDescent="0.3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</row>
    <row r="775" spans="1:29" ht="14.25" customHeight="1" x14ac:dyDescent="0.3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</row>
    <row r="776" spans="1:29" ht="14.25" customHeight="1" x14ac:dyDescent="0.3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</row>
    <row r="777" spans="1:29" ht="14.25" customHeight="1" x14ac:dyDescent="0.3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</row>
    <row r="778" spans="1:29" ht="14.25" customHeight="1" x14ac:dyDescent="0.3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</row>
    <row r="779" spans="1:29" ht="14.25" customHeight="1" x14ac:dyDescent="0.3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</row>
    <row r="780" spans="1:29" ht="14.25" customHeight="1" x14ac:dyDescent="0.3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</row>
    <row r="781" spans="1:29" ht="14.25" customHeight="1" x14ac:dyDescent="0.3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</row>
    <row r="782" spans="1:29" ht="14.25" customHeight="1" x14ac:dyDescent="0.3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</row>
    <row r="783" spans="1:29" ht="14.25" customHeight="1" x14ac:dyDescent="0.3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</row>
    <row r="784" spans="1:29" ht="14.25" customHeight="1" x14ac:dyDescent="0.3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</row>
    <row r="785" spans="1:29" ht="14.25" customHeight="1" x14ac:dyDescent="0.3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</row>
    <row r="786" spans="1:29" ht="14.25" customHeight="1" x14ac:dyDescent="0.3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</row>
    <row r="787" spans="1:29" ht="14.25" customHeight="1" x14ac:dyDescent="0.3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</row>
    <row r="788" spans="1:29" ht="14.25" customHeight="1" x14ac:dyDescent="0.3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</row>
    <row r="789" spans="1:29" ht="14.25" customHeight="1" x14ac:dyDescent="0.3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</row>
    <row r="790" spans="1:29" ht="14.25" customHeight="1" x14ac:dyDescent="0.3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</row>
    <row r="791" spans="1:29" ht="14.25" customHeight="1" x14ac:dyDescent="0.3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</row>
    <row r="792" spans="1:29" ht="14.25" customHeight="1" x14ac:dyDescent="0.3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</row>
    <row r="793" spans="1:29" ht="14.25" customHeight="1" x14ac:dyDescent="0.3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</row>
    <row r="794" spans="1:29" ht="14.25" customHeight="1" x14ac:dyDescent="0.3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</row>
    <row r="795" spans="1:29" ht="14.25" customHeight="1" x14ac:dyDescent="0.3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</row>
    <row r="796" spans="1:29" ht="14.25" customHeight="1" x14ac:dyDescent="0.3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</row>
    <row r="797" spans="1:29" ht="14.25" customHeight="1" x14ac:dyDescent="0.3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</row>
    <row r="798" spans="1:29" ht="14.25" customHeight="1" x14ac:dyDescent="0.3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</row>
    <row r="799" spans="1:29" ht="14.25" customHeight="1" x14ac:dyDescent="0.3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</row>
    <row r="800" spans="1:29" ht="14.25" customHeight="1" x14ac:dyDescent="0.3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</row>
    <row r="801" spans="1:29" ht="14.25" customHeight="1" x14ac:dyDescent="0.3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</row>
    <row r="802" spans="1:29" ht="14.25" customHeight="1" x14ac:dyDescent="0.3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</row>
    <row r="803" spans="1:29" ht="14.25" customHeight="1" x14ac:dyDescent="0.3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</row>
    <row r="804" spans="1:29" ht="14.25" customHeight="1" x14ac:dyDescent="0.3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</row>
    <row r="805" spans="1:29" ht="14.25" customHeight="1" x14ac:dyDescent="0.3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</row>
    <row r="806" spans="1:29" ht="14.25" customHeight="1" x14ac:dyDescent="0.3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</row>
    <row r="807" spans="1:29" ht="14.25" customHeight="1" x14ac:dyDescent="0.3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</row>
    <row r="808" spans="1:29" ht="14.25" customHeight="1" x14ac:dyDescent="0.3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</row>
    <row r="809" spans="1:29" ht="14.25" customHeight="1" x14ac:dyDescent="0.3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</row>
    <row r="810" spans="1:29" ht="14.25" customHeight="1" x14ac:dyDescent="0.3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</row>
    <row r="811" spans="1:29" ht="14.25" customHeight="1" x14ac:dyDescent="0.3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</row>
    <row r="812" spans="1:29" ht="14.25" customHeight="1" x14ac:dyDescent="0.3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</row>
    <row r="813" spans="1:29" ht="14.25" customHeight="1" x14ac:dyDescent="0.3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</row>
    <row r="814" spans="1:29" ht="14.25" customHeight="1" x14ac:dyDescent="0.3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</row>
    <row r="815" spans="1:29" ht="14.25" customHeight="1" x14ac:dyDescent="0.3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</row>
    <row r="816" spans="1:29" ht="14.25" customHeight="1" x14ac:dyDescent="0.3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</row>
    <row r="817" spans="1:29" ht="14.25" customHeight="1" x14ac:dyDescent="0.3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</row>
    <row r="818" spans="1:29" ht="14.25" customHeight="1" x14ac:dyDescent="0.3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</row>
    <row r="819" spans="1:29" ht="14.25" customHeight="1" x14ac:dyDescent="0.3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</row>
    <row r="820" spans="1:29" ht="14.25" customHeight="1" x14ac:dyDescent="0.3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</row>
    <row r="821" spans="1:29" ht="14.25" customHeight="1" x14ac:dyDescent="0.3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</row>
    <row r="822" spans="1:29" ht="14.25" customHeight="1" x14ac:dyDescent="0.3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</row>
    <row r="823" spans="1:29" ht="14.25" customHeight="1" x14ac:dyDescent="0.3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</row>
    <row r="824" spans="1:29" ht="14.25" customHeight="1" x14ac:dyDescent="0.3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</row>
    <row r="825" spans="1:29" ht="14.25" customHeight="1" x14ac:dyDescent="0.3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</row>
    <row r="826" spans="1:29" ht="14.25" customHeight="1" x14ac:dyDescent="0.3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</row>
    <row r="827" spans="1:29" ht="14.25" customHeight="1" x14ac:dyDescent="0.3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</row>
    <row r="828" spans="1:29" ht="14.25" customHeight="1" x14ac:dyDescent="0.3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</row>
    <row r="829" spans="1:29" ht="14.25" customHeight="1" x14ac:dyDescent="0.3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</row>
    <row r="830" spans="1:29" ht="14.25" customHeight="1" x14ac:dyDescent="0.3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</row>
    <row r="831" spans="1:29" ht="14.25" customHeight="1" x14ac:dyDescent="0.3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</row>
    <row r="832" spans="1:29" ht="14.25" customHeight="1" x14ac:dyDescent="0.3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</row>
    <row r="833" spans="1:29" ht="14.25" customHeight="1" x14ac:dyDescent="0.3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</row>
    <row r="834" spans="1:29" ht="14.25" customHeight="1" x14ac:dyDescent="0.3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</row>
    <row r="835" spans="1:29" ht="14.25" customHeight="1" x14ac:dyDescent="0.3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</row>
    <row r="836" spans="1:29" ht="14.25" customHeight="1" x14ac:dyDescent="0.3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</row>
    <row r="837" spans="1:29" ht="14.25" customHeight="1" x14ac:dyDescent="0.3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</row>
    <row r="838" spans="1:29" ht="14.25" customHeight="1" x14ac:dyDescent="0.3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</row>
    <row r="839" spans="1:29" ht="14.25" customHeight="1" x14ac:dyDescent="0.3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</row>
    <row r="840" spans="1:29" ht="14.25" customHeight="1" x14ac:dyDescent="0.3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</row>
    <row r="841" spans="1:29" ht="14.25" customHeight="1" x14ac:dyDescent="0.3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</row>
    <row r="842" spans="1:29" ht="14.25" customHeight="1" x14ac:dyDescent="0.3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</row>
    <row r="843" spans="1:29" ht="14.25" customHeight="1" x14ac:dyDescent="0.3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</row>
    <row r="844" spans="1:29" ht="14.25" customHeight="1" x14ac:dyDescent="0.3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</row>
    <row r="845" spans="1:29" ht="14.25" customHeight="1" x14ac:dyDescent="0.3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</row>
    <row r="846" spans="1:29" ht="14.25" customHeight="1" x14ac:dyDescent="0.3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</row>
    <row r="847" spans="1:29" ht="14.25" customHeight="1" x14ac:dyDescent="0.3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</row>
    <row r="848" spans="1:29" ht="14.25" customHeight="1" x14ac:dyDescent="0.3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</row>
    <row r="849" spans="1:29" ht="14.25" customHeight="1" x14ac:dyDescent="0.3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</row>
    <row r="850" spans="1:29" ht="14.25" customHeight="1" x14ac:dyDescent="0.3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</row>
    <row r="851" spans="1:29" ht="14.25" customHeight="1" x14ac:dyDescent="0.3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</row>
    <row r="852" spans="1:29" ht="14.25" customHeight="1" x14ac:dyDescent="0.3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</row>
    <row r="853" spans="1:29" ht="14.25" customHeight="1" x14ac:dyDescent="0.3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</row>
    <row r="854" spans="1:29" ht="14.25" customHeight="1" x14ac:dyDescent="0.3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</row>
    <row r="855" spans="1:29" ht="14.25" customHeight="1" x14ac:dyDescent="0.3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</row>
    <row r="856" spans="1:29" ht="14.25" customHeight="1" x14ac:dyDescent="0.3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</row>
    <row r="857" spans="1:29" ht="14.25" customHeight="1" x14ac:dyDescent="0.3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</row>
    <row r="858" spans="1:29" ht="14.25" customHeight="1" x14ac:dyDescent="0.3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</row>
    <row r="859" spans="1:29" ht="14.25" customHeight="1" x14ac:dyDescent="0.3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</row>
    <row r="860" spans="1:29" ht="14.25" customHeight="1" x14ac:dyDescent="0.3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</row>
    <row r="861" spans="1:29" ht="14.25" customHeight="1" x14ac:dyDescent="0.3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</row>
    <row r="862" spans="1:29" ht="14.25" customHeight="1" x14ac:dyDescent="0.3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</row>
    <row r="863" spans="1:29" ht="14.25" customHeight="1" x14ac:dyDescent="0.3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</row>
    <row r="864" spans="1:29" ht="14.25" customHeight="1" x14ac:dyDescent="0.3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</row>
    <row r="865" spans="1:29" ht="14.25" customHeight="1" x14ac:dyDescent="0.3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</row>
    <row r="866" spans="1:29" ht="14.25" customHeight="1" x14ac:dyDescent="0.3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</row>
    <row r="867" spans="1:29" ht="14.25" customHeight="1" x14ac:dyDescent="0.3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</row>
    <row r="868" spans="1:29" ht="14.25" customHeight="1" x14ac:dyDescent="0.3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</row>
    <row r="869" spans="1:29" ht="14.25" customHeight="1" x14ac:dyDescent="0.3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</row>
    <row r="870" spans="1:29" ht="14.25" customHeight="1" x14ac:dyDescent="0.3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</row>
    <row r="871" spans="1:29" ht="14.25" customHeight="1" x14ac:dyDescent="0.3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</row>
    <row r="872" spans="1:29" ht="14.25" customHeight="1" x14ac:dyDescent="0.3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</row>
    <row r="873" spans="1:29" ht="14.25" customHeight="1" x14ac:dyDescent="0.3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</row>
    <row r="874" spans="1:29" ht="14.25" customHeight="1" x14ac:dyDescent="0.3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</row>
    <row r="875" spans="1:29" ht="14.25" customHeight="1" x14ac:dyDescent="0.3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</row>
    <row r="876" spans="1:29" ht="14.25" customHeight="1" x14ac:dyDescent="0.3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</row>
    <row r="877" spans="1:29" ht="14.25" customHeight="1" x14ac:dyDescent="0.3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</row>
    <row r="878" spans="1:29" ht="14.25" customHeight="1" x14ac:dyDescent="0.3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</row>
    <row r="879" spans="1:29" ht="14.25" customHeight="1" x14ac:dyDescent="0.3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</row>
    <row r="880" spans="1:29" ht="14.25" customHeight="1" x14ac:dyDescent="0.3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</row>
    <row r="881" spans="1:29" ht="14.25" customHeight="1" x14ac:dyDescent="0.3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</row>
    <row r="882" spans="1:29" ht="14.25" customHeight="1" x14ac:dyDescent="0.3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</row>
    <row r="883" spans="1:29" ht="14.25" customHeight="1" x14ac:dyDescent="0.3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</row>
    <row r="884" spans="1:29" ht="14.25" customHeight="1" x14ac:dyDescent="0.3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</row>
    <row r="885" spans="1:29" ht="14.25" customHeight="1" x14ac:dyDescent="0.3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</row>
    <row r="886" spans="1:29" ht="14.25" customHeight="1" x14ac:dyDescent="0.3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</row>
    <row r="887" spans="1:29" ht="14.25" customHeight="1" x14ac:dyDescent="0.3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</row>
    <row r="888" spans="1:29" ht="14.25" customHeight="1" x14ac:dyDescent="0.3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</row>
    <row r="889" spans="1:29" ht="14.25" customHeight="1" x14ac:dyDescent="0.3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</row>
    <row r="890" spans="1:29" ht="14.25" customHeight="1" x14ac:dyDescent="0.3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</row>
    <row r="891" spans="1:29" ht="14.25" customHeight="1" x14ac:dyDescent="0.3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</row>
    <row r="892" spans="1:29" ht="14.25" customHeight="1" x14ac:dyDescent="0.3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</row>
    <row r="893" spans="1:29" ht="14.25" customHeight="1" x14ac:dyDescent="0.3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</row>
    <row r="894" spans="1:29" ht="14.25" customHeight="1" x14ac:dyDescent="0.3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</row>
    <row r="895" spans="1:29" ht="14.25" customHeight="1" x14ac:dyDescent="0.3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</row>
    <row r="896" spans="1:29" ht="14.25" customHeight="1" x14ac:dyDescent="0.3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</row>
    <row r="897" spans="1:29" ht="14.25" customHeight="1" x14ac:dyDescent="0.3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</row>
    <row r="898" spans="1:29" ht="14.25" customHeight="1" x14ac:dyDescent="0.3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</row>
    <row r="899" spans="1:29" ht="14.25" customHeight="1" x14ac:dyDescent="0.3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</row>
    <row r="900" spans="1:29" ht="14.25" customHeight="1" x14ac:dyDescent="0.3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</row>
    <row r="901" spans="1:29" ht="14.25" customHeight="1" x14ac:dyDescent="0.3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</row>
    <row r="902" spans="1:29" ht="14.25" customHeight="1" x14ac:dyDescent="0.3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</row>
    <row r="903" spans="1:29" ht="14.25" customHeight="1" x14ac:dyDescent="0.3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</row>
    <row r="904" spans="1:29" ht="14.25" customHeight="1" x14ac:dyDescent="0.3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</row>
    <row r="905" spans="1:29" ht="14.25" customHeight="1" x14ac:dyDescent="0.3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</row>
    <row r="906" spans="1:29" ht="14.25" customHeight="1" x14ac:dyDescent="0.3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</row>
    <row r="907" spans="1:29" ht="14.25" customHeight="1" x14ac:dyDescent="0.3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</row>
    <row r="908" spans="1:29" ht="14.25" customHeight="1" x14ac:dyDescent="0.3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</row>
    <row r="909" spans="1:29" ht="14.25" customHeight="1" x14ac:dyDescent="0.3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</row>
    <row r="910" spans="1:29" ht="14.25" customHeight="1" x14ac:dyDescent="0.3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</row>
    <row r="911" spans="1:29" ht="14.25" customHeight="1" x14ac:dyDescent="0.3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</row>
    <row r="912" spans="1:29" ht="14.25" customHeight="1" x14ac:dyDescent="0.3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</row>
    <row r="913" spans="1:29" ht="14.25" customHeight="1" x14ac:dyDescent="0.3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</row>
    <row r="914" spans="1:29" ht="14.25" customHeight="1" x14ac:dyDescent="0.3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</row>
    <row r="915" spans="1:29" ht="14.25" customHeight="1" x14ac:dyDescent="0.3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</row>
    <row r="916" spans="1:29" ht="14.25" customHeight="1" x14ac:dyDescent="0.3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</row>
    <row r="917" spans="1:29" ht="14.25" customHeight="1" x14ac:dyDescent="0.3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</row>
    <row r="918" spans="1:29" ht="14.25" customHeight="1" x14ac:dyDescent="0.3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</row>
    <row r="919" spans="1:29" ht="14.25" customHeight="1" x14ac:dyDescent="0.3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</row>
    <row r="920" spans="1:29" ht="14.25" customHeight="1" x14ac:dyDescent="0.3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</row>
    <row r="921" spans="1:29" ht="14.25" customHeight="1" x14ac:dyDescent="0.3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</row>
    <row r="922" spans="1:29" ht="14.25" customHeight="1" x14ac:dyDescent="0.3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</row>
    <row r="923" spans="1:29" ht="14.25" customHeight="1" x14ac:dyDescent="0.3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</row>
    <row r="924" spans="1:29" ht="14.25" customHeight="1" x14ac:dyDescent="0.3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</row>
    <row r="925" spans="1:29" ht="14.25" customHeight="1" x14ac:dyDescent="0.3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</row>
    <row r="926" spans="1:29" ht="14.25" customHeight="1" x14ac:dyDescent="0.3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</row>
    <row r="927" spans="1:29" ht="14.25" customHeight="1" x14ac:dyDescent="0.3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</row>
    <row r="928" spans="1:29" ht="14.25" customHeight="1" x14ac:dyDescent="0.3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</row>
    <row r="929" spans="1:29" ht="14.25" customHeight="1" x14ac:dyDescent="0.3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</row>
    <row r="930" spans="1:29" ht="14.25" customHeight="1" x14ac:dyDescent="0.3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</row>
    <row r="931" spans="1:29" ht="14.25" customHeight="1" x14ac:dyDescent="0.3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</row>
    <row r="932" spans="1:29" ht="14.25" customHeight="1" x14ac:dyDescent="0.3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</row>
    <row r="933" spans="1:29" ht="14.25" customHeight="1" x14ac:dyDescent="0.3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</row>
    <row r="934" spans="1:29" ht="14.25" customHeight="1" x14ac:dyDescent="0.3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</row>
    <row r="935" spans="1:29" ht="14.25" customHeight="1" x14ac:dyDescent="0.3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</row>
    <row r="936" spans="1:29" ht="14.25" customHeight="1" x14ac:dyDescent="0.3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</row>
    <row r="937" spans="1:29" ht="14.25" customHeight="1" x14ac:dyDescent="0.3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</row>
    <row r="938" spans="1:29" ht="14.25" customHeight="1" x14ac:dyDescent="0.3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</row>
    <row r="939" spans="1:29" ht="14.25" customHeight="1" x14ac:dyDescent="0.3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</row>
    <row r="940" spans="1:29" ht="14.25" customHeight="1" x14ac:dyDescent="0.3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</row>
    <row r="941" spans="1:29" ht="14.25" customHeight="1" x14ac:dyDescent="0.3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</row>
    <row r="942" spans="1:29" ht="14.25" customHeight="1" x14ac:dyDescent="0.3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</row>
    <row r="943" spans="1:29" ht="14.25" customHeight="1" x14ac:dyDescent="0.3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</row>
    <row r="944" spans="1:29" ht="14.25" customHeight="1" x14ac:dyDescent="0.3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</row>
    <row r="945" spans="1:29" ht="14.25" customHeight="1" x14ac:dyDescent="0.3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</row>
    <row r="946" spans="1:29" ht="14.25" customHeight="1" x14ac:dyDescent="0.3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</row>
    <row r="947" spans="1:29" ht="14.25" customHeight="1" x14ac:dyDescent="0.3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</row>
    <row r="948" spans="1:29" ht="14.25" customHeight="1" x14ac:dyDescent="0.3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</row>
    <row r="949" spans="1:29" ht="14.25" customHeight="1" x14ac:dyDescent="0.3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</row>
    <row r="950" spans="1:29" ht="14.25" customHeight="1" x14ac:dyDescent="0.3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</row>
    <row r="951" spans="1:29" ht="14.25" customHeight="1" x14ac:dyDescent="0.3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</row>
    <row r="952" spans="1:29" ht="14.25" customHeight="1" x14ac:dyDescent="0.3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</row>
    <row r="953" spans="1:29" ht="14.25" customHeight="1" x14ac:dyDescent="0.3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</row>
    <row r="954" spans="1:29" ht="14.25" customHeight="1" x14ac:dyDescent="0.3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</row>
    <row r="955" spans="1:29" ht="14.25" customHeight="1" x14ac:dyDescent="0.3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</row>
    <row r="956" spans="1:29" ht="14.25" customHeight="1" x14ac:dyDescent="0.3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</row>
    <row r="957" spans="1:29" ht="14.25" customHeight="1" x14ac:dyDescent="0.3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</row>
    <row r="958" spans="1:29" ht="14.25" customHeight="1" x14ac:dyDescent="0.3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</row>
    <row r="959" spans="1:29" ht="14.25" customHeight="1" x14ac:dyDescent="0.3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</row>
    <row r="960" spans="1:29" ht="14.25" customHeight="1" x14ac:dyDescent="0.3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</row>
    <row r="961" spans="1:29" ht="14.25" customHeight="1" x14ac:dyDescent="0.3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</row>
    <row r="962" spans="1:29" ht="14.25" customHeight="1" x14ac:dyDescent="0.3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</row>
    <row r="963" spans="1:29" ht="14.25" customHeight="1" x14ac:dyDescent="0.3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</row>
    <row r="964" spans="1:29" ht="14.25" customHeight="1" x14ac:dyDescent="0.3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</row>
    <row r="965" spans="1:29" ht="14.25" customHeight="1" x14ac:dyDescent="0.3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</row>
    <row r="966" spans="1:29" ht="14.25" customHeight="1" x14ac:dyDescent="0.3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</row>
    <row r="967" spans="1:29" ht="14.25" customHeight="1" x14ac:dyDescent="0.3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</row>
    <row r="968" spans="1:29" ht="14.25" customHeight="1" x14ac:dyDescent="0.3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</row>
    <row r="969" spans="1:29" ht="14.25" customHeight="1" x14ac:dyDescent="0.3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</row>
    <row r="970" spans="1:29" ht="14.25" customHeight="1" x14ac:dyDescent="0.3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</row>
    <row r="971" spans="1:29" ht="14.25" customHeight="1" x14ac:dyDescent="0.3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</row>
    <row r="972" spans="1:29" ht="14.25" customHeight="1" x14ac:dyDescent="0.3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</row>
    <row r="973" spans="1:29" ht="14.25" customHeight="1" x14ac:dyDescent="0.3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</row>
    <row r="974" spans="1:29" ht="14.25" customHeight="1" x14ac:dyDescent="0.3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</row>
    <row r="975" spans="1:29" ht="14.25" customHeight="1" x14ac:dyDescent="0.3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</row>
    <row r="976" spans="1:29" ht="14.25" customHeight="1" x14ac:dyDescent="0.3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</row>
    <row r="977" spans="1:29" ht="14.25" customHeight="1" x14ac:dyDescent="0.3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</row>
    <row r="978" spans="1:29" ht="14.25" customHeight="1" x14ac:dyDescent="0.3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</row>
    <row r="979" spans="1:29" ht="14.25" customHeight="1" x14ac:dyDescent="0.3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</row>
    <row r="980" spans="1:29" ht="14.25" customHeight="1" x14ac:dyDescent="0.3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</row>
    <row r="981" spans="1:29" ht="14.25" customHeight="1" x14ac:dyDescent="0.3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</row>
    <row r="982" spans="1:29" ht="14.25" customHeight="1" x14ac:dyDescent="0.3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</row>
    <row r="983" spans="1:29" ht="14.25" customHeight="1" x14ac:dyDescent="0.3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</row>
    <row r="984" spans="1:29" ht="14.25" customHeight="1" x14ac:dyDescent="0.3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</row>
    <row r="985" spans="1:29" ht="14.25" customHeight="1" x14ac:dyDescent="0.3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</row>
    <row r="986" spans="1:29" ht="14.25" customHeight="1" x14ac:dyDescent="0.3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</row>
    <row r="987" spans="1:29" ht="14.25" customHeight="1" x14ac:dyDescent="0.3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</row>
    <row r="988" spans="1:29" ht="14.25" customHeight="1" x14ac:dyDescent="0.3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</row>
    <row r="989" spans="1:29" ht="14.25" customHeight="1" x14ac:dyDescent="0.3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</row>
    <row r="990" spans="1:29" ht="14.25" customHeight="1" x14ac:dyDescent="0.3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</row>
    <row r="991" spans="1:29" ht="14.25" customHeight="1" x14ac:dyDescent="0.3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</row>
    <row r="992" spans="1:29" ht="14.25" customHeight="1" x14ac:dyDescent="0.3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</row>
    <row r="993" spans="1:29" ht="14.25" customHeight="1" x14ac:dyDescent="0.3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</row>
    <row r="994" spans="1:29" ht="14.25" customHeight="1" x14ac:dyDescent="0.3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</row>
    <row r="995" spans="1:29" ht="14.25" customHeight="1" x14ac:dyDescent="0.3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</row>
    <row r="996" spans="1:29" ht="14.25" customHeight="1" x14ac:dyDescent="0.3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</row>
    <row r="997" spans="1:29" ht="14.25" customHeight="1" x14ac:dyDescent="0.3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</row>
    <row r="998" spans="1:29" ht="14.25" customHeight="1" x14ac:dyDescent="0.3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</row>
    <row r="999" spans="1:29" ht="14.25" customHeight="1" x14ac:dyDescent="0.3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</row>
    <row r="1000" spans="1:29" ht="14.25" customHeight="1" x14ac:dyDescent="0.3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</row>
  </sheetData>
  <mergeCells count="6">
    <mergeCell ref="B1:C1"/>
    <mergeCell ref="E3:H3"/>
    <mergeCell ref="C37:D37"/>
    <mergeCell ref="E37:I37"/>
    <mergeCell ref="C38:D38"/>
    <mergeCell ref="E38:I38"/>
  </mergeCells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000"/>
  <sheetViews>
    <sheetView workbookViewId="0"/>
  </sheetViews>
  <sheetFormatPr baseColWidth="10" defaultColWidth="14.5" defaultRowHeight="15" customHeight="1" x14ac:dyDescent="0.3"/>
  <cols>
    <col min="1" max="1" width="1.6640625" customWidth="1"/>
    <col min="2" max="2" width="5" customWidth="1"/>
    <col min="3" max="3" width="39.5" customWidth="1"/>
    <col min="4" max="5" width="12.6640625" customWidth="1"/>
    <col min="6" max="8" width="9.83203125" customWidth="1"/>
    <col min="9" max="9" width="13.5" customWidth="1"/>
    <col min="10" max="29" width="9" customWidth="1"/>
  </cols>
  <sheetData>
    <row r="1" spans="1:29" ht="23.25" customHeight="1" x14ac:dyDescent="0.3">
      <c r="A1" s="21"/>
      <c r="B1" s="205">
        <f>'SET-UP'!B3</f>
        <v>0</v>
      </c>
      <c r="C1" s="203"/>
      <c r="D1" s="22"/>
      <c r="E1" s="22"/>
      <c r="F1" s="22"/>
      <c r="G1" s="22"/>
      <c r="H1" s="22"/>
      <c r="I1" s="22" t="s">
        <v>73</v>
      </c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</row>
    <row r="2" spans="1:29" ht="8.25" customHeigh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29" ht="18.75" customHeight="1" x14ac:dyDescent="0.3">
      <c r="A3" s="23"/>
      <c r="B3" s="23"/>
      <c r="C3" s="24" t="str">
        <f>'SET-UP'!B5&amp;" - "&amp;'SET-UP'!B6</f>
        <v>X - Sport</v>
      </c>
      <c r="D3" s="23"/>
      <c r="E3" s="206" t="s">
        <v>65</v>
      </c>
      <c r="F3" s="207"/>
      <c r="G3" s="207"/>
      <c r="H3" s="207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</row>
    <row r="4" spans="1:29" ht="8.25" customHeigh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</row>
    <row r="5" spans="1:29" ht="18" customHeight="1" x14ac:dyDescent="0.3">
      <c r="A5" s="23"/>
      <c r="B5" s="25" t="s">
        <v>66</v>
      </c>
      <c r="C5" s="26" t="s">
        <v>67</v>
      </c>
      <c r="D5" s="27" t="s">
        <v>68</v>
      </c>
      <c r="E5" s="28" t="s">
        <v>69</v>
      </c>
      <c r="F5" s="29" t="s">
        <v>47</v>
      </c>
      <c r="G5" s="30" t="s">
        <v>49</v>
      </c>
      <c r="H5" s="31" t="s">
        <v>51</v>
      </c>
      <c r="I5" s="32" t="s">
        <v>70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</row>
    <row r="6" spans="1:29" ht="26.25" customHeight="1" x14ac:dyDescent="0.3">
      <c r="A6" s="23"/>
      <c r="B6" s="33">
        <v>31</v>
      </c>
      <c r="C6" s="34" t="str">
        <f>IF(PLAYER!B34="","",PLAYER!B34)</f>
        <v/>
      </c>
      <c r="D6" s="35"/>
      <c r="E6" s="36"/>
      <c r="F6" s="37"/>
      <c r="G6" s="38"/>
      <c r="H6" s="39"/>
      <c r="I6" s="40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</row>
    <row r="7" spans="1:29" ht="26.25" customHeight="1" x14ac:dyDescent="0.3">
      <c r="A7" s="23"/>
      <c r="B7" s="41">
        <v>32</v>
      </c>
      <c r="C7" s="34" t="str">
        <f>IF(PLAYER!B35="","",PLAYER!B35)</f>
        <v/>
      </c>
      <c r="D7" s="42"/>
      <c r="E7" s="43"/>
      <c r="F7" s="44"/>
      <c r="G7" s="45"/>
      <c r="H7" s="34"/>
      <c r="I7" s="46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</row>
    <row r="8" spans="1:29" ht="26.25" customHeight="1" x14ac:dyDescent="0.3">
      <c r="A8" s="23"/>
      <c r="B8" s="41">
        <v>33</v>
      </c>
      <c r="C8" s="34" t="str">
        <f>IF(PLAYER!B36="","",PLAYER!B36)</f>
        <v/>
      </c>
      <c r="D8" s="42"/>
      <c r="E8" s="43"/>
      <c r="F8" s="44"/>
      <c r="G8" s="45"/>
      <c r="H8" s="34"/>
      <c r="I8" s="46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</row>
    <row r="9" spans="1:29" ht="26.25" customHeight="1" x14ac:dyDescent="0.3">
      <c r="A9" s="23"/>
      <c r="B9" s="41">
        <v>34</v>
      </c>
      <c r="C9" s="34" t="str">
        <f>IF(PLAYER!B37="","",PLAYER!B37)</f>
        <v/>
      </c>
      <c r="D9" s="42"/>
      <c r="E9" s="43"/>
      <c r="F9" s="44"/>
      <c r="G9" s="45"/>
      <c r="H9" s="34"/>
      <c r="I9" s="46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</row>
    <row r="10" spans="1:29" ht="26.25" customHeight="1" x14ac:dyDescent="0.3">
      <c r="A10" s="23"/>
      <c r="B10" s="47">
        <v>35</v>
      </c>
      <c r="C10" s="48" t="str">
        <f>IF(PLAYER!B38="","",PLAYER!B38)</f>
        <v/>
      </c>
      <c r="D10" s="49"/>
      <c r="E10" s="50"/>
      <c r="F10" s="51"/>
      <c r="G10" s="52"/>
      <c r="H10" s="48"/>
      <c r="I10" s="5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</row>
    <row r="11" spans="1:29" ht="26.25" customHeight="1" x14ac:dyDescent="0.3">
      <c r="A11" s="23"/>
      <c r="B11" s="54">
        <v>36</v>
      </c>
      <c r="C11" s="55" t="str">
        <f>IF(PLAYER!B39="","",PLAYER!B39)</f>
        <v/>
      </c>
      <c r="D11" s="56"/>
      <c r="E11" s="57"/>
      <c r="F11" s="58"/>
      <c r="G11" s="59"/>
      <c r="H11" s="55"/>
      <c r="I11" s="60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ht="26.25" customHeight="1" x14ac:dyDescent="0.3">
      <c r="A12" s="23"/>
      <c r="B12" s="41">
        <v>37</v>
      </c>
      <c r="C12" s="34" t="str">
        <f>IF(PLAYER!B40="","",PLAYER!B40)</f>
        <v/>
      </c>
      <c r="D12" s="42"/>
      <c r="E12" s="43"/>
      <c r="F12" s="44"/>
      <c r="G12" s="45"/>
      <c r="H12" s="34"/>
      <c r="I12" s="46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ht="26.25" customHeight="1" x14ac:dyDescent="0.3">
      <c r="A13" s="23"/>
      <c r="B13" s="41">
        <v>38</v>
      </c>
      <c r="C13" s="34" t="str">
        <f>IF(PLAYER!B41="","",PLAYER!B41)</f>
        <v/>
      </c>
      <c r="D13" s="42"/>
      <c r="E13" s="43"/>
      <c r="F13" s="44"/>
      <c r="G13" s="45"/>
      <c r="H13" s="34"/>
      <c r="I13" s="46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ht="26.25" customHeight="1" x14ac:dyDescent="0.3">
      <c r="A14" s="23"/>
      <c r="B14" s="41">
        <v>39</v>
      </c>
      <c r="C14" s="34" t="str">
        <f>IF(PLAYER!B42="","",PLAYER!B42)</f>
        <v/>
      </c>
      <c r="D14" s="42"/>
      <c r="E14" s="43"/>
      <c r="F14" s="44"/>
      <c r="G14" s="45"/>
      <c r="H14" s="34"/>
      <c r="I14" s="46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ht="26.25" customHeight="1" x14ac:dyDescent="0.3">
      <c r="A15" s="23"/>
      <c r="B15" s="47">
        <v>40</v>
      </c>
      <c r="C15" s="48" t="str">
        <f>IF(PLAYER!B43="","",PLAYER!B43)</f>
        <v/>
      </c>
      <c r="D15" s="49"/>
      <c r="E15" s="50"/>
      <c r="F15" s="51"/>
      <c r="G15" s="52"/>
      <c r="H15" s="48"/>
      <c r="I15" s="5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ht="26.25" customHeight="1" x14ac:dyDescent="0.3">
      <c r="A16" s="23"/>
      <c r="B16" s="54">
        <v>41</v>
      </c>
      <c r="C16" s="55" t="str">
        <f>IF(PLAYER!B44="","",PLAYER!B44)</f>
        <v/>
      </c>
      <c r="D16" s="56"/>
      <c r="E16" s="57"/>
      <c r="F16" s="58"/>
      <c r="G16" s="59"/>
      <c r="H16" s="55"/>
      <c r="I16" s="60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ht="26.25" customHeight="1" x14ac:dyDescent="0.3">
      <c r="A17" s="23"/>
      <c r="B17" s="41">
        <v>42</v>
      </c>
      <c r="C17" s="34" t="str">
        <f>IF(PLAYER!B45="","",PLAYER!B45)</f>
        <v/>
      </c>
      <c r="D17" s="42"/>
      <c r="E17" s="43"/>
      <c r="F17" s="44"/>
      <c r="G17" s="45"/>
      <c r="H17" s="34"/>
      <c r="I17" s="4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ht="26.25" customHeight="1" x14ac:dyDescent="0.3">
      <c r="A18" s="23"/>
      <c r="B18" s="41">
        <v>43</v>
      </c>
      <c r="C18" s="34" t="str">
        <f>IF(PLAYER!B46="","",PLAYER!B46)</f>
        <v/>
      </c>
      <c r="D18" s="42"/>
      <c r="E18" s="43"/>
      <c r="F18" s="44"/>
      <c r="G18" s="45"/>
      <c r="H18" s="34"/>
      <c r="I18" s="46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ht="26.25" customHeight="1" x14ac:dyDescent="0.3">
      <c r="A19" s="23"/>
      <c r="B19" s="41">
        <v>44</v>
      </c>
      <c r="C19" s="34" t="str">
        <f>IF(PLAYER!B47="","",PLAYER!B47)</f>
        <v/>
      </c>
      <c r="D19" s="42"/>
      <c r="E19" s="43"/>
      <c r="F19" s="44"/>
      <c r="G19" s="45"/>
      <c r="H19" s="34"/>
      <c r="I19" s="46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ht="26.25" customHeight="1" x14ac:dyDescent="0.3">
      <c r="A20" s="23"/>
      <c r="B20" s="47">
        <v>45</v>
      </c>
      <c r="C20" s="48" t="str">
        <f>IF(PLAYER!B48="","",PLAYER!B48)</f>
        <v/>
      </c>
      <c r="D20" s="49"/>
      <c r="E20" s="50"/>
      <c r="F20" s="51"/>
      <c r="G20" s="52"/>
      <c r="H20" s="48"/>
      <c r="I20" s="5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ht="26.25" customHeight="1" x14ac:dyDescent="0.3">
      <c r="A21" s="23"/>
      <c r="B21" s="54">
        <v>46</v>
      </c>
      <c r="C21" s="55" t="str">
        <f>IF(PLAYER!B49="","",PLAYER!B49)</f>
        <v/>
      </c>
      <c r="D21" s="56"/>
      <c r="E21" s="57"/>
      <c r="F21" s="58"/>
      <c r="G21" s="59"/>
      <c r="H21" s="55"/>
      <c r="I21" s="60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ht="26.25" customHeight="1" x14ac:dyDescent="0.3">
      <c r="A22" s="23"/>
      <c r="B22" s="41">
        <v>47</v>
      </c>
      <c r="C22" s="34" t="str">
        <f>IF(PLAYER!B50="","",PLAYER!B50)</f>
        <v/>
      </c>
      <c r="D22" s="42"/>
      <c r="E22" s="43"/>
      <c r="F22" s="44"/>
      <c r="G22" s="45"/>
      <c r="H22" s="34"/>
      <c r="I22" s="46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ht="26.25" customHeight="1" x14ac:dyDescent="0.3">
      <c r="A23" s="23"/>
      <c r="B23" s="41">
        <v>48</v>
      </c>
      <c r="C23" s="34" t="str">
        <f>IF(PLAYER!B51="","",PLAYER!B51)</f>
        <v/>
      </c>
      <c r="D23" s="42"/>
      <c r="E23" s="43"/>
      <c r="F23" s="44"/>
      <c r="G23" s="45"/>
      <c r="H23" s="34"/>
      <c r="I23" s="46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ht="26.25" customHeight="1" x14ac:dyDescent="0.3">
      <c r="A24" s="23"/>
      <c r="B24" s="41">
        <v>49</v>
      </c>
      <c r="C24" s="34" t="str">
        <f>IF(PLAYER!B52="","",PLAYER!B52)</f>
        <v/>
      </c>
      <c r="D24" s="42"/>
      <c r="E24" s="43"/>
      <c r="F24" s="44"/>
      <c r="G24" s="45"/>
      <c r="H24" s="34"/>
      <c r="I24" s="46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ht="26.25" customHeight="1" x14ac:dyDescent="0.3">
      <c r="A25" s="23"/>
      <c r="B25" s="47">
        <v>50</v>
      </c>
      <c r="C25" s="48" t="str">
        <f>IF(PLAYER!B53="","",PLAYER!B53)</f>
        <v/>
      </c>
      <c r="D25" s="49"/>
      <c r="E25" s="50"/>
      <c r="F25" s="51"/>
      <c r="G25" s="52"/>
      <c r="H25" s="48"/>
      <c r="I25" s="5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ht="26.25" customHeight="1" x14ac:dyDescent="0.3">
      <c r="A26" s="23"/>
      <c r="B26" s="54">
        <v>51</v>
      </c>
      <c r="C26" s="55" t="str">
        <f>IF(PLAYER!B54="","",PLAYER!B54)</f>
        <v/>
      </c>
      <c r="D26" s="56"/>
      <c r="E26" s="57"/>
      <c r="F26" s="58"/>
      <c r="G26" s="59"/>
      <c r="H26" s="55"/>
      <c r="I26" s="60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ht="26.25" customHeight="1" x14ac:dyDescent="0.3">
      <c r="A27" s="23"/>
      <c r="B27" s="41">
        <v>52</v>
      </c>
      <c r="C27" s="34" t="str">
        <f>IF(PLAYER!B55="","",PLAYER!B55)</f>
        <v/>
      </c>
      <c r="D27" s="42"/>
      <c r="E27" s="43"/>
      <c r="F27" s="44"/>
      <c r="G27" s="45"/>
      <c r="H27" s="34"/>
      <c r="I27" s="46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ht="26.25" customHeight="1" x14ac:dyDescent="0.3">
      <c r="A28" s="23"/>
      <c r="B28" s="41">
        <v>53</v>
      </c>
      <c r="C28" s="34" t="str">
        <f>IF(PLAYER!B56="","",PLAYER!B56)</f>
        <v/>
      </c>
      <c r="D28" s="42"/>
      <c r="E28" s="43"/>
      <c r="F28" s="44"/>
      <c r="G28" s="45"/>
      <c r="H28" s="34"/>
      <c r="I28" s="46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ht="26.25" customHeight="1" x14ac:dyDescent="0.3">
      <c r="A29" s="23"/>
      <c r="B29" s="41">
        <v>54</v>
      </c>
      <c r="C29" s="34" t="str">
        <f>IF(PLAYER!B57="","",PLAYER!B57)</f>
        <v/>
      </c>
      <c r="D29" s="42"/>
      <c r="E29" s="43"/>
      <c r="F29" s="44"/>
      <c r="G29" s="45"/>
      <c r="H29" s="34"/>
      <c r="I29" s="46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ht="26.25" customHeight="1" x14ac:dyDescent="0.3">
      <c r="A30" s="23"/>
      <c r="B30" s="47">
        <v>55</v>
      </c>
      <c r="C30" s="48" t="str">
        <f>IF(PLAYER!B58="","",PLAYER!B58)</f>
        <v/>
      </c>
      <c r="D30" s="49"/>
      <c r="E30" s="50"/>
      <c r="F30" s="51"/>
      <c r="G30" s="52"/>
      <c r="H30" s="48"/>
      <c r="I30" s="5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ht="26.25" customHeight="1" x14ac:dyDescent="0.3">
      <c r="A31" s="23"/>
      <c r="B31" s="54">
        <v>56</v>
      </c>
      <c r="C31" s="55" t="str">
        <f>IF(PLAYER!B59="","",PLAYER!B59)</f>
        <v/>
      </c>
      <c r="D31" s="56"/>
      <c r="E31" s="57"/>
      <c r="F31" s="58"/>
      <c r="G31" s="59"/>
      <c r="H31" s="55"/>
      <c r="I31" s="60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ht="26.25" customHeight="1" x14ac:dyDescent="0.3">
      <c r="A32" s="23"/>
      <c r="B32" s="41">
        <v>57</v>
      </c>
      <c r="C32" s="34" t="str">
        <f>IF(PLAYER!B60="","",PLAYER!B60)</f>
        <v/>
      </c>
      <c r="D32" s="42"/>
      <c r="E32" s="43"/>
      <c r="F32" s="44"/>
      <c r="G32" s="45"/>
      <c r="H32" s="34"/>
      <c r="I32" s="46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ht="26.25" customHeight="1" x14ac:dyDescent="0.3">
      <c r="A33" s="23"/>
      <c r="B33" s="41">
        <v>58</v>
      </c>
      <c r="C33" s="34" t="str">
        <f>IF(PLAYER!B61="","",PLAYER!B61)</f>
        <v/>
      </c>
      <c r="D33" s="42"/>
      <c r="E33" s="43"/>
      <c r="F33" s="44"/>
      <c r="G33" s="45"/>
      <c r="H33" s="34"/>
      <c r="I33" s="46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ht="26.25" customHeight="1" x14ac:dyDescent="0.3">
      <c r="A34" s="23"/>
      <c r="B34" s="41">
        <v>59</v>
      </c>
      <c r="C34" s="34" t="str">
        <f>IF(PLAYER!B62="","",PLAYER!B62)</f>
        <v/>
      </c>
      <c r="D34" s="42"/>
      <c r="E34" s="43"/>
      <c r="F34" s="44"/>
      <c r="G34" s="45"/>
      <c r="H34" s="34"/>
      <c r="I34" s="46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ht="26.25" customHeight="1" x14ac:dyDescent="0.3">
      <c r="A35" s="23"/>
      <c r="B35" s="61">
        <v>60</v>
      </c>
      <c r="C35" s="62" t="str">
        <f>IF(PLAYER!B63="","",PLAYER!B63)</f>
        <v/>
      </c>
      <c r="D35" s="63"/>
      <c r="E35" s="64"/>
      <c r="F35" s="65"/>
      <c r="G35" s="66"/>
      <c r="H35" s="62"/>
      <c r="I35" s="67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</row>
    <row r="36" spans="1:29" ht="15" customHeight="1" x14ac:dyDescent="0.3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</row>
    <row r="37" spans="1:29" ht="15" customHeight="1" x14ac:dyDescent="0.3">
      <c r="A37" s="23"/>
      <c r="B37" s="23"/>
      <c r="C37" s="208" t="s">
        <v>71</v>
      </c>
      <c r="D37" s="201"/>
      <c r="E37" s="209" t="s">
        <v>72</v>
      </c>
      <c r="F37" s="200"/>
      <c r="G37" s="200"/>
      <c r="H37" s="200"/>
      <c r="I37" s="201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</row>
    <row r="38" spans="1:29" ht="31.5" customHeight="1" x14ac:dyDescent="0.3">
      <c r="A38" s="23"/>
      <c r="B38" s="23"/>
      <c r="C38" s="210"/>
      <c r="D38" s="211"/>
      <c r="E38" s="212"/>
      <c r="F38" s="200"/>
      <c r="G38" s="200"/>
      <c r="H38" s="200"/>
      <c r="I38" s="201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</row>
    <row r="39" spans="1:29" ht="14.25" customHeight="1" x14ac:dyDescent="0.3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ht="14.25" customHeight="1" x14ac:dyDescent="0.3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ht="14.25" customHeight="1" x14ac:dyDescent="0.3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ht="14.25" customHeight="1" x14ac:dyDescent="0.3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ht="14.25" customHeight="1" x14ac:dyDescent="0.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4.25" customHeight="1" x14ac:dyDescent="0.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ht="14.25" customHeight="1" x14ac:dyDescent="0.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ht="14.25" customHeight="1" x14ac:dyDescent="0.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  <row r="47" spans="1:29" ht="14.2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</row>
    <row r="48" spans="1:29" ht="14.25" customHeight="1" x14ac:dyDescent="0.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</row>
    <row r="49" spans="1:29" ht="14.25" customHeight="1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</row>
    <row r="50" spans="1:29" ht="14.25" customHeight="1" x14ac:dyDescent="0.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</row>
    <row r="51" spans="1:29" ht="14.25" customHeight="1" x14ac:dyDescent="0.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</row>
    <row r="52" spans="1:29" ht="14.25" customHeight="1" x14ac:dyDescent="0.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</row>
    <row r="53" spans="1:29" ht="14.25" customHeight="1" x14ac:dyDescent="0.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</row>
    <row r="54" spans="1:29" ht="14.25" customHeight="1" x14ac:dyDescent="0.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</row>
    <row r="55" spans="1:29" ht="14.25" customHeight="1" x14ac:dyDescent="0.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</row>
    <row r="56" spans="1:29" ht="14.25" customHeight="1" x14ac:dyDescent="0.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</row>
    <row r="57" spans="1:29" ht="14.25" customHeight="1" x14ac:dyDescent="0.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</row>
    <row r="58" spans="1:29" ht="14.25" customHeight="1" x14ac:dyDescent="0.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</row>
    <row r="59" spans="1:29" ht="14.25" customHeight="1" x14ac:dyDescent="0.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</row>
    <row r="60" spans="1:29" ht="14.25" customHeight="1" x14ac:dyDescent="0.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</row>
    <row r="61" spans="1:29" ht="14.25" customHeight="1" x14ac:dyDescent="0.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</row>
    <row r="62" spans="1:29" ht="14.25" customHeight="1" x14ac:dyDescent="0.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</row>
    <row r="63" spans="1:29" ht="14.25" customHeight="1" x14ac:dyDescent="0.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</row>
    <row r="64" spans="1:29" ht="14.25" customHeight="1" x14ac:dyDescent="0.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</row>
    <row r="65" spans="1:29" ht="14.25" customHeight="1" x14ac:dyDescent="0.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</row>
    <row r="66" spans="1:29" ht="14.25" customHeight="1" x14ac:dyDescent="0.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</row>
    <row r="67" spans="1:29" ht="14.25" customHeight="1" x14ac:dyDescent="0.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</row>
    <row r="68" spans="1:29" ht="14.25" customHeight="1" x14ac:dyDescent="0.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</row>
    <row r="69" spans="1:29" ht="14.25" customHeight="1" x14ac:dyDescent="0.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</row>
    <row r="70" spans="1:29" ht="14.25" customHeight="1" x14ac:dyDescent="0.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</row>
    <row r="71" spans="1:29" ht="14.25" customHeight="1" x14ac:dyDescent="0.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</row>
    <row r="72" spans="1:29" ht="14.25" customHeight="1" x14ac:dyDescent="0.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</row>
    <row r="73" spans="1:29" ht="14.25" customHeight="1" x14ac:dyDescent="0.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</row>
    <row r="74" spans="1:29" ht="14.25" customHeight="1" x14ac:dyDescent="0.3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</row>
    <row r="75" spans="1:29" ht="14.25" customHeight="1" x14ac:dyDescent="0.3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</row>
    <row r="76" spans="1:29" ht="14.25" customHeight="1" x14ac:dyDescent="0.3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</row>
    <row r="77" spans="1:29" ht="14.25" customHeight="1" x14ac:dyDescent="0.3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</row>
    <row r="78" spans="1:29" ht="14.25" customHeight="1" x14ac:dyDescent="0.3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</row>
    <row r="79" spans="1:29" ht="14.25" customHeight="1" x14ac:dyDescent="0.3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</row>
    <row r="80" spans="1:29" ht="14.25" customHeight="1" x14ac:dyDescent="0.3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</row>
    <row r="81" spans="1:29" ht="14.25" customHeight="1" x14ac:dyDescent="0.3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</row>
    <row r="82" spans="1:29" ht="14.25" customHeight="1" x14ac:dyDescent="0.3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</row>
    <row r="83" spans="1:29" ht="14.25" customHeight="1" x14ac:dyDescent="0.3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</row>
    <row r="84" spans="1:29" ht="14.25" customHeight="1" x14ac:dyDescent="0.3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</row>
    <row r="85" spans="1:29" ht="14.25" customHeight="1" x14ac:dyDescent="0.3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</row>
    <row r="86" spans="1:29" ht="14.25" customHeight="1" x14ac:dyDescent="0.3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</row>
    <row r="87" spans="1:29" ht="14.25" customHeight="1" x14ac:dyDescent="0.3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</row>
    <row r="88" spans="1:29" ht="14.25" customHeight="1" x14ac:dyDescent="0.3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</row>
    <row r="89" spans="1:29" ht="14.25" customHeight="1" x14ac:dyDescent="0.3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</row>
    <row r="90" spans="1:29" ht="14.25" customHeight="1" x14ac:dyDescent="0.3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</row>
    <row r="91" spans="1:29" ht="14.25" customHeight="1" x14ac:dyDescent="0.3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</row>
    <row r="92" spans="1:29" ht="14.25" customHeight="1" x14ac:dyDescent="0.3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</row>
    <row r="93" spans="1:29" ht="14.25" customHeight="1" x14ac:dyDescent="0.3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</row>
    <row r="94" spans="1:29" ht="14.25" customHeight="1" x14ac:dyDescent="0.3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</row>
    <row r="95" spans="1:29" ht="14.25" customHeight="1" x14ac:dyDescent="0.3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</row>
    <row r="96" spans="1:29" ht="14.25" customHeight="1" x14ac:dyDescent="0.3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</row>
    <row r="97" spans="1:29" ht="14.25" customHeight="1" x14ac:dyDescent="0.3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</row>
    <row r="98" spans="1:29" ht="14.25" customHeight="1" x14ac:dyDescent="0.3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</row>
    <row r="99" spans="1:29" ht="14.25" customHeight="1" x14ac:dyDescent="0.3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</row>
    <row r="100" spans="1:29" ht="14.25" customHeight="1" x14ac:dyDescent="0.3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</row>
    <row r="101" spans="1:29" ht="14.25" customHeight="1" x14ac:dyDescent="0.3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</row>
    <row r="102" spans="1:29" ht="14.25" customHeight="1" x14ac:dyDescent="0.3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</row>
    <row r="103" spans="1:29" ht="14.25" customHeight="1" x14ac:dyDescent="0.3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</row>
    <row r="104" spans="1:29" ht="14.25" customHeight="1" x14ac:dyDescent="0.3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</row>
    <row r="105" spans="1:29" ht="14.25" customHeight="1" x14ac:dyDescent="0.3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</row>
    <row r="106" spans="1:29" ht="14.25" customHeight="1" x14ac:dyDescent="0.3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</row>
    <row r="107" spans="1:29" ht="14.25" customHeight="1" x14ac:dyDescent="0.3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</row>
    <row r="108" spans="1:29" ht="14.25" customHeight="1" x14ac:dyDescent="0.3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</row>
    <row r="109" spans="1:29" ht="14.25" customHeight="1" x14ac:dyDescent="0.3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</row>
    <row r="110" spans="1:29" ht="14.25" customHeight="1" x14ac:dyDescent="0.3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</row>
    <row r="111" spans="1:29" ht="14.25" customHeight="1" x14ac:dyDescent="0.3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</row>
    <row r="112" spans="1:29" ht="14.25" customHeight="1" x14ac:dyDescent="0.3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</row>
    <row r="113" spans="1:29" ht="14.25" customHeight="1" x14ac:dyDescent="0.3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</row>
    <row r="114" spans="1:29" ht="14.25" customHeight="1" x14ac:dyDescent="0.3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</row>
    <row r="115" spans="1:29" ht="14.25" customHeight="1" x14ac:dyDescent="0.3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</row>
    <row r="116" spans="1:29" ht="14.25" customHeight="1" x14ac:dyDescent="0.3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</row>
    <row r="117" spans="1:29" ht="14.25" customHeight="1" x14ac:dyDescent="0.3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</row>
    <row r="118" spans="1:29" ht="14.25" customHeight="1" x14ac:dyDescent="0.3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</row>
    <row r="119" spans="1:29" ht="14.25" customHeight="1" x14ac:dyDescent="0.3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</row>
    <row r="120" spans="1:29" ht="14.25" customHeight="1" x14ac:dyDescent="0.3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</row>
    <row r="121" spans="1:29" ht="14.25" customHeight="1" x14ac:dyDescent="0.3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</row>
    <row r="122" spans="1:29" ht="14.25" customHeight="1" x14ac:dyDescent="0.3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</row>
    <row r="123" spans="1:29" ht="14.25" customHeight="1" x14ac:dyDescent="0.3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</row>
    <row r="124" spans="1:29" ht="14.25" customHeight="1" x14ac:dyDescent="0.3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</row>
    <row r="125" spans="1:29" ht="14.25" customHeight="1" x14ac:dyDescent="0.3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</row>
    <row r="126" spans="1:29" ht="14.25" customHeight="1" x14ac:dyDescent="0.3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</row>
    <row r="127" spans="1:29" ht="14.25" customHeight="1" x14ac:dyDescent="0.3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</row>
    <row r="128" spans="1:29" ht="14.25" customHeight="1" x14ac:dyDescent="0.3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</row>
    <row r="129" spans="1:29" ht="14.25" customHeight="1" x14ac:dyDescent="0.3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</row>
    <row r="130" spans="1:29" ht="14.25" customHeight="1" x14ac:dyDescent="0.3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</row>
    <row r="131" spans="1:29" ht="14.25" customHeight="1" x14ac:dyDescent="0.3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</row>
    <row r="132" spans="1:29" ht="14.25" customHeight="1" x14ac:dyDescent="0.3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</row>
    <row r="133" spans="1:29" ht="14.25" customHeight="1" x14ac:dyDescent="0.3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</row>
    <row r="134" spans="1:29" ht="14.25" customHeight="1" x14ac:dyDescent="0.3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</row>
    <row r="135" spans="1:29" ht="14.25" customHeight="1" x14ac:dyDescent="0.3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</row>
    <row r="136" spans="1:29" ht="14.25" customHeight="1" x14ac:dyDescent="0.3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</row>
    <row r="137" spans="1:29" ht="14.25" customHeight="1" x14ac:dyDescent="0.3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</row>
    <row r="138" spans="1:29" ht="14.25" customHeight="1" x14ac:dyDescent="0.3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</row>
    <row r="139" spans="1:29" ht="14.25" customHeight="1" x14ac:dyDescent="0.3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</row>
    <row r="140" spans="1:29" ht="14.25" customHeight="1" x14ac:dyDescent="0.3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</row>
    <row r="141" spans="1:29" ht="14.25" customHeight="1" x14ac:dyDescent="0.3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</row>
    <row r="142" spans="1:29" ht="14.25" customHeight="1" x14ac:dyDescent="0.3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</row>
    <row r="143" spans="1:29" ht="14.25" customHeight="1" x14ac:dyDescent="0.3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</row>
    <row r="144" spans="1:29" ht="14.25" customHeight="1" x14ac:dyDescent="0.3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</row>
    <row r="145" spans="1:29" ht="14.25" customHeight="1" x14ac:dyDescent="0.3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</row>
    <row r="146" spans="1:29" ht="14.25" customHeight="1" x14ac:dyDescent="0.3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</row>
    <row r="147" spans="1:29" ht="14.25" customHeight="1" x14ac:dyDescent="0.3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</row>
    <row r="148" spans="1:29" ht="14.25" customHeight="1" x14ac:dyDescent="0.3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</row>
    <row r="149" spans="1:29" ht="14.25" customHeight="1" x14ac:dyDescent="0.3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</row>
    <row r="150" spans="1:29" ht="14.25" customHeight="1" x14ac:dyDescent="0.3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</row>
    <row r="151" spans="1:29" ht="14.25" customHeight="1" x14ac:dyDescent="0.3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</row>
    <row r="152" spans="1:29" ht="14.25" customHeight="1" x14ac:dyDescent="0.3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</row>
    <row r="153" spans="1:29" ht="14.25" customHeight="1" x14ac:dyDescent="0.3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</row>
    <row r="154" spans="1:29" ht="14.25" customHeight="1" x14ac:dyDescent="0.3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</row>
    <row r="155" spans="1:29" ht="14.25" customHeight="1" x14ac:dyDescent="0.3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</row>
    <row r="156" spans="1:29" ht="14.25" customHeight="1" x14ac:dyDescent="0.3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</row>
    <row r="157" spans="1:29" ht="14.25" customHeight="1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</row>
    <row r="158" spans="1:29" ht="14.25" customHeight="1" x14ac:dyDescent="0.3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</row>
    <row r="159" spans="1:29" ht="14.25" customHeight="1" x14ac:dyDescent="0.3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</row>
    <row r="160" spans="1:29" ht="14.25" customHeight="1" x14ac:dyDescent="0.3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</row>
    <row r="161" spans="1:29" ht="14.25" customHeight="1" x14ac:dyDescent="0.3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</row>
    <row r="162" spans="1:29" ht="14.25" customHeight="1" x14ac:dyDescent="0.3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</row>
    <row r="163" spans="1:29" ht="14.25" customHeight="1" x14ac:dyDescent="0.3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</row>
    <row r="164" spans="1:29" ht="14.25" customHeight="1" x14ac:dyDescent="0.3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</row>
    <row r="165" spans="1:29" ht="14.25" customHeight="1" x14ac:dyDescent="0.3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</row>
    <row r="166" spans="1:29" ht="14.25" customHeight="1" x14ac:dyDescent="0.3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</row>
    <row r="167" spans="1:29" ht="14.25" customHeight="1" x14ac:dyDescent="0.3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</row>
    <row r="168" spans="1:29" ht="14.25" customHeight="1" x14ac:dyDescent="0.3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</row>
    <row r="169" spans="1:29" ht="14.25" customHeight="1" x14ac:dyDescent="0.3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</row>
    <row r="170" spans="1:29" ht="14.25" customHeight="1" x14ac:dyDescent="0.3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</row>
    <row r="171" spans="1:29" ht="14.25" customHeight="1" x14ac:dyDescent="0.3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</row>
    <row r="172" spans="1:29" ht="14.25" customHeight="1" x14ac:dyDescent="0.3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</row>
    <row r="173" spans="1:29" ht="14.25" customHeight="1" x14ac:dyDescent="0.3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</row>
    <row r="174" spans="1:29" ht="14.25" customHeight="1" x14ac:dyDescent="0.3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</row>
    <row r="175" spans="1:29" ht="14.25" customHeight="1" x14ac:dyDescent="0.3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</row>
    <row r="176" spans="1:29" ht="14.25" customHeight="1" x14ac:dyDescent="0.3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</row>
    <row r="177" spans="1:29" ht="14.25" customHeight="1" x14ac:dyDescent="0.3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</row>
    <row r="178" spans="1:29" ht="14.25" customHeight="1" x14ac:dyDescent="0.3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</row>
    <row r="179" spans="1:29" ht="14.25" customHeight="1" x14ac:dyDescent="0.3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</row>
    <row r="180" spans="1:29" ht="14.25" customHeight="1" x14ac:dyDescent="0.3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</row>
    <row r="181" spans="1:29" ht="14.25" customHeight="1" x14ac:dyDescent="0.3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</row>
    <row r="182" spans="1:29" ht="14.25" customHeight="1" x14ac:dyDescent="0.3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</row>
    <row r="183" spans="1:29" ht="14.25" customHeight="1" x14ac:dyDescent="0.3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</row>
    <row r="184" spans="1:29" ht="14.25" customHeight="1" x14ac:dyDescent="0.3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</row>
    <row r="185" spans="1:29" ht="14.25" customHeight="1" x14ac:dyDescent="0.3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</row>
    <row r="186" spans="1:29" ht="14.25" customHeight="1" x14ac:dyDescent="0.3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</row>
    <row r="187" spans="1:29" ht="14.25" customHeight="1" x14ac:dyDescent="0.3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</row>
    <row r="188" spans="1:29" ht="14.25" customHeight="1" x14ac:dyDescent="0.3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</row>
    <row r="189" spans="1:29" ht="14.25" customHeight="1" x14ac:dyDescent="0.3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</row>
    <row r="190" spans="1:29" ht="14.25" customHeight="1" x14ac:dyDescent="0.3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</row>
    <row r="191" spans="1:29" ht="14.25" customHeight="1" x14ac:dyDescent="0.3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</row>
    <row r="192" spans="1:29" ht="14.25" customHeight="1" x14ac:dyDescent="0.3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</row>
    <row r="193" spans="1:29" ht="14.25" customHeight="1" x14ac:dyDescent="0.3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</row>
    <row r="194" spans="1:29" ht="14.25" customHeight="1" x14ac:dyDescent="0.3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</row>
    <row r="195" spans="1:29" ht="14.25" customHeight="1" x14ac:dyDescent="0.3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</row>
    <row r="196" spans="1:29" ht="14.25" customHeight="1" x14ac:dyDescent="0.3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</row>
    <row r="197" spans="1:29" ht="14.25" customHeight="1" x14ac:dyDescent="0.3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</row>
    <row r="198" spans="1:29" ht="14.25" customHeight="1" x14ac:dyDescent="0.3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</row>
    <row r="199" spans="1:29" ht="14.25" customHeight="1" x14ac:dyDescent="0.3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</row>
    <row r="200" spans="1:29" ht="14.25" customHeight="1" x14ac:dyDescent="0.3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</row>
    <row r="201" spans="1:29" ht="14.25" customHeight="1" x14ac:dyDescent="0.3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</row>
    <row r="202" spans="1:29" ht="14.25" customHeight="1" x14ac:dyDescent="0.3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</row>
    <row r="203" spans="1:29" ht="14.25" customHeight="1" x14ac:dyDescent="0.3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</row>
    <row r="204" spans="1:29" ht="14.25" customHeight="1" x14ac:dyDescent="0.3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</row>
    <row r="205" spans="1:29" ht="14.25" customHeight="1" x14ac:dyDescent="0.3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</row>
    <row r="206" spans="1:29" ht="14.25" customHeight="1" x14ac:dyDescent="0.3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</row>
    <row r="207" spans="1:29" ht="14.25" customHeight="1" x14ac:dyDescent="0.3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</row>
    <row r="208" spans="1:29" ht="14.25" customHeight="1" x14ac:dyDescent="0.3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</row>
    <row r="209" spans="1:29" ht="14.25" customHeight="1" x14ac:dyDescent="0.3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</row>
    <row r="210" spans="1:29" ht="14.25" customHeight="1" x14ac:dyDescent="0.3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</row>
    <row r="211" spans="1:29" ht="14.25" customHeight="1" x14ac:dyDescent="0.3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</row>
    <row r="212" spans="1:29" ht="14.25" customHeight="1" x14ac:dyDescent="0.3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</row>
    <row r="213" spans="1:29" ht="14.25" customHeight="1" x14ac:dyDescent="0.3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</row>
    <row r="214" spans="1:29" ht="14.25" customHeight="1" x14ac:dyDescent="0.3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</row>
    <row r="215" spans="1:29" ht="14.25" customHeight="1" x14ac:dyDescent="0.3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</row>
    <row r="216" spans="1:29" ht="14.25" customHeight="1" x14ac:dyDescent="0.3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</row>
    <row r="217" spans="1:29" ht="14.25" customHeight="1" x14ac:dyDescent="0.3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</row>
    <row r="218" spans="1:29" ht="14.25" customHeight="1" x14ac:dyDescent="0.3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</row>
    <row r="219" spans="1:29" ht="14.25" customHeight="1" x14ac:dyDescent="0.3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</row>
    <row r="220" spans="1:29" ht="14.25" customHeight="1" x14ac:dyDescent="0.3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</row>
    <row r="221" spans="1:29" ht="14.25" customHeight="1" x14ac:dyDescent="0.3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</row>
    <row r="222" spans="1:29" ht="14.25" customHeight="1" x14ac:dyDescent="0.3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</row>
    <row r="223" spans="1:29" ht="14.25" customHeight="1" x14ac:dyDescent="0.3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</row>
    <row r="224" spans="1:29" ht="14.25" customHeight="1" x14ac:dyDescent="0.3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</row>
    <row r="225" spans="1:29" ht="14.25" customHeight="1" x14ac:dyDescent="0.3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</row>
    <row r="226" spans="1:29" ht="14.25" customHeight="1" x14ac:dyDescent="0.3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</row>
    <row r="227" spans="1:29" ht="14.25" customHeight="1" x14ac:dyDescent="0.3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</row>
    <row r="228" spans="1:29" ht="14.25" customHeight="1" x14ac:dyDescent="0.3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</row>
    <row r="229" spans="1:29" ht="14.25" customHeight="1" x14ac:dyDescent="0.3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</row>
    <row r="230" spans="1:29" ht="14.25" customHeight="1" x14ac:dyDescent="0.3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</row>
    <row r="231" spans="1:29" ht="14.25" customHeight="1" x14ac:dyDescent="0.3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</row>
    <row r="232" spans="1:29" ht="14.25" customHeight="1" x14ac:dyDescent="0.3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</row>
    <row r="233" spans="1:29" ht="14.25" customHeight="1" x14ac:dyDescent="0.3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</row>
    <row r="234" spans="1:29" ht="14.25" customHeight="1" x14ac:dyDescent="0.3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</row>
    <row r="235" spans="1:29" ht="14.25" customHeight="1" x14ac:dyDescent="0.3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</row>
    <row r="236" spans="1:29" ht="14.25" customHeight="1" x14ac:dyDescent="0.3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</row>
    <row r="237" spans="1:29" ht="14.25" customHeight="1" x14ac:dyDescent="0.3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</row>
    <row r="238" spans="1:29" ht="14.25" customHeight="1" x14ac:dyDescent="0.3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</row>
    <row r="239" spans="1:29" ht="14.25" customHeight="1" x14ac:dyDescent="0.3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</row>
    <row r="240" spans="1:29" ht="14.25" customHeight="1" x14ac:dyDescent="0.3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</row>
    <row r="241" spans="1:29" ht="14.25" customHeight="1" x14ac:dyDescent="0.3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</row>
    <row r="242" spans="1:29" ht="14.25" customHeight="1" x14ac:dyDescent="0.3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</row>
    <row r="243" spans="1:29" ht="14.25" customHeight="1" x14ac:dyDescent="0.3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</row>
    <row r="244" spans="1:29" ht="14.25" customHeight="1" x14ac:dyDescent="0.3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</row>
    <row r="245" spans="1:29" ht="14.25" customHeight="1" x14ac:dyDescent="0.3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</row>
    <row r="246" spans="1:29" ht="14.25" customHeight="1" x14ac:dyDescent="0.3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</row>
    <row r="247" spans="1:29" ht="14.25" customHeight="1" x14ac:dyDescent="0.3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</row>
    <row r="248" spans="1:29" ht="14.25" customHeight="1" x14ac:dyDescent="0.3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</row>
    <row r="249" spans="1:29" ht="14.25" customHeight="1" x14ac:dyDescent="0.3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</row>
    <row r="250" spans="1:29" ht="14.25" customHeight="1" x14ac:dyDescent="0.3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</row>
    <row r="251" spans="1:29" ht="14.25" customHeight="1" x14ac:dyDescent="0.3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</row>
    <row r="252" spans="1:29" ht="14.25" customHeight="1" x14ac:dyDescent="0.3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</row>
    <row r="253" spans="1:29" ht="14.25" customHeight="1" x14ac:dyDescent="0.3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</row>
    <row r="254" spans="1:29" ht="14.25" customHeight="1" x14ac:dyDescent="0.3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</row>
    <row r="255" spans="1:29" ht="14.25" customHeight="1" x14ac:dyDescent="0.3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</row>
    <row r="256" spans="1:29" ht="14.25" customHeight="1" x14ac:dyDescent="0.3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</row>
    <row r="257" spans="1:29" ht="14.25" customHeight="1" x14ac:dyDescent="0.3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</row>
    <row r="258" spans="1:29" ht="14.25" customHeight="1" x14ac:dyDescent="0.3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</row>
    <row r="259" spans="1:29" ht="14.25" customHeight="1" x14ac:dyDescent="0.3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</row>
    <row r="260" spans="1:29" ht="14.25" customHeight="1" x14ac:dyDescent="0.3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</row>
    <row r="261" spans="1:29" ht="14.25" customHeight="1" x14ac:dyDescent="0.3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</row>
    <row r="262" spans="1:29" ht="14.25" customHeight="1" x14ac:dyDescent="0.3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</row>
    <row r="263" spans="1:29" ht="14.25" customHeight="1" x14ac:dyDescent="0.3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</row>
    <row r="264" spans="1:29" ht="14.25" customHeight="1" x14ac:dyDescent="0.3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</row>
    <row r="265" spans="1:29" ht="14.25" customHeight="1" x14ac:dyDescent="0.3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</row>
    <row r="266" spans="1:29" ht="14.25" customHeight="1" x14ac:dyDescent="0.3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</row>
    <row r="267" spans="1:29" ht="14.25" customHeight="1" x14ac:dyDescent="0.3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</row>
    <row r="268" spans="1:29" ht="14.25" customHeight="1" x14ac:dyDescent="0.3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</row>
    <row r="269" spans="1:29" ht="14.25" customHeight="1" x14ac:dyDescent="0.3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</row>
    <row r="270" spans="1:29" ht="14.25" customHeight="1" x14ac:dyDescent="0.3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</row>
    <row r="271" spans="1:29" ht="14.25" customHeight="1" x14ac:dyDescent="0.3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</row>
    <row r="272" spans="1:29" ht="14.25" customHeight="1" x14ac:dyDescent="0.3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</row>
    <row r="273" spans="1:29" ht="14.25" customHeight="1" x14ac:dyDescent="0.3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</row>
    <row r="274" spans="1:29" ht="14.25" customHeight="1" x14ac:dyDescent="0.3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</row>
    <row r="275" spans="1:29" ht="14.25" customHeight="1" x14ac:dyDescent="0.3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</row>
    <row r="276" spans="1:29" ht="14.25" customHeight="1" x14ac:dyDescent="0.3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</row>
    <row r="277" spans="1:29" ht="14.25" customHeight="1" x14ac:dyDescent="0.3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</row>
    <row r="278" spans="1:29" ht="14.25" customHeight="1" x14ac:dyDescent="0.3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</row>
    <row r="279" spans="1:29" ht="14.25" customHeight="1" x14ac:dyDescent="0.3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</row>
    <row r="280" spans="1:29" ht="14.25" customHeight="1" x14ac:dyDescent="0.3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</row>
    <row r="281" spans="1:29" ht="14.25" customHeight="1" x14ac:dyDescent="0.3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</row>
    <row r="282" spans="1:29" ht="14.25" customHeight="1" x14ac:dyDescent="0.3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</row>
    <row r="283" spans="1:29" ht="14.25" customHeight="1" x14ac:dyDescent="0.3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</row>
    <row r="284" spans="1:29" ht="14.25" customHeight="1" x14ac:dyDescent="0.3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</row>
    <row r="285" spans="1:29" ht="14.25" customHeight="1" x14ac:dyDescent="0.3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</row>
    <row r="286" spans="1:29" ht="14.25" customHeight="1" x14ac:dyDescent="0.3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</row>
    <row r="287" spans="1:29" ht="14.25" customHeight="1" x14ac:dyDescent="0.3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</row>
    <row r="288" spans="1:29" ht="14.25" customHeight="1" x14ac:dyDescent="0.3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</row>
    <row r="289" spans="1:29" ht="14.25" customHeight="1" x14ac:dyDescent="0.3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</row>
    <row r="290" spans="1:29" ht="14.25" customHeight="1" x14ac:dyDescent="0.3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</row>
    <row r="291" spans="1:29" ht="14.25" customHeight="1" x14ac:dyDescent="0.3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</row>
    <row r="292" spans="1:29" ht="14.25" customHeight="1" x14ac:dyDescent="0.3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</row>
    <row r="293" spans="1:29" ht="14.25" customHeight="1" x14ac:dyDescent="0.3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</row>
    <row r="294" spans="1:29" ht="14.25" customHeight="1" x14ac:dyDescent="0.3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</row>
    <row r="295" spans="1:29" ht="14.25" customHeight="1" x14ac:dyDescent="0.3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</row>
    <row r="296" spans="1:29" ht="14.25" customHeight="1" x14ac:dyDescent="0.3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</row>
    <row r="297" spans="1:29" ht="14.25" customHeight="1" x14ac:dyDescent="0.3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</row>
    <row r="298" spans="1:29" ht="14.25" customHeight="1" x14ac:dyDescent="0.3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</row>
    <row r="299" spans="1:29" ht="14.25" customHeight="1" x14ac:dyDescent="0.3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</row>
    <row r="300" spans="1:29" ht="14.25" customHeight="1" x14ac:dyDescent="0.3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</row>
    <row r="301" spans="1:29" ht="14.25" customHeight="1" x14ac:dyDescent="0.3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</row>
    <row r="302" spans="1:29" ht="14.25" customHeight="1" x14ac:dyDescent="0.3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</row>
    <row r="303" spans="1:29" ht="14.25" customHeight="1" x14ac:dyDescent="0.3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</row>
    <row r="304" spans="1:29" ht="14.25" customHeight="1" x14ac:dyDescent="0.3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</row>
    <row r="305" spans="1:29" ht="14.25" customHeight="1" x14ac:dyDescent="0.3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</row>
    <row r="306" spans="1:29" ht="14.25" customHeight="1" x14ac:dyDescent="0.3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</row>
    <row r="307" spans="1:29" ht="14.25" customHeight="1" x14ac:dyDescent="0.3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</row>
    <row r="308" spans="1:29" ht="14.25" customHeight="1" x14ac:dyDescent="0.3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</row>
    <row r="309" spans="1:29" ht="14.25" customHeight="1" x14ac:dyDescent="0.3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</row>
    <row r="310" spans="1:29" ht="14.25" customHeight="1" x14ac:dyDescent="0.3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</row>
    <row r="311" spans="1:29" ht="14.25" customHeight="1" x14ac:dyDescent="0.3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</row>
    <row r="312" spans="1:29" ht="14.25" customHeight="1" x14ac:dyDescent="0.3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</row>
    <row r="313" spans="1:29" ht="14.25" customHeight="1" x14ac:dyDescent="0.3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</row>
    <row r="314" spans="1:29" ht="14.25" customHeight="1" x14ac:dyDescent="0.3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</row>
    <row r="315" spans="1:29" ht="14.25" customHeight="1" x14ac:dyDescent="0.3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</row>
    <row r="316" spans="1:29" ht="14.25" customHeight="1" x14ac:dyDescent="0.3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</row>
    <row r="317" spans="1:29" ht="14.25" customHeight="1" x14ac:dyDescent="0.3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</row>
    <row r="318" spans="1:29" ht="14.25" customHeight="1" x14ac:dyDescent="0.3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</row>
    <row r="319" spans="1:29" ht="14.25" customHeight="1" x14ac:dyDescent="0.3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</row>
    <row r="320" spans="1:29" ht="14.25" customHeight="1" x14ac:dyDescent="0.3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</row>
    <row r="321" spans="1:29" ht="14.25" customHeight="1" x14ac:dyDescent="0.3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</row>
    <row r="322" spans="1:29" ht="14.25" customHeight="1" x14ac:dyDescent="0.3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</row>
    <row r="323" spans="1:29" ht="14.25" customHeight="1" x14ac:dyDescent="0.3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</row>
    <row r="324" spans="1:29" ht="14.25" customHeight="1" x14ac:dyDescent="0.3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</row>
    <row r="325" spans="1:29" ht="14.25" customHeight="1" x14ac:dyDescent="0.3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</row>
    <row r="326" spans="1:29" ht="14.25" customHeight="1" x14ac:dyDescent="0.3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</row>
    <row r="327" spans="1:29" ht="14.25" customHeight="1" x14ac:dyDescent="0.3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</row>
    <row r="328" spans="1:29" ht="14.25" customHeight="1" x14ac:dyDescent="0.3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</row>
    <row r="329" spans="1:29" ht="14.25" customHeight="1" x14ac:dyDescent="0.3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</row>
    <row r="330" spans="1:29" ht="14.25" customHeight="1" x14ac:dyDescent="0.3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</row>
    <row r="331" spans="1:29" ht="14.25" customHeight="1" x14ac:dyDescent="0.3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</row>
    <row r="332" spans="1:29" ht="14.25" customHeight="1" x14ac:dyDescent="0.3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</row>
    <row r="333" spans="1:29" ht="14.25" customHeight="1" x14ac:dyDescent="0.3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</row>
    <row r="334" spans="1:29" ht="14.25" customHeight="1" x14ac:dyDescent="0.3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</row>
    <row r="335" spans="1:29" ht="14.25" customHeight="1" x14ac:dyDescent="0.3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</row>
    <row r="336" spans="1:29" ht="14.25" customHeight="1" x14ac:dyDescent="0.3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</row>
    <row r="337" spans="1:29" ht="14.25" customHeight="1" x14ac:dyDescent="0.3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</row>
    <row r="338" spans="1:29" ht="14.25" customHeight="1" x14ac:dyDescent="0.3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</row>
    <row r="339" spans="1:29" ht="14.25" customHeight="1" x14ac:dyDescent="0.3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</row>
    <row r="340" spans="1:29" ht="14.25" customHeight="1" x14ac:dyDescent="0.3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</row>
    <row r="341" spans="1:29" ht="14.25" customHeight="1" x14ac:dyDescent="0.3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</row>
    <row r="342" spans="1:29" ht="14.25" customHeight="1" x14ac:dyDescent="0.3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</row>
    <row r="343" spans="1:29" ht="14.25" customHeight="1" x14ac:dyDescent="0.3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</row>
    <row r="344" spans="1:29" ht="14.25" customHeight="1" x14ac:dyDescent="0.3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</row>
    <row r="345" spans="1:29" ht="14.25" customHeight="1" x14ac:dyDescent="0.3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</row>
    <row r="346" spans="1:29" ht="14.25" customHeight="1" x14ac:dyDescent="0.3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</row>
    <row r="347" spans="1:29" ht="14.25" customHeight="1" x14ac:dyDescent="0.3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</row>
    <row r="348" spans="1:29" ht="14.25" customHeight="1" x14ac:dyDescent="0.3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</row>
    <row r="349" spans="1:29" ht="14.25" customHeight="1" x14ac:dyDescent="0.3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</row>
    <row r="350" spans="1:29" ht="14.25" customHeight="1" x14ac:dyDescent="0.3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</row>
    <row r="351" spans="1:29" ht="14.25" customHeight="1" x14ac:dyDescent="0.3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</row>
    <row r="352" spans="1:29" ht="14.25" customHeight="1" x14ac:dyDescent="0.3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</row>
    <row r="353" spans="1:29" ht="14.25" customHeight="1" x14ac:dyDescent="0.3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</row>
    <row r="354" spans="1:29" ht="14.25" customHeight="1" x14ac:dyDescent="0.3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</row>
    <row r="355" spans="1:29" ht="14.25" customHeight="1" x14ac:dyDescent="0.3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</row>
    <row r="356" spans="1:29" ht="14.25" customHeight="1" x14ac:dyDescent="0.3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</row>
    <row r="357" spans="1:29" ht="14.25" customHeight="1" x14ac:dyDescent="0.3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</row>
    <row r="358" spans="1:29" ht="14.25" customHeight="1" x14ac:dyDescent="0.3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</row>
    <row r="359" spans="1:29" ht="14.25" customHeight="1" x14ac:dyDescent="0.3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</row>
    <row r="360" spans="1:29" ht="14.25" customHeight="1" x14ac:dyDescent="0.3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</row>
    <row r="361" spans="1:29" ht="14.25" customHeight="1" x14ac:dyDescent="0.3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</row>
    <row r="362" spans="1:29" ht="14.25" customHeight="1" x14ac:dyDescent="0.3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</row>
    <row r="363" spans="1:29" ht="14.25" customHeight="1" x14ac:dyDescent="0.3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</row>
    <row r="364" spans="1:29" ht="14.25" customHeight="1" x14ac:dyDescent="0.3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</row>
    <row r="365" spans="1:29" ht="14.25" customHeight="1" x14ac:dyDescent="0.3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</row>
    <row r="366" spans="1:29" ht="14.25" customHeight="1" x14ac:dyDescent="0.3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</row>
    <row r="367" spans="1:29" ht="14.25" customHeight="1" x14ac:dyDescent="0.3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</row>
    <row r="368" spans="1:29" ht="14.25" customHeight="1" x14ac:dyDescent="0.3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</row>
    <row r="369" spans="1:29" ht="14.25" customHeight="1" x14ac:dyDescent="0.3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</row>
    <row r="370" spans="1:29" ht="14.25" customHeight="1" x14ac:dyDescent="0.3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</row>
    <row r="371" spans="1:29" ht="14.25" customHeight="1" x14ac:dyDescent="0.3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</row>
    <row r="372" spans="1:29" ht="14.25" customHeight="1" x14ac:dyDescent="0.3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</row>
    <row r="373" spans="1:29" ht="14.25" customHeight="1" x14ac:dyDescent="0.3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</row>
    <row r="374" spans="1:29" ht="14.25" customHeight="1" x14ac:dyDescent="0.3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</row>
    <row r="375" spans="1:29" ht="14.25" customHeight="1" x14ac:dyDescent="0.3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</row>
    <row r="376" spans="1:29" ht="14.25" customHeight="1" x14ac:dyDescent="0.3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</row>
    <row r="377" spans="1:29" ht="14.25" customHeight="1" x14ac:dyDescent="0.3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</row>
    <row r="378" spans="1:29" ht="14.25" customHeight="1" x14ac:dyDescent="0.3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</row>
    <row r="379" spans="1:29" ht="14.25" customHeight="1" x14ac:dyDescent="0.3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</row>
    <row r="380" spans="1:29" ht="14.25" customHeight="1" x14ac:dyDescent="0.3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</row>
    <row r="381" spans="1:29" ht="14.25" customHeight="1" x14ac:dyDescent="0.3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</row>
    <row r="382" spans="1:29" ht="14.25" customHeight="1" x14ac:dyDescent="0.3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</row>
    <row r="383" spans="1:29" ht="14.25" customHeight="1" x14ac:dyDescent="0.3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</row>
    <row r="384" spans="1:29" ht="14.25" customHeight="1" x14ac:dyDescent="0.3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</row>
    <row r="385" spans="1:29" ht="14.25" customHeight="1" x14ac:dyDescent="0.3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</row>
    <row r="386" spans="1:29" ht="14.25" customHeight="1" x14ac:dyDescent="0.3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</row>
    <row r="387" spans="1:29" ht="14.25" customHeight="1" x14ac:dyDescent="0.3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</row>
    <row r="388" spans="1:29" ht="14.25" customHeight="1" x14ac:dyDescent="0.3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</row>
    <row r="389" spans="1:29" ht="14.25" customHeight="1" x14ac:dyDescent="0.3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</row>
    <row r="390" spans="1:29" ht="14.25" customHeight="1" x14ac:dyDescent="0.3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</row>
    <row r="391" spans="1:29" ht="14.25" customHeight="1" x14ac:dyDescent="0.3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</row>
    <row r="392" spans="1:29" ht="14.25" customHeight="1" x14ac:dyDescent="0.3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</row>
    <row r="393" spans="1:29" ht="14.25" customHeight="1" x14ac:dyDescent="0.3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</row>
    <row r="394" spans="1:29" ht="14.25" customHeight="1" x14ac:dyDescent="0.3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</row>
    <row r="395" spans="1:29" ht="14.25" customHeight="1" x14ac:dyDescent="0.3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</row>
    <row r="396" spans="1:29" ht="14.25" customHeight="1" x14ac:dyDescent="0.3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</row>
    <row r="397" spans="1:29" ht="14.25" customHeight="1" x14ac:dyDescent="0.3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</row>
    <row r="398" spans="1:29" ht="14.25" customHeight="1" x14ac:dyDescent="0.3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</row>
    <row r="399" spans="1:29" ht="14.25" customHeight="1" x14ac:dyDescent="0.3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</row>
    <row r="400" spans="1:29" ht="14.25" customHeight="1" x14ac:dyDescent="0.3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</row>
    <row r="401" spans="1:29" ht="14.25" customHeight="1" x14ac:dyDescent="0.3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</row>
    <row r="402" spans="1:29" ht="14.25" customHeight="1" x14ac:dyDescent="0.3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</row>
    <row r="403" spans="1:29" ht="14.25" customHeight="1" x14ac:dyDescent="0.3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</row>
    <row r="404" spans="1:29" ht="14.25" customHeight="1" x14ac:dyDescent="0.3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</row>
    <row r="405" spans="1:29" ht="14.25" customHeight="1" x14ac:dyDescent="0.3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</row>
    <row r="406" spans="1:29" ht="14.25" customHeight="1" x14ac:dyDescent="0.3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</row>
    <row r="407" spans="1:29" ht="14.25" customHeight="1" x14ac:dyDescent="0.3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</row>
    <row r="408" spans="1:29" ht="14.25" customHeight="1" x14ac:dyDescent="0.3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</row>
    <row r="409" spans="1:29" ht="14.25" customHeight="1" x14ac:dyDescent="0.3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</row>
    <row r="410" spans="1:29" ht="14.25" customHeight="1" x14ac:dyDescent="0.3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</row>
    <row r="411" spans="1:29" ht="14.25" customHeight="1" x14ac:dyDescent="0.3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</row>
    <row r="412" spans="1:29" ht="14.25" customHeight="1" x14ac:dyDescent="0.3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</row>
    <row r="413" spans="1:29" ht="14.25" customHeight="1" x14ac:dyDescent="0.3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</row>
    <row r="414" spans="1:29" ht="14.25" customHeight="1" x14ac:dyDescent="0.3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</row>
    <row r="415" spans="1:29" ht="14.25" customHeight="1" x14ac:dyDescent="0.3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</row>
    <row r="416" spans="1:29" ht="14.25" customHeight="1" x14ac:dyDescent="0.3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</row>
    <row r="417" spans="1:29" ht="14.25" customHeight="1" x14ac:dyDescent="0.3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</row>
    <row r="418" spans="1:29" ht="14.25" customHeight="1" x14ac:dyDescent="0.3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</row>
    <row r="419" spans="1:29" ht="14.25" customHeight="1" x14ac:dyDescent="0.3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</row>
    <row r="420" spans="1:29" ht="14.25" customHeight="1" x14ac:dyDescent="0.3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</row>
    <row r="421" spans="1:29" ht="14.25" customHeight="1" x14ac:dyDescent="0.3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</row>
    <row r="422" spans="1:29" ht="14.25" customHeight="1" x14ac:dyDescent="0.3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</row>
    <row r="423" spans="1:29" ht="14.25" customHeight="1" x14ac:dyDescent="0.3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</row>
    <row r="424" spans="1:29" ht="14.25" customHeight="1" x14ac:dyDescent="0.3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</row>
    <row r="425" spans="1:29" ht="14.25" customHeight="1" x14ac:dyDescent="0.3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</row>
    <row r="426" spans="1:29" ht="14.25" customHeight="1" x14ac:dyDescent="0.3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</row>
    <row r="427" spans="1:29" ht="14.25" customHeight="1" x14ac:dyDescent="0.3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</row>
    <row r="428" spans="1:29" ht="14.25" customHeight="1" x14ac:dyDescent="0.3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</row>
    <row r="429" spans="1:29" ht="14.25" customHeight="1" x14ac:dyDescent="0.3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</row>
    <row r="430" spans="1:29" ht="14.25" customHeight="1" x14ac:dyDescent="0.3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</row>
    <row r="431" spans="1:29" ht="14.25" customHeight="1" x14ac:dyDescent="0.3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</row>
    <row r="432" spans="1:29" ht="14.25" customHeight="1" x14ac:dyDescent="0.3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</row>
    <row r="433" spans="1:29" ht="14.25" customHeight="1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</row>
    <row r="434" spans="1:29" ht="14.25" customHeight="1" x14ac:dyDescent="0.3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</row>
    <row r="435" spans="1:29" ht="14.25" customHeight="1" x14ac:dyDescent="0.3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</row>
    <row r="436" spans="1:29" ht="14.25" customHeight="1" x14ac:dyDescent="0.3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</row>
    <row r="437" spans="1:29" ht="14.25" customHeight="1" x14ac:dyDescent="0.3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</row>
    <row r="438" spans="1:29" ht="14.25" customHeight="1" x14ac:dyDescent="0.3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</row>
    <row r="439" spans="1:29" ht="14.25" customHeight="1" x14ac:dyDescent="0.3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</row>
    <row r="440" spans="1:29" ht="14.25" customHeight="1" x14ac:dyDescent="0.3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</row>
    <row r="441" spans="1:29" ht="14.25" customHeight="1" x14ac:dyDescent="0.3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</row>
    <row r="442" spans="1:29" ht="14.25" customHeight="1" x14ac:dyDescent="0.3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</row>
    <row r="443" spans="1:29" ht="14.25" customHeight="1" x14ac:dyDescent="0.3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</row>
    <row r="444" spans="1:29" ht="14.25" customHeight="1" x14ac:dyDescent="0.3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</row>
    <row r="445" spans="1:29" ht="14.25" customHeight="1" x14ac:dyDescent="0.3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</row>
    <row r="446" spans="1:29" ht="14.25" customHeight="1" x14ac:dyDescent="0.3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</row>
    <row r="447" spans="1:29" ht="14.25" customHeight="1" x14ac:dyDescent="0.3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</row>
    <row r="448" spans="1:29" ht="14.25" customHeight="1" x14ac:dyDescent="0.3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</row>
    <row r="449" spans="1:29" ht="14.25" customHeight="1" x14ac:dyDescent="0.3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</row>
    <row r="450" spans="1:29" ht="14.25" customHeight="1" x14ac:dyDescent="0.3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</row>
    <row r="451" spans="1:29" ht="14.25" customHeight="1" x14ac:dyDescent="0.3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</row>
    <row r="452" spans="1:29" ht="14.25" customHeight="1" x14ac:dyDescent="0.3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</row>
    <row r="453" spans="1:29" ht="14.25" customHeight="1" x14ac:dyDescent="0.3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</row>
    <row r="454" spans="1:29" ht="14.25" customHeight="1" x14ac:dyDescent="0.3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</row>
    <row r="455" spans="1:29" ht="14.25" customHeight="1" x14ac:dyDescent="0.3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</row>
    <row r="456" spans="1:29" ht="14.25" customHeight="1" x14ac:dyDescent="0.3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</row>
    <row r="457" spans="1:29" ht="14.25" customHeight="1" x14ac:dyDescent="0.3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</row>
    <row r="458" spans="1:29" ht="14.25" customHeight="1" x14ac:dyDescent="0.3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</row>
    <row r="459" spans="1:29" ht="14.25" customHeight="1" x14ac:dyDescent="0.3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</row>
    <row r="460" spans="1:29" ht="14.25" customHeight="1" x14ac:dyDescent="0.3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</row>
    <row r="461" spans="1:29" ht="14.25" customHeight="1" x14ac:dyDescent="0.3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</row>
    <row r="462" spans="1:29" ht="14.25" customHeight="1" x14ac:dyDescent="0.3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</row>
    <row r="463" spans="1:29" ht="14.25" customHeight="1" x14ac:dyDescent="0.3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</row>
    <row r="464" spans="1:29" ht="14.25" customHeight="1" x14ac:dyDescent="0.3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</row>
    <row r="465" spans="1:29" ht="14.25" customHeight="1" x14ac:dyDescent="0.3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</row>
    <row r="466" spans="1:29" ht="14.25" customHeight="1" x14ac:dyDescent="0.3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</row>
    <row r="467" spans="1:29" ht="14.25" customHeight="1" x14ac:dyDescent="0.3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</row>
    <row r="468" spans="1:29" ht="14.25" customHeight="1" x14ac:dyDescent="0.3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</row>
    <row r="469" spans="1:29" ht="14.25" customHeight="1" x14ac:dyDescent="0.3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</row>
    <row r="470" spans="1:29" ht="14.25" customHeight="1" x14ac:dyDescent="0.3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</row>
    <row r="471" spans="1:29" ht="14.25" customHeight="1" x14ac:dyDescent="0.3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</row>
    <row r="472" spans="1:29" ht="14.25" customHeight="1" x14ac:dyDescent="0.3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</row>
    <row r="473" spans="1:29" ht="14.25" customHeight="1" x14ac:dyDescent="0.3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</row>
    <row r="474" spans="1:29" ht="14.25" customHeight="1" x14ac:dyDescent="0.3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</row>
    <row r="475" spans="1:29" ht="14.25" customHeight="1" x14ac:dyDescent="0.3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</row>
    <row r="476" spans="1:29" ht="14.25" customHeight="1" x14ac:dyDescent="0.3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</row>
    <row r="477" spans="1:29" ht="14.25" customHeight="1" x14ac:dyDescent="0.3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</row>
    <row r="478" spans="1:29" ht="14.25" customHeight="1" x14ac:dyDescent="0.3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</row>
    <row r="479" spans="1:29" ht="14.25" customHeight="1" x14ac:dyDescent="0.3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</row>
    <row r="480" spans="1:29" ht="14.25" customHeight="1" x14ac:dyDescent="0.3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</row>
    <row r="481" spans="1:29" ht="14.25" customHeight="1" x14ac:dyDescent="0.3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</row>
    <row r="482" spans="1:29" ht="14.25" customHeight="1" x14ac:dyDescent="0.3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</row>
    <row r="483" spans="1:29" ht="14.25" customHeight="1" x14ac:dyDescent="0.3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</row>
    <row r="484" spans="1:29" ht="14.25" customHeight="1" x14ac:dyDescent="0.3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</row>
    <row r="485" spans="1:29" ht="14.25" customHeight="1" x14ac:dyDescent="0.3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</row>
    <row r="486" spans="1:29" ht="14.25" customHeight="1" x14ac:dyDescent="0.3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</row>
    <row r="487" spans="1:29" ht="14.25" customHeight="1" x14ac:dyDescent="0.3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</row>
    <row r="488" spans="1:29" ht="14.25" customHeight="1" x14ac:dyDescent="0.3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</row>
    <row r="489" spans="1:29" ht="14.25" customHeight="1" x14ac:dyDescent="0.3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</row>
    <row r="490" spans="1:29" ht="14.25" customHeight="1" x14ac:dyDescent="0.3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</row>
    <row r="491" spans="1:29" ht="14.25" customHeight="1" x14ac:dyDescent="0.3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</row>
    <row r="492" spans="1:29" ht="14.25" customHeight="1" x14ac:dyDescent="0.3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</row>
    <row r="493" spans="1:29" ht="14.25" customHeight="1" x14ac:dyDescent="0.3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</row>
    <row r="494" spans="1:29" ht="14.25" customHeight="1" x14ac:dyDescent="0.3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</row>
    <row r="495" spans="1:29" ht="14.25" customHeight="1" x14ac:dyDescent="0.3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</row>
    <row r="496" spans="1:29" ht="14.25" customHeight="1" x14ac:dyDescent="0.3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</row>
    <row r="497" spans="1:29" ht="14.25" customHeight="1" x14ac:dyDescent="0.3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</row>
    <row r="498" spans="1:29" ht="14.25" customHeight="1" x14ac:dyDescent="0.3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</row>
    <row r="499" spans="1:29" ht="14.25" customHeight="1" x14ac:dyDescent="0.3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</row>
    <row r="500" spans="1:29" ht="14.25" customHeight="1" x14ac:dyDescent="0.3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</row>
    <row r="501" spans="1:29" ht="14.25" customHeight="1" x14ac:dyDescent="0.3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</row>
    <row r="502" spans="1:29" ht="14.25" customHeight="1" x14ac:dyDescent="0.3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</row>
    <row r="503" spans="1:29" ht="14.25" customHeight="1" x14ac:dyDescent="0.3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</row>
    <row r="504" spans="1:29" ht="14.25" customHeight="1" x14ac:dyDescent="0.3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</row>
    <row r="505" spans="1:29" ht="14.25" customHeight="1" x14ac:dyDescent="0.3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</row>
    <row r="506" spans="1:29" ht="14.25" customHeight="1" x14ac:dyDescent="0.3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</row>
    <row r="507" spans="1:29" ht="14.25" customHeight="1" x14ac:dyDescent="0.3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</row>
    <row r="508" spans="1:29" ht="14.25" customHeight="1" x14ac:dyDescent="0.3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</row>
    <row r="509" spans="1:29" ht="14.25" customHeight="1" x14ac:dyDescent="0.3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</row>
    <row r="510" spans="1:29" ht="14.25" customHeight="1" x14ac:dyDescent="0.3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</row>
    <row r="511" spans="1:29" ht="14.25" customHeight="1" x14ac:dyDescent="0.3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</row>
    <row r="512" spans="1:29" ht="14.25" customHeight="1" x14ac:dyDescent="0.3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</row>
    <row r="513" spans="1:29" ht="14.25" customHeight="1" x14ac:dyDescent="0.3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</row>
    <row r="514" spans="1:29" ht="14.25" customHeight="1" x14ac:dyDescent="0.3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</row>
    <row r="515" spans="1:29" ht="14.25" customHeight="1" x14ac:dyDescent="0.3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</row>
    <row r="516" spans="1:29" ht="14.25" customHeight="1" x14ac:dyDescent="0.3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</row>
    <row r="517" spans="1:29" ht="14.25" customHeight="1" x14ac:dyDescent="0.3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</row>
    <row r="518" spans="1:29" ht="14.25" customHeight="1" x14ac:dyDescent="0.3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</row>
    <row r="519" spans="1:29" ht="14.25" customHeight="1" x14ac:dyDescent="0.3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</row>
    <row r="520" spans="1:29" ht="14.25" customHeight="1" x14ac:dyDescent="0.3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</row>
    <row r="521" spans="1:29" ht="14.25" customHeight="1" x14ac:dyDescent="0.3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</row>
    <row r="522" spans="1:29" ht="14.25" customHeight="1" x14ac:dyDescent="0.3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</row>
    <row r="523" spans="1:29" ht="14.25" customHeight="1" x14ac:dyDescent="0.3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</row>
    <row r="524" spans="1:29" ht="14.25" customHeight="1" x14ac:dyDescent="0.3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</row>
    <row r="525" spans="1:29" ht="14.25" customHeight="1" x14ac:dyDescent="0.3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</row>
    <row r="526" spans="1:29" ht="14.25" customHeight="1" x14ac:dyDescent="0.3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</row>
    <row r="527" spans="1:29" ht="14.25" customHeight="1" x14ac:dyDescent="0.3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</row>
    <row r="528" spans="1:29" ht="14.25" customHeight="1" x14ac:dyDescent="0.3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</row>
    <row r="529" spans="1:29" ht="14.25" customHeight="1" x14ac:dyDescent="0.3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</row>
    <row r="530" spans="1:29" ht="14.25" customHeight="1" x14ac:dyDescent="0.3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</row>
    <row r="531" spans="1:29" ht="14.25" customHeight="1" x14ac:dyDescent="0.3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</row>
    <row r="532" spans="1:29" ht="14.25" customHeight="1" x14ac:dyDescent="0.3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</row>
    <row r="533" spans="1:29" ht="14.25" customHeight="1" x14ac:dyDescent="0.3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</row>
    <row r="534" spans="1:29" ht="14.25" customHeight="1" x14ac:dyDescent="0.3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</row>
    <row r="535" spans="1:29" ht="14.25" customHeight="1" x14ac:dyDescent="0.3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</row>
    <row r="536" spans="1:29" ht="14.25" customHeight="1" x14ac:dyDescent="0.3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</row>
    <row r="537" spans="1:29" ht="14.25" customHeight="1" x14ac:dyDescent="0.3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</row>
    <row r="538" spans="1:29" ht="14.25" customHeight="1" x14ac:dyDescent="0.3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</row>
    <row r="539" spans="1:29" ht="14.25" customHeight="1" x14ac:dyDescent="0.3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</row>
    <row r="540" spans="1:29" ht="14.25" customHeight="1" x14ac:dyDescent="0.3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</row>
    <row r="541" spans="1:29" ht="14.25" customHeight="1" x14ac:dyDescent="0.3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</row>
    <row r="542" spans="1:29" ht="14.25" customHeight="1" x14ac:dyDescent="0.3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</row>
    <row r="543" spans="1:29" ht="14.25" customHeight="1" x14ac:dyDescent="0.3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</row>
    <row r="544" spans="1:29" ht="14.25" customHeight="1" x14ac:dyDescent="0.3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</row>
    <row r="545" spans="1:29" ht="14.25" customHeight="1" x14ac:dyDescent="0.3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</row>
    <row r="546" spans="1:29" ht="14.25" customHeight="1" x14ac:dyDescent="0.3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</row>
    <row r="547" spans="1:29" ht="14.25" customHeight="1" x14ac:dyDescent="0.3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</row>
    <row r="548" spans="1:29" ht="14.25" customHeight="1" x14ac:dyDescent="0.3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</row>
    <row r="549" spans="1:29" ht="14.25" customHeight="1" x14ac:dyDescent="0.3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</row>
    <row r="550" spans="1:29" ht="14.25" customHeight="1" x14ac:dyDescent="0.3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</row>
    <row r="551" spans="1:29" ht="14.25" customHeight="1" x14ac:dyDescent="0.3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</row>
    <row r="552" spans="1:29" ht="14.25" customHeight="1" x14ac:dyDescent="0.3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</row>
    <row r="553" spans="1:29" ht="14.25" customHeight="1" x14ac:dyDescent="0.3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</row>
    <row r="554" spans="1:29" ht="14.25" customHeight="1" x14ac:dyDescent="0.3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</row>
    <row r="555" spans="1:29" ht="14.25" customHeight="1" x14ac:dyDescent="0.3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</row>
    <row r="556" spans="1:29" ht="14.25" customHeight="1" x14ac:dyDescent="0.3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</row>
    <row r="557" spans="1:29" ht="14.25" customHeight="1" x14ac:dyDescent="0.3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</row>
    <row r="558" spans="1:29" ht="14.25" customHeight="1" x14ac:dyDescent="0.3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</row>
    <row r="559" spans="1:29" ht="14.25" customHeight="1" x14ac:dyDescent="0.3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</row>
    <row r="560" spans="1:29" ht="14.25" customHeight="1" x14ac:dyDescent="0.3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</row>
    <row r="561" spans="1:29" ht="14.25" customHeight="1" x14ac:dyDescent="0.3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</row>
    <row r="562" spans="1:29" ht="14.25" customHeight="1" x14ac:dyDescent="0.3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</row>
    <row r="563" spans="1:29" ht="14.25" customHeight="1" x14ac:dyDescent="0.3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</row>
    <row r="564" spans="1:29" ht="14.25" customHeight="1" x14ac:dyDescent="0.3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</row>
    <row r="565" spans="1:29" ht="14.25" customHeight="1" x14ac:dyDescent="0.3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</row>
    <row r="566" spans="1:29" ht="14.25" customHeight="1" x14ac:dyDescent="0.3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</row>
    <row r="567" spans="1:29" ht="14.25" customHeight="1" x14ac:dyDescent="0.3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</row>
    <row r="568" spans="1:29" ht="14.25" customHeight="1" x14ac:dyDescent="0.3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</row>
    <row r="569" spans="1:29" ht="14.25" customHeight="1" x14ac:dyDescent="0.3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</row>
    <row r="570" spans="1:29" ht="14.25" customHeight="1" x14ac:dyDescent="0.3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</row>
    <row r="571" spans="1:29" ht="14.25" customHeight="1" x14ac:dyDescent="0.3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</row>
    <row r="572" spans="1:29" ht="14.25" customHeight="1" x14ac:dyDescent="0.3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</row>
    <row r="573" spans="1:29" ht="14.25" customHeight="1" x14ac:dyDescent="0.3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</row>
    <row r="574" spans="1:29" ht="14.25" customHeight="1" x14ac:dyDescent="0.3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</row>
    <row r="575" spans="1:29" ht="14.25" customHeight="1" x14ac:dyDescent="0.3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</row>
    <row r="576" spans="1:29" ht="14.25" customHeight="1" x14ac:dyDescent="0.3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</row>
    <row r="577" spans="1:29" ht="14.25" customHeight="1" x14ac:dyDescent="0.3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</row>
    <row r="578" spans="1:29" ht="14.25" customHeight="1" x14ac:dyDescent="0.3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</row>
    <row r="579" spans="1:29" ht="14.25" customHeight="1" x14ac:dyDescent="0.3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</row>
    <row r="580" spans="1:29" ht="14.25" customHeight="1" x14ac:dyDescent="0.3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</row>
    <row r="581" spans="1:29" ht="14.25" customHeight="1" x14ac:dyDescent="0.3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</row>
    <row r="582" spans="1:29" ht="14.25" customHeight="1" x14ac:dyDescent="0.3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</row>
    <row r="583" spans="1:29" ht="14.25" customHeight="1" x14ac:dyDescent="0.3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</row>
    <row r="584" spans="1:29" ht="14.25" customHeight="1" x14ac:dyDescent="0.3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</row>
    <row r="585" spans="1:29" ht="14.25" customHeight="1" x14ac:dyDescent="0.3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</row>
    <row r="586" spans="1:29" ht="14.25" customHeight="1" x14ac:dyDescent="0.3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</row>
    <row r="587" spans="1:29" ht="14.25" customHeight="1" x14ac:dyDescent="0.3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</row>
    <row r="588" spans="1:29" ht="14.25" customHeight="1" x14ac:dyDescent="0.3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</row>
    <row r="589" spans="1:29" ht="14.25" customHeight="1" x14ac:dyDescent="0.3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</row>
    <row r="590" spans="1:29" ht="14.25" customHeight="1" x14ac:dyDescent="0.3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</row>
    <row r="591" spans="1:29" ht="14.25" customHeight="1" x14ac:dyDescent="0.3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</row>
    <row r="592" spans="1:29" ht="14.25" customHeight="1" x14ac:dyDescent="0.3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</row>
    <row r="593" spans="1:29" ht="14.25" customHeight="1" x14ac:dyDescent="0.3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</row>
    <row r="594" spans="1:29" ht="14.25" customHeight="1" x14ac:dyDescent="0.3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</row>
    <row r="595" spans="1:29" ht="14.25" customHeight="1" x14ac:dyDescent="0.3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</row>
    <row r="596" spans="1:29" ht="14.25" customHeight="1" x14ac:dyDescent="0.3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</row>
    <row r="597" spans="1:29" ht="14.25" customHeight="1" x14ac:dyDescent="0.3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</row>
    <row r="598" spans="1:29" ht="14.25" customHeight="1" x14ac:dyDescent="0.3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</row>
    <row r="599" spans="1:29" ht="14.25" customHeight="1" x14ac:dyDescent="0.3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</row>
    <row r="600" spans="1:29" ht="14.25" customHeight="1" x14ac:dyDescent="0.3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</row>
    <row r="601" spans="1:29" ht="14.25" customHeight="1" x14ac:dyDescent="0.3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</row>
    <row r="602" spans="1:29" ht="14.25" customHeight="1" x14ac:dyDescent="0.3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</row>
    <row r="603" spans="1:29" ht="14.25" customHeight="1" x14ac:dyDescent="0.3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</row>
    <row r="604" spans="1:29" ht="14.25" customHeight="1" x14ac:dyDescent="0.3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</row>
    <row r="605" spans="1:29" ht="14.25" customHeight="1" x14ac:dyDescent="0.3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</row>
    <row r="606" spans="1:29" ht="14.25" customHeight="1" x14ac:dyDescent="0.3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</row>
    <row r="607" spans="1:29" ht="14.25" customHeight="1" x14ac:dyDescent="0.3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</row>
    <row r="608" spans="1:29" ht="14.25" customHeight="1" x14ac:dyDescent="0.3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</row>
    <row r="609" spans="1:29" ht="14.25" customHeight="1" x14ac:dyDescent="0.3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</row>
    <row r="610" spans="1:29" ht="14.25" customHeight="1" x14ac:dyDescent="0.3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</row>
    <row r="611" spans="1:29" ht="14.25" customHeight="1" x14ac:dyDescent="0.3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</row>
    <row r="612" spans="1:29" ht="14.25" customHeight="1" x14ac:dyDescent="0.3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</row>
    <row r="613" spans="1:29" ht="14.25" customHeight="1" x14ac:dyDescent="0.3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</row>
    <row r="614" spans="1:29" ht="14.25" customHeight="1" x14ac:dyDescent="0.3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</row>
    <row r="615" spans="1:29" ht="14.25" customHeight="1" x14ac:dyDescent="0.3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</row>
    <row r="616" spans="1:29" ht="14.25" customHeight="1" x14ac:dyDescent="0.3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</row>
    <row r="617" spans="1:29" ht="14.25" customHeight="1" x14ac:dyDescent="0.3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</row>
    <row r="618" spans="1:29" ht="14.25" customHeight="1" x14ac:dyDescent="0.3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</row>
    <row r="619" spans="1:29" ht="14.25" customHeight="1" x14ac:dyDescent="0.3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</row>
    <row r="620" spans="1:29" ht="14.25" customHeight="1" x14ac:dyDescent="0.3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</row>
    <row r="621" spans="1:29" ht="14.25" customHeight="1" x14ac:dyDescent="0.3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</row>
    <row r="622" spans="1:29" ht="14.25" customHeight="1" x14ac:dyDescent="0.3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</row>
    <row r="623" spans="1:29" ht="14.25" customHeight="1" x14ac:dyDescent="0.3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</row>
    <row r="624" spans="1:29" ht="14.25" customHeight="1" x14ac:dyDescent="0.3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</row>
    <row r="625" spans="1:29" ht="14.25" customHeight="1" x14ac:dyDescent="0.3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</row>
    <row r="626" spans="1:29" ht="14.25" customHeight="1" x14ac:dyDescent="0.3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</row>
    <row r="627" spans="1:29" ht="14.25" customHeight="1" x14ac:dyDescent="0.3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</row>
    <row r="628" spans="1:29" ht="14.25" customHeight="1" x14ac:dyDescent="0.3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</row>
    <row r="629" spans="1:29" ht="14.25" customHeight="1" x14ac:dyDescent="0.3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</row>
    <row r="630" spans="1:29" ht="14.25" customHeight="1" x14ac:dyDescent="0.3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</row>
    <row r="631" spans="1:29" ht="14.25" customHeight="1" x14ac:dyDescent="0.3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</row>
    <row r="632" spans="1:29" ht="14.25" customHeight="1" x14ac:dyDescent="0.3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</row>
    <row r="633" spans="1:29" ht="14.25" customHeight="1" x14ac:dyDescent="0.3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</row>
    <row r="634" spans="1:29" ht="14.25" customHeight="1" x14ac:dyDescent="0.3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</row>
    <row r="635" spans="1:29" ht="14.25" customHeight="1" x14ac:dyDescent="0.3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</row>
    <row r="636" spans="1:29" ht="14.25" customHeight="1" x14ac:dyDescent="0.3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</row>
    <row r="637" spans="1:29" ht="14.25" customHeight="1" x14ac:dyDescent="0.3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</row>
    <row r="638" spans="1:29" ht="14.25" customHeight="1" x14ac:dyDescent="0.3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</row>
    <row r="639" spans="1:29" ht="14.25" customHeight="1" x14ac:dyDescent="0.3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</row>
    <row r="640" spans="1:29" ht="14.25" customHeight="1" x14ac:dyDescent="0.3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</row>
    <row r="641" spans="1:29" ht="14.25" customHeight="1" x14ac:dyDescent="0.3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</row>
    <row r="642" spans="1:29" ht="14.25" customHeight="1" x14ac:dyDescent="0.3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</row>
    <row r="643" spans="1:29" ht="14.25" customHeight="1" x14ac:dyDescent="0.3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</row>
    <row r="644" spans="1:29" ht="14.25" customHeight="1" x14ac:dyDescent="0.3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</row>
    <row r="645" spans="1:29" ht="14.25" customHeight="1" x14ac:dyDescent="0.3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</row>
    <row r="646" spans="1:29" ht="14.25" customHeight="1" x14ac:dyDescent="0.3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</row>
    <row r="647" spans="1:29" ht="14.25" customHeight="1" x14ac:dyDescent="0.3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</row>
    <row r="648" spans="1:29" ht="14.25" customHeight="1" x14ac:dyDescent="0.3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</row>
    <row r="649" spans="1:29" ht="14.25" customHeight="1" x14ac:dyDescent="0.3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</row>
    <row r="650" spans="1:29" ht="14.25" customHeight="1" x14ac:dyDescent="0.3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</row>
    <row r="651" spans="1:29" ht="14.25" customHeight="1" x14ac:dyDescent="0.3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</row>
    <row r="652" spans="1:29" ht="14.25" customHeight="1" x14ac:dyDescent="0.3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</row>
    <row r="653" spans="1:29" ht="14.25" customHeight="1" x14ac:dyDescent="0.3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</row>
    <row r="654" spans="1:29" ht="14.25" customHeight="1" x14ac:dyDescent="0.3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</row>
    <row r="655" spans="1:29" ht="14.25" customHeight="1" x14ac:dyDescent="0.3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</row>
    <row r="656" spans="1:29" ht="14.25" customHeight="1" x14ac:dyDescent="0.3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</row>
    <row r="657" spans="1:29" ht="14.25" customHeight="1" x14ac:dyDescent="0.3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</row>
    <row r="658" spans="1:29" ht="14.25" customHeight="1" x14ac:dyDescent="0.3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</row>
    <row r="659" spans="1:29" ht="14.25" customHeight="1" x14ac:dyDescent="0.3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</row>
    <row r="660" spans="1:29" ht="14.25" customHeight="1" x14ac:dyDescent="0.3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</row>
    <row r="661" spans="1:29" ht="14.25" customHeight="1" x14ac:dyDescent="0.3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</row>
    <row r="662" spans="1:29" ht="14.25" customHeight="1" x14ac:dyDescent="0.3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</row>
    <row r="663" spans="1:29" ht="14.25" customHeight="1" x14ac:dyDescent="0.3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</row>
    <row r="664" spans="1:29" ht="14.25" customHeight="1" x14ac:dyDescent="0.3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</row>
    <row r="665" spans="1:29" ht="14.25" customHeight="1" x14ac:dyDescent="0.3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</row>
    <row r="666" spans="1:29" ht="14.25" customHeight="1" x14ac:dyDescent="0.3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</row>
    <row r="667" spans="1:29" ht="14.25" customHeight="1" x14ac:dyDescent="0.3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</row>
    <row r="668" spans="1:29" ht="14.25" customHeight="1" x14ac:dyDescent="0.3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</row>
    <row r="669" spans="1:29" ht="14.25" customHeight="1" x14ac:dyDescent="0.3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</row>
    <row r="670" spans="1:29" ht="14.25" customHeight="1" x14ac:dyDescent="0.3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</row>
    <row r="671" spans="1:29" ht="14.25" customHeight="1" x14ac:dyDescent="0.3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</row>
    <row r="672" spans="1:29" ht="14.25" customHeight="1" x14ac:dyDescent="0.3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</row>
    <row r="673" spans="1:29" ht="14.25" customHeight="1" x14ac:dyDescent="0.3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</row>
    <row r="674" spans="1:29" ht="14.25" customHeight="1" x14ac:dyDescent="0.3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</row>
    <row r="675" spans="1:29" ht="14.25" customHeight="1" x14ac:dyDescent="0.3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</row>
    <row r="676" spans="1:29" ht="14.25" customHeight="1" x14ac:dyDescent="0.3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</row>
    <row r="677" spans="1:29" ht="14.25" customHeight="1" x14ac:dyDescent="0.3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</row>
    <row r="678" spans="1:29" ht="14.25" customHeight="1" x14ac:dyDescent="0.3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</row>
    <row r="679" spans="1:29" ht="14.25" customHeight="1" x14ac:dyDescent="0.3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</row>
    <row r="680" spans="1:29" ht="14.25" customHeight="1" x14ac:dyDescent="0.3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</row>
    <row r="681" spans="1:29" ht="14.25" customHeight="1" x14ac:dyDescent="0.3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</row>
    <row r="682" spans="1:29" ht="14.25" customHeight="1" x14ac:dyDescent="0.3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</row>
    <row r="683" spans="1:29" ht="14.25" customHeight="1" x14ac:dyDescent="0.3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</row>
    <row r="684" spans="1:29" ht="14.25" customHeight="1" x14ac:dyDescent="0.3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</row>
    <row r="685" spans="1:29" ht="14.25" customHeight="1" x14ac:dyDescent="0.3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</row>
    <row r="686" spans="1:29" ht="14.25" customHeight="1" x14ac:dyDescent="0.3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</row>
    <row r="687" spans="1:29" ht="14.25" customHeight="1" x14ac:dyDescent="0.3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</row>
    <row r="688" spans="1:29" ht="14.25" customHeight="1" x14ac:dyDescent="0.3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</row>
    <row r="689" spans="1:29" ht="14.25" customHeight="1" x14ac:dyDescent="0.3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</row>
    <row r="690" spans="1:29" ht="14.25" customHeight="1" x14ac:dyDescent="0.3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</row>
    <row r="691" spans="1:29" ht="14.25" customHeight="1" x14ac:dyDescent="0.3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</row>
    <row r="692" spans="1:29" ht="14.25" customHeight="1" x14ac:dyDescent="0.3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</row>
    <row r="693" spans="1:29" ht="14.25" customHeight="1" x14ac:dyDescent="0.3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</row>
    <row r="694" spans="1:29" ht="14.25" customHeight="1" x14ac:dyDescent="0.3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</row>
    <row r="695" spans="1:29" ht="14.25" customHeight="1" x14ac:dyDescent="0.3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</row>
    <row r="696" spans="1:29" ht="14.25" customHeight="1" x14ac:dyDescent="0.3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</row>
    <row r="697" spans="1:29" ht="14.25" customHeight="1" x14ac:dyDescent="0.3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</row>
    <row r="698" spans="1:29" ht="14.25" customHeight="1" x14ac:dyDescent="0.3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</row>
    <row r="699" spans="1:29" ht="14.25" customHeight="1" x14ac:dyDescent="0.3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</row>
    <row r="700" spans="1:29" ht="14.25" customHeight="1" x14ac:dyDescent="0.3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</row>
    <row r="701" spans="1:29" ht="14.25" customHeight="1" x14ac:dyDescent="0.3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</row>
    <row r="702" spans="1:29" ht="14.25" customHeight="1" x14ac:dyDescent="0.3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</row>
    <row r="703" spans="1:29" ht="14.25" customHeight="1" x14ac:dyDescent="0.3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</row>
    <row r="704" spans="1:29" ht="14.25" customHeight="1" x14ac:dyDescent="0.3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</row>
    <row r="705" spans="1:29" ht="14.25" customHeight="1" x14ac:dyDescent="0.3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</row>
    <row r="706" spans="1:29" ht="14.25" customHeight="1" x14ac:dyDescent="0.3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</row>
    <row r="707" spans="1:29" ht="14.25" customHeight="1" x14ac:dyDescent="0.3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</row>
    <row r="708" spans="1:29" ht="14.25" customHeight="1" x14ac:dyDescent="0.3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</row>
    <row r="709" spans="1:29" ht="14.25" customHeight="1" x14ac:dyDescent="0.3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</row>
    <row r="710" spans="1:29" ht="14.25" customHeight="1" x14ac:dyDescent="0.3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</row>
    <row r="711" spans="1:29" ht="14.25" customHeight="1" x14ac:dyDescent="0.3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</row>
    <row r="712" spans="1:29" ht="14.25" customHeight="1" x14ac:dyDescent="0.3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</row>
    <row r="713" spans="1:29" ht="14.25" customHeight="1" x14ac:dyDescent="0.3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</row>
    <row r="714" spans="1:29" ht="14.25" customHeight="1" x14ac:dyDescent="0.3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</row>
    <row r="715" spans="1:29" ht="14.25" customHeight="1" x14ac:dyDescent="0.3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</row>
    <row r="716" spans="1:29" ht="14.25" customHeight="1" x14ac:dyDescent="0.3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</row>
    <row r="717" spans="1:29" ht="14.25" customHeight="1" x14ac:dyDescent="0.3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</row>
    <row r="718" spans="1:29" ht="14.25" customHeight="1" x14ac:dyDescent="0.3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</row>
    <row r="719" spans="1:29" ht="14.25" customHeight="1" x14ac:dyDescent="0.3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</row>
    <row r="720" spans="1:29" ht="14.25" customHeight="1" x14ac:dyDescent="0.3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</row>
    <row r="721" spans="1:29" ht="14.25" customHeight="1" x14ac:dyDescent="0.3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</row>
    <row r="722" spans="1:29" ht="14.25" customHeight="1" x14ac:dyDescent="0.3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</row>
    <row r="723" spans="1:29" ht="14.25" customHeight="1" x14ac:dyDescent="0.3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</row>
    <row r="724" spans="1:29" ht="14.25" customHeight="1" x14ac:dyDescent="0.3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</row>
    <row r="725" spans="1:29" ht="14.25" customHeight="1" x14ac:dyDescent="0.3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</row>
    <row r="726" spans="1:29" ht="14.25" customHeight="1" x14ac:dyDescent="0.3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</row>
    <row r="727" spans="1:29" ht="14.25" customHeight="1" x14ac:dyDescent="0.3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</row>
    <row r="728" spans="1:29" ht="14.25" customHeight="1" x14ac:dyDescent="0.3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</row>
    <row r="729" spans="1:29" ht="14.25" customHeight="1" x14ac:dyDescent="0.3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</row>
    <row r="730" spans="1:29" ht="14.25" customHeight="1" x14ac:dyDescent="0.3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</row>
    <row r="731" spans="1:29" ht="14.25" customHeight="1" x14ac:dyDescent="0.3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</row>
    <row r="732" spans="1:29" ht="14.25" customHeight="1" x14ac:dyDescent="0.3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</row>
    <row r="733" spans="1:29" ht="14.25" customHeight="1" x14ac:dyDescent="0.3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</row>
    <row r="734" spans="1:29" ht="14.25" customHeight="1" x14ac:dyDescent="0.3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</row>
    <row r="735" spans="1:29" ht="14.25" customHeight="1" x14ac:dyDescent="0.3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</row>
    <row r="736" spans="1:29" ht="14.25" customHeight="1" x14ac:dyDescent="0.3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</row>
    <row r="737" spans="1:29" ht="14.25" customHeight="1" x14ac:dyDescent="0.3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</row>
    <row r="738" spans="1:29" ht="14.25" customHeight="1" x14ac:dyDescent="0.3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</row>
    <row r="739" spans="1:29" ht="14.25" customHeight="1" x14ac:dyDescent="0.3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</row>
    <row r="740" spans="1:29" ht="14.25" customHeight="1" x14ac:dyDescent="0.3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</row>
    <row r="741" spans="1:29" ht="14.25" customHeight="1" x14ac:dyDescent="0.3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</row>
    <row r="742" spans="1:29" ht="14.25" customHeight="1" x14ac:dyDescent="0.3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</row>
    <row r="743" spans="1:29" ht="14.25" customHeight="1" x14ac:dyDescent="0.3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</row>
    <row r="744" spans="1:29" ht="14.25" customHeight="1" x14ac:dyDescent="0.3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</row>
    <row r="745" spans="1:29" ht="14.25" customHeight="1" x14ac:dyDescent="0.3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</row>
    <row r="746" spans="1:29" ht="14.25" customHeight="1" x14ac:dyDescent="0.3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</row>
    <row r="747" spans="1:29" ht="14.25" customHeight="1" x14ac:dyDescent="0.3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</row>
    <row r="748" spans="1:29" ht="14.25" customHeight="1" x14ac:dyDescent="0.3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</row>
    <row r="749" spans="1:29" ht="14.25" customHeight="1" x14ac:dyDescent="0.3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</row>
    <row r="750" spans="1:29" ht="14.25" customHeight="1" x14ac:dyDescent="0.3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</row>
    <row r="751" spans="1:29" ht="14.25" customHeight="1" x14ac:dyDescent="0.3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</row>
    <row r="752" spans="1:29" ht="14.25" customHeight="1" x14ac:dyDescent="0.3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</row>
    <row r="753" spans="1:29" ht="14.25" customHeight="1" x14ac:dyDescent="0.3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</row>
    <row r="754" spans="1:29" ht="14.25" customHeight="1" x14ac:dyDescent="0.3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</row>
    <row r="755" spans="1:29" ht="14.25" customHeight="1" x14ac:dyDescent="0.3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</row>
    <row r="756" spans="1:29" ht="14.25" customHeight="1" x14ac:dyDescent="0.3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</row>
    <row r="757" spans="1:29" ht="14.25" customHeight="1" x14ac:dyDescent="0.3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</row>
    <row r="758" spans="1:29" ht="14.25" customHeight="1" x14ac:dyDescent="0.3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</row>
    <row r="759" spans="1:29" ht="14.25" customHeight="1" x14ac:dyDescent="0.3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</row>
    <row r="760" spans="1:29" ht="14.25" customHeight="1" x14ac:dyDescent="0.3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</row>
    <row r="761" spans="1:29" ht="14.25" customHeight="1" x14ac:dyDescent="0.3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</row>
    <row r="762" spans="1:29" ht="14.25" customHeight="1" x14ac:dyDescent="0.3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</row>
    <row r="763" spans="1:29" ht="14.25" customHeight="1" x14ac:dyDescent="0.3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</row>
    <row r="764" spans="1:29" ht="14.25" customHeight="1" x14ac:dyDescent="0.3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</row>
    <row r="765" spans="1:29" ht="14.25" customHeight="1" x14ac:dyDescent="0.3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</row>
    <row r="766" spans="1:29" ht="14.25" customHeight="1" x14ac:dyDescent="0.3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</row>
    <row r="767" spans="1:29" ht="14.25" customHeight="1" x14ac:dyDescent="0.3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</row>
    <row r="768" spans="1:29" ht="14.25" customHeight="1" x14ac:dyDescent="0.3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</row>
    <row r="769" spans="1:29" ht="14.25" customHeight="1" x14ac:dyDescent="0.3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</row>
    <row r="770" spans="1:29" ht="14.25" customHeight="1" x14ac:dyDescent="0.3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</row>
    <row r="771" spans="1:29" ht="14.25" customHeight="1" x14ac:dyDescent="0.3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</row>
    <row r="772" spans="1:29" ht="14.25" customHeight="1" x14ac:dyDescent="0.3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</row>
    <row r="773" spans="1:29" ht="14.25" customHeight="1" x14ac:dyDescent="0.3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</row>
    <row r="774" spans="1:29" ht="14.25" customHeight="1" x14ac:dyDescent="0.3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</row>
    <row r="775" spans="1:29" ht="14.25" customHeight="1" x14ac:dyDescent="0.3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</row>
    <row r="776" spans="1:29" ht="14.25" customHeight="1" x14ac:dyDescent="0.3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</row>
    <row r="777" spans="1:29" ht="14.25" customHeight="1" x14ac:dyDescent="0.3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</row>
    <row r="778" spans="1:29" ht="14.25" customHeight="1" x14ac:dyDescent="0.3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</row>
    <row r="779" spans="1:29" ht="14.25" customHeight="1" x14ac:dyDescent="0.3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</row>
    <row r="780" spans="1:29" ht="14.25" customHeight="1" x14ac:dyDescent="0.3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</row>
    <row r="781" spans="1:29" ht="14.25" customHeight="1" x14ac:dyDescent="0.3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</row>
    <row r="782" spans="1:29" ht="14.25" customHeight="1" x14ac:dyDescent="0.3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</row>
    <row r="783" spans="1:29" ht="14.25" customHeight="1" x14ac:dyDescent="0.3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</row>
    <row r="784" spans="1:29" ht="14.25" customHeight="1" x14ac:dyDescent="0.3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</row>
    <row r="785" spans="1:29" ht="14.25" customHeight="1" x14ac:dyDescent="0.3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</row>
    <row r="786" spans="1:29" ht="14.25" customHeight="1" x14ac:dyDescent="0.3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</row>
    <row r="787" spans="1:29" ht="14.25" customHeight="1" x14ac:dyDescent="0.3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</row>
    <row r="788" spans="1:29" ht="14.25" customHeight="1" x14ac:dyDescent="0.3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</row>
    <row r="789" spans="1:29" ht="14.25" customHeight="1" x14ac:dyDescent="0.3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</row>
    <row r="790" spans="1:29" ht="14.25" customHeight="1" x14ac:dyDescent="0.3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</row>
    <row r="791" spans="1:29" ht="14.25" customHeight="1" x14ac:dyDescent="0.3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</row>
    <row r="792" spans="1:29" ht="14.25" customHeight="1" x14ac:dyDescent="0.3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</row>
    <row r="793" spans="1:29" ht="14.25" customHeight="1" x14ac:dyDescent="0.3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</row>
    <row r="794" spans="1:29" ht="14.25" customHeight="1" x14ac:dyDescent="0.3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</row>
    <row r="795" spans="1:29" ht="14.25" customHeight="1" x14ac:dyDescent="0.3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</row>
    <row r="796" spans="1:29" ht="14.25" customHeight="1" x14ac:dyDescent="0.3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</row>
    <row r="797" spans="1:29" ht="14.25" customHeight="1" x14ac:dyDescent="0.3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</row>
    <row r="798" spans="1:29" ht="14.25" customHeight="1" x14ac:dyDescent="0.3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</row>
    <row r="799" spans="1:29" ht="14.25" customHeight="1" x14ac:dyDescent="0.3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</row>
    <row r="800" spans="1:29" ht="14.25" customHeight="1" x14ac:dyDescent="0.3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</row>
    <row r="801" spans="1:29" ht="14.25" customHeight="1" x14ac:dyDescent="0.3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</row>
    <row r="802" spans="1:29" ht="14.25" customHeight="1" x14ac:dyDescent="0.3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</row>
    <row r="803" spans="1:29" ht="14.25" customHeight="1" x14ac:dyDescent="0.3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</row>
    <row r="804" spans="1:29" ht="14.25" customHeight="1" x14ac:dyDescent="0.3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</row>
    <row r="805" spans="1:29" ht="14.25" customHeight="1" x14ac:dyDescent="0.3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</row>
    <row r="806" spans="1:29" ht="14.25" customHeight="1" x14ac:dyDescent="0.3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</row>
    <row r="807" spans="1:29" ht="14.25" customHeight="1" x14ac:dyDescent="0.3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</row>
    <row r="808" spans="1:29" ht="14.25" customHeight="1" x14ac:dyDescent="0.3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</row>
    <row r="809" spans="1:29" ht="14.25" customHeight="1" x14ac:dyDescent="0.3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</row>
    <row r="810" spans="1:29" ht="14.25" customHeight="1" x14ac:dyDescent="0.3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</row>
    <row r="811" spans="1:29" ht="14.25" customHeight="1" x14ac:dyDescent="0.3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</row>
    <row r="812" spans="1:29" ht="14.25" customHeight="1" x14ac:dyDescent="0.3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</row>
    <row r="813" spans="1:29" ht="14.25" customHeight="1" x14ac:dyDescent="0.3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</row>
    <row r="814" spans="1:29" ht="14.25" customHeight="1" x14ac:dyDescent="0.3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</row>
    <row r="815" spans="1:29" ht="14.25" customHeight="1" x14ac:dyDescent="0.3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</row>
    <row r="816" spans="1:29" ht="14.25" customHeight="1" x14ac:dyDescent="0.3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</row>
    <row r="817" spans="1:29" ht="14.25" customHeight="1" x14ac:dyDescent="0.3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</row>
    <row r="818" spans="1:29" ht="14.25" customHeight="1" x14ac:dyDescent="0.3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</row>
    <row r="819" spans="1:29" ht="14.25" customHeight="1" x14ac:dyDescent="0.3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</row>
    <row r="820" spans="1:29" ht="14.25" customHeight="1" x14ac:dyDescent="0.3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</row>
    <row r="821" spans="1:29" ht="14.25" customHeight="1" x14ac:dyDescent="0.3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</row>
    <row r="822" spans="1:29" ht="14.25" customHeight="1" x14ac:dyDescent="0.3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</row>
    <row r="823" spans="1:29" ht="14.25" customHeight="1" x14ac:dyDescent="0.3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</row>
    <row r="824" spans="1:29" ht="14.25" customHeight="1" x14ac:dyDescent="0.3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</row>
    <row r="825" spans="1:29" ht="14.25" customHeight="1" x14ac:dyDescent="0.3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</row>
    <row r="826" spans="1:29" ht="14.25" customHeight="1" x14ac:dyDescent="0.3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</row>
    <row r="827" spans="1:29" ht="14.25" customHeight="1" x14ac:dyDescent="0.3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</row>
    <row r="828" spans="1:29" ht="14.25" customHeight="1" x14ac:dyDescent="0.3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</row>
    <row r="829" spans="1:29" ht="14.25" customHeight="1" x14ac:dyDescent="0.3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</row>
    <row r="830" spans="1:29" ht="14.25" customHeight="1" x14ac:dyDescent="0.3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</row>
    <row r="831" spans="1:29" ht="14.25" customHeight="1" x14ac:dyDescent="0.3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</row>
    <row r="832" spans="1:29" ht="14.25" customHeight="1" x14ac:dyDescent="0.3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</row>
    <row r="833" spans="1:29" ht="14.25" customHeight="1" x14ac:dyDescent="0.3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</row>
    <row r="834" spans="1:29" ht="14.25" customHeight="1" x14ac:dyDescent="0.3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</row>
    <row r="835" spans="1:29" ht="14.25" customHeight="1" x14ac:dyDescent="0.3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</row>
    <row r="836" spans="1:29" ht="14.25" customHeight="1" x14ac:dyDescent="0.3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</row>
    <row r="837" spans="1:29" ht="14.25" customHeight="1" x14ac:dyDescent="0.3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</row>
    <row r="838" spans="1:29" ht="14.25" customHeight="1" x14ac:dyDescent="0.3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</row>
    <row r="839" spans="1:29" ht="14.25" customHeight="1" x14ac:dyDescent="0.3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</row>
    <row r="840" spans="1:29" ht="14.25" customHeight="1" x14ac:dyDescent="0.3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</row>
    <row r="841" spans="1:29" ht="14.25" customHeight="1" x14ac:dyDescent="0.3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</row>
    <row r="842" spans="1:29" ht="14.25" customHeight="1" x14ac:dyDescent="0.3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</row>
    <row r="843" spans="1:29" ht="14.25" customHeight="1" x14ac:dyDescent="0.3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</row>
    <row r="844" spans="1:29" ht="14.25" customHeight="1" x14ac:dyDescent="0.3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</row>
    <row r="845" spans="1:29" ht="14.25" customHeight="1" x14ac:dyDescent="0.3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</row>
    <row r="846" spans="1:29" ht="14.25" customHeight="1" x14ac:dyDescent="0.3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</row>
    <row r="847" spans="1:29" ht="14.25" customHeight="1" x14ac:dyDescent="0.3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</row>
    <row r="848" spans="1:29" ht="14.25" customHeight="1" x14ac:dyDescent="0.3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</row>
    <row r="849" spans="1:29" ht="14.25" customHeight="1" x14ac:dyDescent="0.3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</row>
    <row r="850" spans="1:29" ht="14.25" customHeight="1" x14ac:dyDescent="0.3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</row>
    <row r="851" spans="1:29" ht="14.25" customHeight="1" x14ac:dyDescent="0.3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</row>
    <row r="852" spans="1:29" ht="14.25" customHeight="1" x14ac:dyDescent="0.3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</row>
    <row r="853" spans="1:29" ht="14.25" customHeight="1" x14ac:dyDescent="0.3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</row>
    <row r="854" spans="1:29" ht="14.25" customHeight="1" x14ac:dyDescent="0.3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</row>
    <row r="855" spans="1:29" ht="14.25" customHeight="1" x14ac:dyDescent="0.3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</row>
    <row r="856" spans="1:29" ht="14.25" customHeight="1" x14ac:dyDescent="0.3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</row>
    <row r="857" spans="1:29" ht="14.25" customHeight="1" x14ac:dyDescent="0.3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</row>
    <row r="858" spans="1:29" ht="14.25" customHeight="1" x14ac:dyDescent="0.3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</row>
    <row r="859" spans="1:29" ht="14.25" customHeight="1" x14ac:dyDescent="0.3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</row>
    <row r="860" spans="1:29" ht="14.25" customHeight="1" x14ac:dyDescent="0.3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</row>
    <row r="861" spans="1:29" ht="14.25" customHeight="1" x14ac:dyDescent="0.3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</row>
    <row r="862" spans="1:29" ht="14.25" customHeight="1" x14ac:dyDescent="0.3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</row>
    <row r="863" spans="1:29" ht="14.25" customHeight="1" x14ac:dyDescent="0.3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</row>
    <row r="864" spans="1:29" ht="14.25" customHeight="1" x14ac:dyDescent="0.3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</row>
    <row r="865" spans="1:29" ht="14.25" customHeight="1" x14ac:dyDescent="0.3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</row>
    <row r="866" spans="1:29" ht="14.25" customHeight="1" x14ac:dyDescent="0.3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</row>
    <row r="867" spans="1:29" ht="14.25" customHeight="1" x14ac:dyDescent="0.3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</row>
    <row r="868" spans="1:29" ht="14.25" customHeight="1" x14ac:dyDescent="0.3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</row>
    <row r="869" spans="1:29" ht="14.25" customHeight="1" x14ac:dyDescent="0.3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</row>
    <row r="870" spans="1:29" ht="14.25" customHeight="1" x14ac:dyDescent="0.3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</row>
    <row r="871" spans="1:29" ht="14.25" customHeight="1" x14ac:dyDescent="0.3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</row>
    <row r="872" spans="1:29" ht="14.25" customHeight="1" x14ac:dyDescent="0.3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</row>
    <row r="873" spans="1:29" ht="14.25" customHeight="1" x14ac:dyDescent="0.3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</row>
    <row r="874" spans="1:29" ht="14.25" customHeight="1" x14ac:dyDescent="0.3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</row>
    <row r="875" spans="1:29" ht="14.25" customHeight="1" x14ac:dyDescent="0.3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</row>
    <row r="876" spans="1:29" ht="14.25" customHeight="1" x14ac:dyDescent="0.3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</row>
    <row r="877" spans="1:29" ht="14.25" customHeight="1" x14ac:dyDescent="0.3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</row>
    <row r="878" spans="1:29" ht="14.25" customHeight="1" x14ac:dyDescent="0.3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</row>
    <row r="879" spans="1:29" ht="14.25" customHeight="1" x14ac:dyDescent="0.3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</row>
    <row r="880" spans="1:29" ht="14.25" customHeight="1" x14ac:dyDescent="0.3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</row>
    <row r="881" spans="1:29" ht="14.25" customHeight="1" x14ac:dyDescent="0.3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</row>
    <row r="882" spans="1:29" ht="14.25" customHeight="1" x14ac:dyDescent="0.3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</row>
    <row r="883" spans="1:29" ht="14.25" customHeight="1" x14ac:dyDescent="0.3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</row>
    <row r="884" spans="1:29" ht="14.25" customHeight="1" x14ac:dyDescent="0.3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</row>
    <row r="885" spans="1:29" ht="14.25" customHeight="1" x14ac:dyDescent="0.3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</row>
    <row r="886" spans="1:29" ht="14.25" customHeight="1" x14ac:dyDescent="0.3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</row>
    <row r="887" spans="1:29" ht="14.25" customHeight="1" x14ac:dyDescent="0.3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</row>
    <row r="888" spans="1:29" ht="14.25" customHeight="1" x14ac:dyDescent="0.3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</row>
    <row r="889" spans="1:29" ht="14.25" customHeight="1" x14ac:dyDescent="0.3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</row>
    <row r="890" spans="1:29" ht="14.25" customHeight="1" x14ac:dyDescent="0.3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</row>
    <row r="891" spans="1:29" ht="14.25" customHeight="1" x14ac:dyDescent="0.3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</row>
    <row r="892" spans="1:29" ht="14.25" customHeight="1" x14ac:dyDescent="0.3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</row>
    <row r="893" spans="1:29" ht="14.25" customHeight="1" x14ac:dyDescent="0.3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</row>
    <row r="894" spans="1:29" ht="14.25" customHeight="1" x14ac:dyDescent="0.3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</row>
    <row r="895" spans="1:29" ht="14.25" customHeight="1" x14ac:dyDescent="0.3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</row>
    <row r="896" spans="1:29" ht="14.25" customHeight="1" x14ac:dyDescent="0.3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</row>
    <row r="897" spans="1:29" ht="14.25" customHeight="1" x14ac:dyDescent="0.3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</row>
    <row r="898" spans="1:29" ht="14.25" customHeight="1" x14ac:dyDescent="0.3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</row>
    <row r="899" spans="1:29" ht="14.25" customHeight="1" x14ac:dyDescent="0.3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</row>
    <row r="900" spans="1:29" ht="14.25" customHeight="1" x14ac:dyDescent="0.3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</row>
    <row r="901" spans="1:29" ht="14.25" customHeight="1" x14ac:dyDescent="0.3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</row>
    <row r="902" spans="1:29" ht="14.25" customHeight="1" x14ac:dyDescent="0.3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</row>
    <row r="903" spans="1:29" ht="14.25" customHeight="1" x14ac:dyDescent="0.3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</row>
    <row r="904" spans="1:29" ht="14.25" customHeight="1" x14ac:dyDescent="0.3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</row>
    <row r="905" spans="1:29" ht="14.25" customHeight="1" x14ac:dyDescent="0.3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</row>
    <row r="906" spans="1:29" ht="14.25" customHeight="1" x14ac:dyDescent="0.3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</row>
    <row r="907" spans="1:29" ht="14.25" customHeight="1" x14ac:dyDescent="0.3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</row>
    <row r="908" spans="1:29" ht="14.25" customHeight="1" x14ac:dyDescent="0.3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</row>
    <row r="909" spans="1:29" ht="14.25" customHeight="1" x14ac:dyDescent="0.3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</row>
    <row r="910" spans="1:29" ht="14.25" customHeight="1" x14ac:dyDescent="0.3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</row>
    <row r="911" spans="1:29" ht="14.25" customHeight="1" x14ac:dyDescent="0.3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</row>
    <row r="912" spans="1:29" ht="14.25" customHeight="1" x14ac:dyDescent="0.3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</row>
    <row r="913" spans="1:29" ht="14.25" customHeight="1" x14ac:dyDescent="0.3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</row>
    <row r="914" spans="1:29" ht="14.25" customHeight="1" x14ac:dyDescent="0.3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</row>
    <row r="915" spans="1:29" ht="14.25" customHeight="1" x14ac:dyDescent="0.3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</row>
    <row r="916" spans="1:29" ht="14.25" customHeight="1" x14ac:dyDescent="0.3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</row>
    <row r="917" spans="1:29" ht="14.25" customHeight="1" x14ac:dyDescent="0.3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</row>
    <row r="918" spans="1:29" ht="14.25" customHeight="1" x14ac:dyDescent="0.3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</row>
    <row r="919" spans="1:29" ht="14.25" customHeight="1" x14ac:dyDescent="0.3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</row>
    <row r="920" spans="1:29" ht="14.25" customHeight="1" x14ac:dyDescent="0.3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</row>
    <row r="921" spans="1:29" ht="14.25" customHeight="1" x14ac:dyDescent="0.3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</row>
    <row r="922" spans="1:29" ht="14.25" customHeight="1" x14ac:dyDescent="0.3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</row>
    <row r="923" spans="1:29" ht="14.25" customHeight="1" x14ac:dyDescent="0.3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</row>
    <row r="924" spans="1:29" ht="14.25" customHeight="1" x14ac:dyDescent="0.3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</row>
    <row r="925" spans="1:29" ht="14.25" customHeight="1" x14ac:dyDescent="0.3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</row>
    <row r="926" spans="1:29" ht="14.25" customHeight="1" x14ac:dyDescent="0.3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</row>
    <row r="927" spans="1:29" ht="14.25" customHeight="1" x14ac:dyDescent="0.3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</row>
    <row r="928" spans="1:29" ht="14.25" customHeight="1" x14ac:dyDescent="0.3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</row>
    <row r="929" spans="1:29" ht="14.25" customHeight="1" x14ac:dyDescent="0.3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</row>
    <row r="930" spans="1:29" ht="14.25" customHeight="1" x14ac:dyDescent="0.3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</row>
    <row r="931" spans="1:29" ht="14.25" customHeight="1" x14ac:dyDescent="0.3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</row>
    <row r="932" spans="1:29" ht="14.25" customHeight="1" x14ac:dyDescent="0.3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</row>
    <row r="933" spans="1:29" ht="14.25" customHeight="1" x14ac:dyDescent="0.3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</row>
    <row r="934" spans="1:29" ht="14.25" customHeight="1" x14ac:dyDescent="0.3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</row>
    <row r="935" spans="1:29" ht="14.25" customHeight="1" x14ac:dyDescent="0.3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</row>
    <row r="936" spans="1:29" ht="14.25" customHeight="1" x14ac:dyDescent="0.3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</row>
    <row r="937" spans="1:29" ht="14.25" customHeight="1" x14ac:dyDescent="0.3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</row>
    <row r="938" spans="1:29" ht="14.25" customHeight="1" x14ac:dyDescent="0.3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</row>
    <row r="939" spans="1:29" ht="14.25" customHeight="1" x14ac:dyDescent="0.3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</row>
    <row r="940" spans="1:29" ht="14.25" customHeight="1" x14ac:dyDescent="0.3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</row>
    <row r="941" spans="1:29" ht="14.25" customHeight="1" x14ac:dyDescent="0.3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</row>
    <row r="942" spans="1:29" ht="14.25" customHeight="1" x14ac:dyDescent="0.3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</row>
    <row r="943" spans="1:29" ht="14.25" customHeight="1" x14ac:dyDescent="0.3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</row>
    <row r="944" spans="1:29" ht="14.25" customHeight="1" x14ac:dyDescent="0.3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</row>
    <row r="945" spans="1:29" ht="14.25" customHeight="1" x14ac:dyDescent="0.3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</row>
    <row r="946" spans="1:29" ht="14.25" customHeight="1" x14ac:dyDescent="0.3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</row>
    <row r="947" spans="1:29" ht="14.25" customHeight="1" x14ac:dyDescent="0.3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</row>
    <row r="948" spans="1:29" ht="14.25" customHeight="1" x14ac:dyDescent="0.3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</row>
    <row r="949" spans="1:29" ht="14.25" customHeight="1" x14ac:dyDescent="0.3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</row>
    <row r="950" spans="1:29" ht="14.25" customHeight="1" x14ac:dyDescent="0.3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</row>
    <row r="951" spans="1:29" ht="14.25" customHeight="1" x14ac:dyDescent="0.3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</row>
    <row r="952" spans="1:29" ht="14.25" customHeight="1" x14ac:dyDescent="0.3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</row>
    <row r="953" spans="1:29" ht="14.25" customHeight="1" x14ac:dyDescent="0.3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</row>
    <row r="954" spans="1:29" ht="14.25" customHeight="1" x14ac:dyDescent="0.3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</row>
    <row r="955" spans="1:29" ht="14.25" customHeight="1" x14ac:dyDescent="0.3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</row>
    <row r="956" spans="1:29" ht="14.25" customHeight="1" x14ac:dyDescent="0.3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</row>
    <row r="957" spans="1:29" ht="14.25" customHeight="1" x14ac:dyDescent="0.3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</row>
    <row r="958" spans="1:29" ht="14.25" customHeight="1" x14ac:dyDescent="0.3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</row>
    <row r="959" spans="1:29" ht="14.25" customHeight="1" x14ac:dyDescent="0.3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</row>
    <row r="960" spans="1:29" ht="14.25" customHeight="1" x14ac:dyDescent="0.3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</row>
    <row r="961" spans="1:29" ht="14.25" customHeight="1" x14ac:dyDescent="0.3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</row>
    <row r="962" spans="1:29" ht="14.25" customHeight="1" x14ac:dyDescent="0.3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</row>
    <row r="963" spans="1:29" ht="14.25" customHeight="1" x14ac:dyDescent="0.3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</row>
    <row r="964" spans="1:29" ht="14.25" customHeight="1" x14ac:dyDescent="0.3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</row>
    <row r="965" spans="1:29" ht="14.25" customHeight="1" x14ac:dyDescent="0.3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</row>
    <row r="966" spans="1:29" ht="14.25" customHeight="1" x14ac:dyDescent="0.3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</row>
    <row r="967" spans="1:29" ht="14.25" customHeight="1" x14ac:dyDescent="0.3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</row>
    <row r="968" spans="1:29" ht="14.25" customHeight="1" x14ac:dyDescent="0.3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</row>
    <row r="969" spans="1:29" ht="14.25" customHeight="1" x14ac:dyDescent="0.3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</row>
    <row r="970" spans="1:29" ht="14.25" customHeight="1" x14ac:dyDescent="0.3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</row>
    <row r="971" spans="1:29" ht="14.25" customHeight="1" x14ac:dyDescent="0.3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</row>
    <row r="972" spans="1:29" ht="14.25" customHeight="1" x14ac:dyDescent="0.3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</row>
    <row r="973" spans="1:29" ht="14.25" customHeight="1" x14ac:dyDescent="0.3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</row>
    <row r="974" spans="1:29" ht="14.25" customHeight="1" x14ac:dyDescent="0.3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</row>
    <row r="975" spans="1:29" ht="14.25" customHeight="1" x14ac:dyDescent="0.3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</row>
    <row r="976" spans="1:29" ht="14.25" customHeight="1" x14ac:dyDescent="0.3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</row>
    <row r="977" spans="1:29" ht="14.25" customHeight="1" x14ac:dyDescent="0.3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</row>
    <row r="978" spans="1:29" ht="14.25" customHeight="1" x14ac:dyDescent="0.3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</row>
    <row r="979" spans="1:29" ht="14.25" customHeight="1" x14ac:dyDescent="0.3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</row>
    <row r="980" spans="1:29" ht="14.25" customHeight="1" x14ac:dyDescent="0.3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</row>
    <row r="981" spans="1:29" ht="14.25" customHeight="1" x14ac:dyDescent="0.3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</row>
    <row r="982" spans="1:29" ht="14.25" customHeight="1" x14ac:dyDescent="0.3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</row>
    <row r="983" spans="1:29" ht="14.25" customHeight="1" x14ac:dyDescent="0.3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</row>
    <row r="984" spans="1:29" ht="14.25" customHeight="1" x14ac:dyDescent="0.3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</row>
    <row r="985" spans="1:29" ht="14.25" customHeight="1" x14ac:dyDescent="0.3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</row>
    <row r="986" spans="1:29" ht="14.25" customHeight="1" x14ac:dyDescent="0.3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</row>
    <row r="987" spans="1:29" ht="14.25" customHeight="1" x14ac:dyDescent="0.3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</row>
    <row r="988" spans="1:29" ht="14.25" customHeight="1" x14ac:dyDescent="0.3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</row>
    <row r="989" spans="1:29" ht="14.25" customHeight="1" x14ac:dyDescent="0.3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</row>
    <row r="990" spans="1:29" ht="14.25" customHeight="1" x14ac:dyDescent="0.3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</row>
    <row r="991" spans="1:29" ht="14.25" customHeight="1" x14ac:dyDescent="0.3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</row>
    <row r="992" spans="1:29" ht="14.25" customHeight="1" x14ac:dyDescent="0.3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</row>
    <row r="993" spans="1:29" ht="14.25" customHeight="1" x14ac:dyDescent="0.3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</row>
    <row r="994" spans="1:29" ht="14.25" customHeight="1" x14ac:dyDescent="0.3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</row>
    <row r="995" spans="1:29" ht="14.25" customHeight="1" x14ac:dyDescent="0.3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</row>
    <row r="996" spans="1:29" ht="14.25" customHeight="1" x14ac:dyDescent="0.3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</row>
    <row r="997" spans="1:29" ht="14.25" customHeight="1" x14ac:dyDescent="0.3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</row>
    <row r="998" spans="1:29" ht="14.25" customHeight="1" x14ac:dyDescent="0.3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</row>
    <row r="999" spans="1:29" ht="14.25" customHeight="1" x14ac:dyDescent="0.3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</row>
    <row r="1000" spans="1:29" ht="14.25" customHeight="1" x14ac:dyDescent="0.3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</row>
  </sheetData>
  <mergeCells count="6">
    <mergeCell ref="B1:C1"/>
    <mergeCell ref="E3:H3"/>
    <mergeCell ref="C37:D37"/>
    <mergeCell ref="E37:I37"/>
    <mergeCell ref="C38:D38"/>
    <mergeCell ref="E38:I38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0"/>
  <sheetViews>
    <sheetView workbookViewId="0"/>
  </sheetViews>
  <sheetFormatPr baseColWidth="10" defaultColWidth="14.5" defaultRowHeight="15" customHeight="1" x14ac:dyDescent="0.3"/>
  <cols>
    <col min="1" max="1" width="1.6640625" customWidth="1"/>
    <col min="2" max="2" width="5" customWidth="1"/>
    <col min="3" max="3" width="27.33203125" customWidth="1"/>
    <col min="4" max="7" width="21.5" customWidth="1"/>
    <col min="8" max="10" width="8.6640625" customWidth="1"/>
    <col min="11" max="11" width="13.5" customWidth="1"/>
    <col min="12" max="31" width="9" customWidth="1"/>
  </cols>
  <sheetData>
    <row r="1" spans="1:31" ht="23.25" customHeight="1" x14ac:dyDescent="0.3">
      <c r="A1" s="21"/>
      <c r="B1" s="205">
        <f>'SET-UP'!B3</f>
        <v>0</v>
      </c>
      <c r="C1" s="203"/>
      <c r="D1" s="22"/>
      <c r="E1" s="22"/>
      <c r="F1" s="22"/>
      <c r="G1" s="22"/>
      <c r="H1" s="22"/>
      <c r="I1" s="22"/>
      <c r="J1" s="22"/>
      <c r="K1" s="22" t="s">
        <v>64</v>
      </c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6" customHeigh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</row>
    <row r="3" spans="1:31" ht="21" customHeight="1" x14ac:dyDescent="0.3">
      <c r="A3" s="23"/>
      <c r="B3" s="23"/>
      <c r="C3" s="24" t="str">
        <f>'SET-UP'!B5&amp;" - "&amp;'SET-UP'!B6</f>
        <v>X - Sport</v>
      </c>
      <c r="D3" s="23"/>
      <c r="E3" s="206" t="s">
        <v>74</v>
      </c>
      <c r="F3" s="207"/>
      <c r="G3" s="207"/>
      <c r="H3" s="207"/>
      <c r="I3" s="207"/>
      <c r="J3" s="207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</row>
    <row r="4" spans="1:31" ht="7.5" customHeigh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</row>
    <row r="5" spans="1:31" ht="17.25" customHeight="1" x14ac:dyDescent="0.3">
      <c r="A5" s="23"/>
      <c r="B5" s="25" t="s">
        <v>66</v>
      </c>
      <c r="C5" s="26" t="s">
        <v>67</v>
      </c>
      <c r="D5" s="27" t="s">
        <v>75</v>
      </c>
      <c r="E5" s="30" t="s">
        <v>76</v>
      </c>
      <c r="F5" s="30" t="s">
        <v>77</v>
      </c>
      <c r="G5" s="28" t="s">
        <v>78</v>
      </c>
      <c r="H5" s="29" t="s">
        <v>47</v>
      </c>
      <c r="I5" s="30" t="s">
        <v>49</v>
      </c>
      <c r="J5" s="31" t="s">
        <v>51</v>
      </c>
      <c r="K5" s="32" t="s">
        <v>70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25.5" customHeight="1" x14ac:dyDescent="0.3">
      <c r="A6" s="23"/>
      <c r="B6" s="33">
        <v>1</v>
      </c>
      <c r="C6" s="34" t="str">
        <f>IF(PLAYER!B4="","",PLAYER!B4)</f>
        <v>Doron Fried</v>
      </c>
      <c r="D6" s="35"/>
      <c r="E6" s="38"/>
      <c r="F6" s="38"/>
      <c r="G6" s="36"/>
      <c r="H6" s="37"/>
      <c r="I6" s="38"/>
      <c r="J6" s="39"/>
      <c r="K6" s="40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</row>
    <row r="7" spans="1:31" ht="25.5" customHeight="1" x14ac:dyDescent="0.3">
      <c r="A7" s="23"/>
      <c r="B7" s="41">
        <v>2</v>
      </c>
      <c r="C7" s="34" t="str">
        <f>IF(PLAYER!B5="","",PLAYER!B5)</f>
        <v>Steven Goshko</v>
      </c>
      <c r="D7" s="42"/>
      <c r="E7" s="45"/>
      <c r="F7" s="45"/>
      <c r="G7" s="43"/>
      <c r="H7" s="44"/>
      <c r="I7" s="45"/>
      <c r="J7" s="34"/>
      <c r="K7" s="46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</row>
    <row r="8" spans="1:31" ht="25.5" customHeight="1" x14ac:dyDescent="0.3">
      <c r="A8" s="23"/>
      <c r="B8" s="41">
        <v>3</v>
      </c>
      <c r="C8" s="34" t="str">
        <f>IF(PLAYER!B6="","",PLAYER!B6)</f>
        <v/>
      </c>
      <c r="D8" s="42"/>
      <c r="E8" s="45"/>
      <c r="F8" s="45"/>
      <c r="G8" s="43"/>
      <c r="H8" s="44"/>
      <c r="I8" s="45"/>
      <c r="J8" s="34"/>
      <c r="K8" s="46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</row>
    <row r="9" spans="1:31" ht="25.5" customHeight="1" x14ac:dyDescent="0.3">
      <c r="A9" s="23"/>
      <c r="B9" s="41">
        <v>4</v>
      </c>
      <c r="C9" s="34" t="str">
        <f>IF(PLAYER!B7="","",PLAYER!B7)</f>
        <v/>
      </c>
      <c r="D9" s="42"/>
      <c r="E9" s="45"/>
      <c r="F9" s="45"/>
      <c r="G9" s="43"/>
      <c r="H9" s="44"/>
      <c r="I9" s="45"/>
      <c r="J9" s="34"/>
      <c r="K9" s="46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1" ht="25.5" customHeight="1" x14ac:dyDescent="0.3">
      <c r="A10" s="23"/>
      <c r="B10" s="47">
        <v>5</v>
      </c>
      <c r="C10" s="48" t="str">
        <f>IF(PLAYER!B8="","",PLAYER!B8)</f>
        <v/>
      </c>
      <c r="D10" s="49"/>
      <c r="E10" s="52"/>
      <c r="F10" s="52"/>
      <c r="G10" s="50"/>
      <c r="H10" s="51"/>
      <c r="I10" s="52"/>
      <c r="J10" s="48"/>
      <c r="K10" s="5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1" ht="25.5" customHeight="1" x14ac:dyDescent="0.3">
      <c r="A11" s="23"/>
      <c r="B11" s="54">
        <v>6</v>
      </c>
      <c r="C11" s="55" t="str">
        <f>IF(PLAYER!B9="","",PLAYER!B9)</f>
        <v/>
      </c>
      <c r="D11" s="56"/>
      <c r="E11" s="59"/>
      <c r="F11" s="59"/>
      <c r="G11" s="57"/>
      <c r="H11" s="58"/>
      <c r="I11" s="59"/>
      <c r="J11" s="55"/>
      <c r="K11" s="60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ht="25.5" customHeight="1" x14ac:dyDescent="0.3">
      <c r="A12" s="23"/>
      <c r="B12" s="41">
        <v>7</v>
      </c>
      <c r="C12" s="34" t="str">
        <f>IF(PLAYER!B10="","",PLAYER!B10)</f>
        <v/>
      </c>
      <c r="D12" s="42"/>
      <c r="E12" s="45"/>
      <c r="F12" s="45"/>
      <c r="G12" s="43"/>
      <c r="H12" s="44"/>
      <c r="I12" s="45"/>
      <c r="J12" s="34"/>
      <c r="K12" s="46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ht="25.5" customHeight="1" x14ac:dyDescent="0.3">
      <c r="A13" s="23"/>
      <c r="B13" s="41">
        <v>8</v>
      </c>
      <c r="C13" s="34" t="str">
        <f>IF(PLAYER!B11="","",PLAYER!B11)</f>
        <v/>
      </c>
      <c r="D13" s="42"/>
      <c r="E13" s="45"/>
      <c r="F13" s="45"/>
      <c r="G13" s="43"/>
      <c r="H13" s="44"/>
      <c r="I13" s="45"/>
      <c r="J13" s="34"/>
      <c r="K13" s="46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ht="25.5" customHeight="1" x14ac:dyDescent="0.3">
      <c r="A14" s="23"/>
      <c r="B14" s="41">
        <v>9</v>
      </c>
      <c r="C14" s="34" t="str">
        <f>IF(PLAYER!B12="","",PLAYER!B12)</f>
        <v/>
      </c>
      <c r="D14" s="42"/>
      <c r="E14" s="45"/>
      <c r="F14" s="45"/>
      <c r="G14" s="43"/>
      <c r="H14" s="44"/>
      <c r="I14" s="45"/>
      <c r="J14" s="34"/>
      <c r="K14" s="46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ht="25.5" customHeight="1" x14ac:dyDescent="0.3">
      <c r="A15" s="23"/>
      <c r="B15" s="47">
        <v>10</v>
      </c>
      <c r="C15" s="48" t="str">
        <f>IF(PLAYER!B13="","",PLAYER!B13)</f>
        <v/>
      </c>
      <c r="D15" s="49"/>
      <c r="E15" s="52"/>
      <c r="F15" s="52"/>
      <c r="G15" s="50"/>
      <c r="H15" s="51"/>
      <c r="I15" s="52"/>
      <c r="J15" s="48"/>
      <c r="K15" s="5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ht="25.5" customHeight="1" x14ac:dyDescent="0.3">
      <c r="A16" s="23"/>
      <c r="B16" s="54">
        <v>11</v>
      </c>
      <c r="C16" s="55" t="str">
        <f>IF(PLAYER!B14="","",PLAYER!B14)</f>
        <v/>
      </c>
      <c r="D16" s="56"/>
      <c r="E16" s="59"/>
      <c r="F16" s="59"/>
      <c r="G16" s="57"/>
      <c r="H16" s="58"/>
      <c r="I16" s="59"/>
      <c r="J16" s="55"/>
      <c r="K16" s="60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ht="25.5" customHeight="1" x14ac:dyDescent="0.3">
      <c r="A17" s="23"/>
      <c r="B17" s="41">
        <v>12</v>
      </c>
      <c r="C17" s="34" t="str">
        <f>IF(PLAYER!B15="","",PLAYER!B15)</f>
        <v/>
      </c>
      <c r="D17" s="42"/>
      <c r="E17" s="45"/>
      <c r="F17" s="45"/>
      <c r="G17" s="43"/>
      <c r="H17" s="44"/>
      <c r="I17" s="45"/>
      <c r="J17" s="34"/>
      <c r="K17" s="46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ht="25.5" customHeight="1" x14ac:dyDescent="0.3">
      <c r="A18" s="23"/>
      <c r="B18" s="41">
        <v>13</v>
      </c>
      <c r="C18" s="34" t="str">
        <f>IF(PLAYER!B16="","",PLAYER!B16)</f>
        <v/>
      </c>
      <c r="D18" s="42"/>
      <c r="E18" s="45"/>
      <c r="F18" s="45"/>
      <c r="G18" s="43"/>
      <c r="H18" s="44"/>
      <c r="I18" s="45"/>
      <c r="J18" s="34"/>
      <c r="K18" s="46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ht="25.5" customHeight="1" x14ac:dyDescent="0.3">
      <c r="A19" s="23"/>
      <c r="B19" s="41">
        <v>14</v>
      </c>
      <c r="C19" s="34" t="str">
        <f>IF(PLAYER!B17="","",PLAYER!B17)</f>
        <v/>
      </c>
      <c r="D19" s="42"/>
      <c r="E19" s="45"/>
      <c r="F19" s="45"/>
      <c r="G19" s="43"/>
      <c r="H19" s="44"/>
      <c r="I19" s="45"/>
      <c r="J19" s="34"/>
      <c r="K19" s="46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ht="25.5" customHeight="1" x14ac:dyDescent="0.3">
      <c r="A20" s="23"/>
      <c r="B20" s="47">
        <v>15</v>
      </c>
      <c r="C20" s="48" t="str">
        <f>IF(PLAYER!B18="","",PLAYER!B18)</f>
        <v/>
      </c>
      <c r="D20" s="49"/>
      <c r="E20" s="52"/>
      <c r="F20" s="52"/>
      <c r="G20" s="50"/>
      <c r="H20" s="51"/>
      <c r="I20" s="52"/>
      <c r="J20" s="48"/>
      <c r="K20" s="5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ht="25.5" customHeight="1" x14ac:dyDescent="0.3">
      <c r="A21" s="23"/>
      <c r="B21" s="54">
        <v>16</v>
      </c>
      <c r="C21" s="55" t="str">
        <f>IF(PLAYER!B19="","",PLAYER!B19)</f>
        <v/>
      </c>
      <c r="D21" s="56"/>
      <c r="E21" s="59"/>
      <c r="F21" s="59"/>
      <c r="G21" s="57"/>
      <c r="H21" s="58"/>
      <c r="I21" s="59"/>
      <c r="J21" s="55"/>
      <c r="K21" s="60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ht="25.5" customHeight="1" x14ac:dyDescent="0.3">
      <c r="A22" s="23"/>
      <c r="B22" s="41">
        <v>17</v>
      </c>
      <c r="C22" s="34" t="str">
        <f>IF(PLAYER!B20="","",PLAYER!B20)</f>
        <v/>
      </c>
      <c r="D22" s="42"/>
      <c r="E22" s="45"/>
      <c r="F22" s="45"/>
      <c r="G22" s="43"/>
      <c r="H22" s="44"/>
      <c r="I22" s="45"/>
      <c r="J22" s="34"/>
      <c r="K22" s="46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ht="25.5" customHeight="1" x14ac:dyDescent="0.3">
      <c r="A23" s="23"/>
      <c r="B23" s="41">
        <v>18</v>
      </c>
      <c r="C23" s="34" t="str">
        <f>IF(PLAYER!B21="","",PLAYER!B21)</f>
        <v/>
      </c>
      <c r="D23" s="42"/>
      <c r="E23" s="45"/>
      <c r="F23" s="45"/>
      <c r="G23" s="43"/>
      <c r="H23" s="44"/>
      <c r="I23" s="45"/>
      <c r="J23" s="34"/>
      <c r="K23" s="46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ht="25.5" customHeight="1" x14ac:dyDescent="0.3">
      <c r="A24" s="23"/>
      <c r="B24" s="41">
        <v>19</v>
      </c>
      <c r="C24" s="34" t="str">
        <f>IF(PLAYER!B22="","",PLAYER!B22)</f>
        <v/>
      </c>
      <c r="D24" s="42"/>
      <c r="E24" s="45"/>
      <c r="F24" s="45"/>
      <c r="G24" s="43"/>
      <c r="H24" s="44"/>
      <c r="I24" s="45"/>
      <c r="J24" s="34"/>
      <c r="K24" s="46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</row>
    <row r="25" spans="1:31" ht="25.5" customHeight="1" x14ac:dyDescent="0.3">
      <c r="A25" s="23"/>
      <c r="B25" s="47">
        <v>20</v>
      </c>
      <c r="C25" s="48" t="str">
        <f>IF(PLAYER!B23="","",PLAYER!B23)</f>
        <v/>
      </c>
      <c r="D25" s="49"/>
      <c r="E25" s="52"/>
      <c r="F25" s="52"/>
      <c r="G25" s="50"/>
      <c r="H25" s="51"/>
      <c r="I25" s="52"/>
      <c r="J25" s="48"/>
      <c r="K25" s="5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1" ht="25.5" customHeight="1" x14ac:dyDescent="0.3">
      <c r="A26" s="23"/>
      <c r="B26" s="54">
        <v>21</v>
      </c>
      <c r="C26" s="55" t="str">
        <f>IF(PLAYER!B24="","",PLAYER!B24)</f>
        <v/>
      </c>
      <c r="D26" s="56"/>
      <c r="E26" s="59"/>
      <c r="F26" s="59"/>
      <c r="G26" s="57"/>
      <c r="H26" s="58"/>
      <c r="I26" s="59"/>
      <c r="J26" s="55"/>
      <c r="K26" s="60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ht="25.5" customHeight="1" x14ac:dyDescent="0.3">
      <c r="A27" s="23"/>
      <c r="B27" s="41">
        <v>22</v>
      </c>
      <c r="C27" s="34" t="str">
        <f>IF(PLAYER!B25="","",PLAYER!B25)</f>
        <v/>
      </c>
      <c r="D27" s="42"/>
      <c r="E27" s="45"/>
      <c r="F27" s="45"/>
      <c r="G27" s="43"/>
      <c r="H27" s="44"/>
      <c r="I27" s="45"/>
      <c r="J27" s="34"/>
      <c r="K27" s="46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</row>
    <row r="28" spans="1:31" ht="25.5" customHeight="1" x14ac:dyDescent="0.3">
      <c r="A28" s="23"/>
      <c r="B28" s="41">
        <v>23</v>
      </c>
      <c r="C28" s="34" t="str">
        <f>IF(PLAYER!B26="","",PLAYER!B26)</f>
        <v/>
      </c>
      <c r="D28" s="42"/>
      <c r="E28" s="45"/>
      <c r="F28" s="45"/>
      <c r="G28" s="43"/>
      <c r="H28" s="44"/>
      <c r="I28" s="45"/>
      <c r="J28" s="34"/>
      <c r="K28" s="46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ht="25.5" customHeight="1" x14ac:dyDescent="0.3">
      <c r="A29" s="23"/>
      <c r="B29" s="41">
        <v>24</v>
      </c>
      <c r="C29" s="34" t="str">
        <f>IF(PLAYER!B27="","",PLAYER!B27)</f>
        <v/>
      </c>
      <c r="D29" s="42"/>
      <c r="E29" s="45"/>
      <c r="F29" s="45"/>
      <c r="G29" s="43"/>
      <c r="H29" s="44"/>
      <c r="I29" s="45"/>
      <c r="J29" s="34"/>
      <c r="K29" s="46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ht="25.5" customHeight="1" x14ac:dyDescent="0.3">
      <c r="A30" s="23"/>
      <c r="B30" s="47">
        <v>25</v>
      </c>
      <c r="C30" s="48" t="str">
        <f>IF(PLAYER!B28="","",PLAYER!B28)</f>
        <v/>
      </c>
      <c r="D30" s="49"/>
      <c r="E30" s="52"/>
      <c r="F30" s="52"/>
      <c r="G30" s="50"/>
      <c r="H30" s="51"/>
      <c r="I30" s="52"/>
      <c r="J30" s="48"/>
      <c r="K30" s="5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ht="25.5" customHeight="1" x14ac:dyDescent="0.3">
      <c r="A31" s="23"/>
      <c r="B31" s="54">
        <v>26</v>
      </c>
      <c r="C31" s="55" t="str">
        <f>IF(PLAYER!B29="","",PLAYER!B29)</f>
        <v/>
      </c>
      <c r="D31" s="56"/>
      <c r="E31" s="59"/>
      <c r="F31" s="59"/>
      <c r="G31" s="57"/>
      <c r="H31" s="58"/>
      <c r="I31" s="59"/>
      <c r="J31" s="55"/>
      <c r="K31" s="60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ht="25.5" customHeight="1" x14ac:dyDescent="0.3">
      <c r="A32" s="23"/>
      <c r="B32" s="41">
        <v>27</v>
      </c>
      <c r="C32" s="34" t="str">
        <f>IF(PLAYER!B30="","",PLAYER!B30)</f>
        <v/>
      </c>
      <c r="D32" s="42"/>
      <c r="E32" s="45"/>
      <c r="F32" s="45"/>
      <c r="G32" s="43"/>
      <c r="H32" s="44"/>
      <c r="I32" s="45"/>
      <c r="J32" s="34"/>
      <c r="K32" s="46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ht="25.5" customHeight="1" x14ac:dyDescent="0.3">
      <c r="A33" s="23"/>
      <c r="B33" s="41">
        <v>28</v>
      </c>
      <c r="C33" s="34" t="str">
        <f>IF(PLAYER!B31="","",PLAYER!B31)</f>
        <v/>
      </c>
      <c r="D33" s="42"/>
      <c r="E33" s="45"/>
      <c r="F33" s="45"/>
      <c r="G33" s="43"/>
      <c r="H33" s="44"/>
      <c r="I33" s="45"/>
      <c r="J33" s="34"/>
      <c r="K33" s="46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</row>
    <row r="34" spans="1:31" ht="25.5" customHeight="1" x14ac:dyDescent="0.3">
      <c r="A34" s="23"/>
      <c r="B34" s="41">
        <v>29</v>
      </c>
      <c r="C34" s="34" t="str">
        <f>IF(PLAYER!B32="","",PLAYER!B32)</f>
        <v/>
      </c>
      <c r="D34" s="42"/>
      <c r="E34" s="45"/>
      <c r="F34" s="45"/>
      <c r="G34" s="43"/>
      <c r="H34" s="44"/>
      <c r="I34" s="45"/>
      <c r="J34" s="34"/>
      <c r="K34" s="4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</row>
    <row r="35" spans="1:31" ht="25.5" customHeight="1" x14ac:dyDescent="0.3">
      <c r="A35" s="23"/>
      <c r="B35" s="61">
        <v>30</v>
      </c>
      <c r="C35" s="62" t="str">
        <f>IF(PLAYER!B33="","",PLAYER!B33)</f>
        <v/>
      </c>
      <c r="D35" s="63"/>
      <c r="E35" s="66"/>
      <c r="F35" s="66"/>
      <c r="G35" s="64"/>
      <c r="H35" s="65"/>
      <c r="I35" s="66"/>
      <c r="J35" s="62"/>
      <c r="K35" s="67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</row>
    <row r="36" spans="1:31" ht="6" customHeight="1" x14ac:dyDescent="0.3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</row>
    <row r="37" spans="1:31" ht="15" customHeight="1" x14ac:dyDescent="0.3">
      <c r="A37" s="23"/>
      <c r="B37" s="23"/>
      <c r="C37" s="208" t="s">
        <v>71</v>
      </c>
      <c r="D37" s="201"/>
      <c r="E37" s="209" t="s">
        <v>72</v>
      </c>
      <c r="F37" s="200"/>
      <c r="G37" s="200"/>
      <c r="H37" s="200"/>
      <c r="I37" s="200"/>
      <c r="J37" s="200"/>
      <c r="K37" s="201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</row>
    <row r="38" spans="1:31" ht="26.25" customHeight="1" x14ac:dyDescent="0.3">
      <c r="A38" s="23"/>
      <c r="B38" s="23"/>
      <c r="C38" s="210"/>
      <c r="D38" s="211"/>
      <c r="E38" s="212"/>
      <c r="F38" s="200"/>
      <c r="G38" s="200"/>
      <c r="H38" s="200"/>
      <c r="I38" s="200"/>
      <c r="J38" s="200"/>
      <c r="K38" s="201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</row>
    <row r="39" spans="1:31" ht="14.25" customHeight="1" x14ac:dyDescent="0.3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</row>
    <row r="40" spans="1:31" ht="14.25" customHeight="1" x14ac:dyDescent="0.3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</row>
    <row r="41" spans="1:31" ht="14.25" customHeight="1" x14ac:dyDescent="0.3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</row>
    <row r="42" spans="1:31" ht="14.25" customHeight="1" x14ac:dyDescent="0.3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</row>
    <row r="43" spans="1:31" ht="14.25" customHeight="1" x14ac:dyDescent="0.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</row>
    <row r="44" spans="1:31" ht="14.25" customHeight="1" x14ac:dyDescent="0.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</row>
    <row r="45" spans="1:31" ht="14.25" customHeight="1" x14ac:dyDescent="0.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</row>
    <row r="46" spans="1:31" ht="14.25" customHeight="1" x14ac:dyDescent="0.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</row>
    <row r="47" spans="1:31" ht="14.2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</row>
    <row r="48" spans="1:31" ht="14.25" customHeight="1" x14ac:dyDescent="0.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</row>
    <row r="49" spans="1:31" ht="14.25" customHeight="1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ht="14.25" customHeight="1" x14ac:dyDescent="0.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ht="14.25" customHeight="1" x14ac:dyDescent="0.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</row>
    <row r="52" spans="1:31" ht="14.25" customHeight="1" x14ac:dyDescent="0.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ht="14.25" customHeight="1" x14ac:dyDescent="0.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ht="14.25" customHeight="1" x14ac:dyDescent="0.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</row>
    <row r="55" spans="1:31" ht="14.25" customHeight="1" x14ac:dyDescent="0.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</row>
    <row r="56" spans="1:31" ht="14.25" customHeight="1" x14ac:dyDescent="0.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</row>
    <row r="57" spans="1:31" ht="14.25" customHeight="1" x14ac:dyDescent="0.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</row>
    <row r="58" spans="1:31" ht="14.25" customHeight="1" x14ac:dyDescent="0.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</row>
    <row r="59" spans="1:31" ht="14.25" customHeight="1" x14ac:dyDescent="0.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</row>
    <row r="60" spans="1:31" ht="14.25" customHeight="1" x14ac:dyDescent="0.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</row>
    <row r="61" spans="1:31" ht="14.25" customHeight="1" x14ac:dyDescent="0.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</row>
    <row r="62" spans="1:31" ht="14.25" customHeight="1" x14ac:dyDescent="0.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</row>
    <row r="63" spans="1:31" ht="14.25" customHeight="1" x14ac:dyDescent="0.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</row>
    <row r="64" spans="1:31" ht="14.25" customHeight="1" x14ac:dyDescent="0.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</row>
    <row r="65" spans="1:31" ht="14.25" customHeight="1" x14ac:dyDescent="0.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</row>
    <row r="66" spans="1:31" ht="14.25" customHeight="1" x14ac:dyDescent="0.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</row>
    <row r="67" spans="1:31" ht="14.25" customHeight="1" x14ac:dyDescent="0.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</row>
    <row r="68" spans="1:31" ht="14.25" customHeight="1" x14ac:dyDescent="0.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</row>
    <row r="69" spans="1:31" ht="14.25" customHeight="1" x14ac:dyDescent="0.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</row>
    <row r="70" spans="1:31" ht="14.25" customHeight="1" x14ac:dyDescent="0.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</row>
    <row r="71" spans="1:31" ht="14.25" customHeight="1" x14ac:dyDescent="0.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</row>
    <row r="72" spans="1:31" ht="14.25" customHeight="1" x14ac:dyDescent="0.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</row>
    <row r="73" spans="1:31" ht="14.25" customHeight="1" x14ac:dyDescent="0.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</row>
    <row r="74" spans="1:31" ht="14.25" customHeight="1" x14ac:dyDescent="0.3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</row>
    <row r="75" spans="1:31" ht="14.25" customHeight="1" x14ac:dyDescent="0.3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</row>
    <row r="76" spans="1:31" ht="14.25" customHeight="1" x14ac:dyDescent="0.3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</row>
    <row r="77" spans="1:31" ht="14.25" customHeight="1" x14ac:dyDescent="0.3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</row>
    <row r="78" spans="1:31" ht="14.25" customHeight="1" x14ac:dyDescent="0.3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</row>
    <row r="79" spans="1:31" ht="14.25" customHeight="1" x14ac:dyDescent="0.3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</row>
    <row r="80" spans="1:31" ht="14.25" customHeight="1" x14ac:dyDescent="0.3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</row>
    <row r="81" spans="1:31" ht="14.25" customHeight="1" x14ac:dyDescent="0.3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</row>
    <row r="82" spans="1:31" ht="14.25" customHeight="1" x14ac:dyDescent="0.3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</row>
    <row r="83" spans="1:31" ht="14.25" customHeight="1" x14ac:dyDescent="0.3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</row>
    <row r="84" spans="1:31" ht="14.25" customHeight="1" x14ac:dyDescent="0.3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</row>
    <row r="85" spans="1:31" ht="14.25" customHeight="1" x14ac:dyDescent="0.3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</row>
    <row r="86" spans="1:31" ht="14.25" customHeight="1" x14ac:dyDescent="0.3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</row>
    <row r="87" spans="1:31" ht="14.25" customHeight="1" x14ac:dyDescent="0.3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</row>
    <row r="88" spans="1:31" ht="14.25" customHeight="1" x14ac:dyDescent="0.3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</row>
    <row r="89" spans="1:31" ht="14.25" customHeight="1" x14ac:dyDescent="0.3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</row>
    <row r="90" spans="1:31" ht="14.25" customHeight="1" x14ac:dyDescent="0.3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</row>
    <row r="91" spans="1:31" ht="14.25" customHeight="1" x14ac:dyDescent="0.3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</row>
    <row r="92" spans="1:31" ht="14.25" customHeight="1" x14ac:dyDescent="0.3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</row>
    <row r="93" spans="1:31" ht="14.25" customHeight="1" x14ac:dyDescent="0.3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</row>
    <row r="94" spans="1:31" ht="14.25" customHeight="1" x14ac:dyDescent="0.3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</row>
    <row r="95" spans="1:31" ht="14.25" customHeight="1" x14ac:dyDescent="0.3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</row>
    <row r="96" spans="1:31" ht="14.25" customHeight="1" x14ac:dyDescent="0.3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</row>
    <row r="97" spans="1:31" ht="14.25" customHeight="1" x14ac:dyDescent="0.3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</row>
    <row r="98" spans="1:31" ht="14.25" customHeight="1" x14ac:dyDescent="0.3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</row>
    <row r="99" spans="1:31" ht="14.25" customHeight="1" x14ac:dyDescent="0.3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</row>
    <row r="100" spans="1:31" ht="14.25" customHeight="1" x14ac:dyDescent="0.3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</row>
    <row r="101" spans="1:31" ht="14.25" customHeight="1" x14ac:dyDescent="0.3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</row>
    <row r="102" spans="1:31" ht="14.25" customHeight="1" x14ac:dyDescent="0.3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</row>
    <row r="103" spans="1:31" ht="14.25" customHeight="1" x14ac:dyDescent="0.3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</row>
    <row r="104" spans="1:31" ht="14.25" customHeight="1" x14ac:dyDescent="0.3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</row>
    <row r="105" spans="1:31" ht="14.25" customHeight="1" x14ac:dyDescent="0.3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</row>
    <row r="106" spans="1:31" ht="14.25" customHeight="1" x14ac:dyDescent="0.3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</row>
    <row r="107" spans="1:31" ht="14.25" customHeight="1" x14ac:dyDescent="0.3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</row>
    <row r="108" spans="1:31" ht="14.25" customHeight="1" x14ac:dyDescent="0.3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</row>
    <row r="109" spans="1:31" ht="14.25" customHeight="1" x14ac:dyDescent="0.3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</row>
    <row r="110" spans="1:31" ht="14.25" customHeight="1" x14ac:dyDescent="0.3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</row>
    <row r="111" spans="1:31" ht="14.25" customHeight="1" x14ac:dyDescent="0.3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</row>
    <row r="112" spans="1:31" ht="14.25" customHeight="1" x14ac:dyDescent="0.3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</row>
    <row r="113" spans="1:31" ht="14.25" customHeight="1" x14ac:dyDescent="0.3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</row>
    <row r="114" spans="1:31" ht="14.25" customHeight="1" x14ac:dyDescent="0.3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</row>
    <row r="115" spans="1:31" ht="14.25" customHeight="1" x14ac:dyDescent="0.3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</row>
    <row r="116" spans="1:31" ht="14.25" customHeight="1" x14ac:dyDescent="0.3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</row>
    <row r="117" spans="1:31" ht="14.25" customHeight="1" x14ac:dyDescent="0.3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</row>
    <row r="118" spans="1:31" ht="14.25" customHeight="1" x14ac:dyDescent="0.3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</row>
    <row r="119" spans="1:31" ht="14.25" customHeight="1" x14ac:dyDescent="0.3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</row>
    <row r="120" spans="1:31" ht="14.25" customHeight="1" x14ac:dyDescent="0.3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</row>
    <row r="121" spans="1:31" ht="14.25" customHeight="1" x14ac:dyDescent="0.3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</row>
    <row r="122" spans="1:31" ht="14.25" customHeight="1" x14ac:dyDescent="0.3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</row>
    <row r="123" spans="1:31" ht="14.25" customHeight="1" x14ac:dyDescent="0.3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</row>
    <row r="124" spans="1:31" ht="14.25" customHeight="1" x14ac:dyDescent="0.3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</row>
    <row r="125" spans="1:31" ht="14.25" customHeight="1" x14ac:dyDescent="0.3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</row>
    <row r="126" spans="1:31" ht="14.25" customHeight="1" x14ac:dyDescent="0.3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</row>
    <row r="127" spans="1:31" ht="14.25" customHeight="1" x14ac:dyDescent="0.3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</row>
    <row r="128" spans="1:31" ht="14.25" customHeight="1" x14ac:dyDescent="0.3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</row>
    <row r="129" spans="1:31" ht="14.25" customHeight="1" x14ac:dyDescent="0.3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</row>
    <row r="130" spans="1:31" ht="14.25" customHeight="1" x14ac:dyDescent="0.3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</row>
    <row r="131" spans="1:31" ht="14.25" customHeight="1" x14ac:dyDescent="0.3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</row>
    <row r="132" spans="1:31" ht="14.25" customHeight="1" x14ac:dyDescent="0.3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</row>
    <row r="133" spans="1:31" ht="14.25" customHeight="1" x14ac:dyDescent="0.3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</row>
    <row r="134" spans="1:31" ht="14.25" customHeight="1" x14ac:dyDescent="0.3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</row>
    <row r="135" spans="1:31" ht="14.25" customHeight="1" x14ac:dyDescent="0.3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</row>
    <row r="136" spans="1:31" ht="14.25" customHeight="1" x14ac:dyDescent="0.3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</row>
    <row r="137" spans="1:31" ht="14.25" customHeight="1" x14ac:dyDescent="0.3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</row>
    <row r="138" spans="1:31" ht="14.25" customHeight="1" x14ac:dyDescent="0.3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</row>
    <row r="139" spans="1:31" ht="14.25" customHeight="1" x14ac:dyDescent="0.3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</row>
    <row r="140" spans="1:31" ht="14.25" customHeight="1" x14ac:dyDescent="0.3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</row>
    <row r="141" spans="1:31" ht="14.25" customHeight="1" x14ac:dyDescent="0.3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</row>
    <row r="142" spans="1:31" ht="14.25" customHeight="1" x14ac:dyDescent="0.3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</row>
    <row r="143" spans="1:31" ht="14.25" customHeight="1" x14ac:dyDescent="0.3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</row>
    <row r="144" spans="1:31" ht="14.25" customHeight="1" x14ac:dyDescent="0.3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</row>
    <row r="145" spans="1:31" ht="14.25" customHeight="1" x14ac:dyDescent="0.3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</row>
    <row r="146" spans="1:31" ht="14.25" customHeight="1" x14ac:dyDescent="0.3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</row>
    <row r="147" spans="1:31" ht="14.25" customHeight="1" x14ac:dyDescent="0.3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</row>
    <row r="148" spans="1:31" ht="14.25" customHeight="1" x14ac:dyDescent="0.3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</row>
    <row r="149" spans="1:31" ht="14.25" customHeight="1" x14ac:dyDescent="0.3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</row>
    <row r="150" spans="1:31" ht="14.25" customHeight="1" x14ac:dyDescent="0.3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</row>
    <row r="151" spans="1:31" ht="14.25" customHeight="1" x14ac:dyDescent="0.3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</row>
    <row r="152" spans="1:31" ht="14.25" customHeight="1" x14ac:dyDescent="0.3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</row>
    <row r="153" spans="1:31" ht="14.25" customHeight="1" x14ac:dyDescent="0.3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</row>
    <row r="154" spans="1:31" ht="14.25" customHeight="1" x14ac:dyDescent="0.3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</row>
    <row r="155" spans="1:31" ht="14.25" customHeight="1" x14ac:dyDescent="0.3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</row>
    <row r="156" spans="1:31" ht="14.25" customHeight="1" x14ac:dyDescent="0.3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</row>
    <row r="157" spans="1:31" ht="14.25" customHeight="1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</row>
    <row r="158" spans="1:31" ht="14.25" customHeight="1" x14ac:dyDescent="0.3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</row>
    <row r="159" spans="1:31" ht="14.25" customHeight="1" x14ac:dyDescent="0.3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</row>
    <row r="160" spans="1:31" ht="14.25" customHeight="1" x14ac:dyDescent="0.3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</row>
    <row r="161" spans="1:31" ht="14.25" customHeight="1" x14ac:dyDescent="0.3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</row>
    <row r="162" spans="1:31" ht="14.25" customHeight="1" x14ac:dyDescent="0.3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</row>
    <row r="163" spans="1:31" ht="14.25" customHeight="1" x14ac:dyDescent="0.3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</row>
    <row r="164" spans="1:31" ht="14.25" customHeight="1" x14ac:dyDescent="0.3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</row>
    <row r="165" spans="1:31" ht="14.25" customHeight="1" x14ac:dyDescent="0.3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</row>
    <row r="166" spans="1:31" ht="14.25" customHeight="1" x14ac:dyDescent="0.3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</row>
    <row r="167" spans="1:31" ht="14.25" customHeight="1" x14ac:dyDescent="0.3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</row>
    <row r="168" spans="1:31" ht="14.25" customHeight="1" x14ac:dyDescent="0.3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</row>
    <row r="169" spans="1:31" ht="14.25" customHeight="1" x14ac:dyDescent="0.3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</row>
    <row r="170" spans="1:31" ht="14.25" customHeight="1" x14ac:dyDescent="0.3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</row>
    <row r="171" spans="1:31" ht="14.25" customHeight="1" x14ac:dyDescent="0.3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</row>
    <row r="172" spans="1:31" ht="14.25" customHeight="1" x14ac:dyDescent="0.3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</row>
    <row r="173" spans="1:31" ht="14.25" customHeight="1" x14ac:dyDescent="0.3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</row>
    <row r="174" spans="1:31" ht="14.25" customHeight="1" x14ac:dyDescent="0.3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</row>
    <row r="175" spans="1:31" ht="14.25" customHeight="1" x14ac:dyDescent="0.3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</row>
    <row r="176" spans="1:31" ht="14.25" customHeight="1" x14ac:dyDescent="0.3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</row>
    <row r="177" spans="1:31" ht="14.25" customHeight="1" x14ac:dyDescent="0.3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</row>
    <row r="178" spans="1:31" ht="14.25" customHeight="1" x14ac:dyDescent="0.3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</row>
    <row r="179" spans="1:31" ht="14.25" customHeight="1" x14ac:dyDescent="0.3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</row>
    <row r="180" spans="1:31" ht="14.25" customHeight="1" x14ac:dyDescent="0.3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</row>
    <row r="181" spans="1:31" ht="14.25" customHeight="1" x14ac:dyDescent="0.3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</row>
    <row r="182" spans="1:31" ht="14.25" customHeight="1" x14ac:dyDescent="0.3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</row>
    <row r="183" spans="1:31" ht="14.25" customHeight="1" x14ac:dyDescent="0.3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</row>
    <row r="184" spans="1:31" ht="14.25" customHeight="1" x14ac:dyDescent="0.3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</row>
    <row r="185" spans="1:31" ht="14.25" customHeight="1" x14ac:dyDescent="0.3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</row>
    <row r="186" spans="1:31" ht="14.25" customHeight="1" x14ac:dyDescent="0.3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</row>
    <row r="187" spans="1:31" ht="14.25" customHeight="1" x14ac:dyDescent="0.3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</row>
    <row r="188" spans="1:31" ht="14.25" customHeight="1" x14ac:dyDescent="0.3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</row>
    <row r="189" spans="1:31" ht="14.25" customHeight="1" x14ac:dyDescent="0.3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</row>
    <row r="190" spans="1:31" ht="14.25" customHeight="1" x14ac:dyDescent="0.3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</row>
    <row r="191" spans="1:31" ht="14.25" customHeight="1" x14ac:dyDescent="0.3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</row>
    <row r="192" spans="1:31" ht="14.25" customHeight="1" x14ac:dyDescent="0.3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</row>
    <row r="193" spans="1:31" ht="14.25" customHeight="1" x14ac:dyDescent="0.3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</row>
    <row r="194" spans="1:31" ht="14.25" customHeight="1" x14ac:dyDescent="0.3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</row>
    <row r="195" spans="1:31" ht="14.25" customHeight="1" x14ac:dyDescent="0.3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</row>
    <row r="196" spans="1:31" ht="14.25" customHeight="1" x14ac:dyDescent="0.3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</row>
    <row r="197" spans="1:31" ht="14.25" customHeight="1" x14ac:dyDescent="0.3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</row>
    <row r="198" spans="1:31" ht="14.25" customHeight="1" x14ac:dyDescent="0.3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</row>
    <row r="199" spans="1:31" ht="14.25" customHeight="1" x14ac:dyDescent="0.3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</row>
    <row r="200" spans="1:31" ht="14.25" customHeight="1" x14ac:dyDescent="0.3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</row>
    <row r="201" spans="1:31" ht="14.25" customHeight="1" x14ac:dyDescent="0.3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</row>
    <row r="202" spans="1:31" ht="14.25" customHeight="1" x14ac:dyDescent="0.3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</row>
    <row r="203" spans="1:31" ht="14.25" customHeight="1" x14ac:dyDescent="0.3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</row>
    <row r="204" spans="1:31" ht="14.25" customHeight="1" x14ac:dyDescent="0.3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</row>
    <row r="205" spans="1:31" ht="14.25" customHeight="1" x14ac:dyDescent="0.3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</row>
    <row r="206" spans="1:31" ht="14.25" customHeight="1" x14ac:dyDescent="0.3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</row>
    <row r="207" spans="1:31" ht="14.25" customHeight="1" x14ac:dyDescent="0.3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</row>
    <row r="208" spans="1:31" ht="14.25" customHeight="1" x14ac:dyDescent="0.3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</row>
    <row r="209" spans="1:31" ht="14.25" customHeight="1" x14ac:dyDescent="0.3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</row>
    <row r="210" spans="1:31" ht="14.25" customHeight="1" x14ac:dyDescent="0.3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</row>
    <row r="211" spans="1:31" ht="14.25" customHeight="1" x14ac:dyDescent="0.3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</row>
    <row r="212" spans="1:31" ht="14.25" customHeight="1" x14ac:dyDescent="0.3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</row>
    <row r="213" spans="1:31" ht="14.25" customHeight="1" x14ac:dyDescent="0.3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</row>
    <row r="214" spans="1:31" ht="14.25" customHeight="1" x14ac:dyDescent="0.3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</row>
    <row r="215" spans="1:31" ht="14.25" customHeight="1" x14ac:dyDescent="0.3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</row>
    <row r="216" spans="1:31" ht="14.25" customHeight="1" x14ac:dyDescent="0.3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</row>
    <row r="217" spans="1:31" ht="14.25" customHeight="1" x14ac:dyDescent="0.3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</row>
    <row r="218" spans="1:31" ht="14.25" customHeight="1" x14ac:dyDescent="0.3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</row>
    <row r="219" spans="1:31" ht="14.25" customHeight="1" x14ac:dyDescent="0.3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</row>
    <row r="220" spans="1:31" ht="14.25" customHeight="1" x14ac:dyDescent="0.3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</row>
    <row r="221" spans="1:31" ht="14.25" customHeight="1" x14ac:dyDescent="0.3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</row>
    <row r="222" spans="1:31" ht="14.25" customHeight="1" x14ac:dyDescent="0.3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</row>
    <row r="223" spans="1:31" ht="14.25" customHeight="1" x14ac:dyDescent="0.3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</row>
    <row r="224" spans="1:31" ht="14.25" customHeight="1" x14ac:dyDescent="0.3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</row>
    <row r="225" spans="1:31" ht="14.25" customHeight="1" x14ac:dyDescent="0.3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</row>
    <row r="226" spans="1:31" ht="14.25" customHeight="1" x14ac:dyDescent="0.3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</row>
    <row r="227" spans="1:31" ht="14.25" customHeight="1" x14ac:dyDescent="0.3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</row>
    <row r="228" spans="1:31" ht="14.25" customHeight="1" x14ac:dyDescent="0.3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</row>
    <row r="229" spans="1:31" ht="14.25" customHeight="1" x14ac:dyDescent="0.3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</row>
    <row r="230" spans="1:31" ht="14.25" customHeight="1" x14ac:dyDescent="0.3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</row>
    <row r="231" spans="1:31" ht="14.25" customHeight="1" x14ac:dyDescent="0.3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</row>
    <row r="232" spans="1:31" ht="14.25" customHeight="1" x14ac:dyDescent="0.3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</row>
    <row r="233" spans="1:31" ht="14.25" customHeight="1" x14ac:dyDescent="0.3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</row>
    <row r="234" spans="1:31" ht="14.25" customHeight="1" x14ac:dyDescent="0.3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</row>
    <row r="235" spans="1:31" ht="14.25" customHeight="1" x14ac:dyDescent="0.3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</row>
    <row r="236" spans="1:31" ht="14.25" customHeight="1" x14ac:dyDescent="0.3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</row>
    <row r="237" spans="1:31" ht="14.25" customHeight="1" x14ac:dyDescent="0.3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</row>
    <row r="238" spans="1:31" ht="14.25" customHeight="1" x14ac:dyDescent="0.3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</row>
    <row r="239" spans="1:31" ht="14.25" customHeight="1" x14ac:dyDescent="0.3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</row>
    <row r="240" spans="1:31" ht="14.25" customHeight="1" x14ac:dyDescent="0.3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</row>
    <row r="241" spans="1:31" ht="14.25" customHeight="1" x14ac:dyDescent="0.3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</row>
    <row r="242" spans="1:31" ht="14.25" customHeight="1" x14ac:dyDescent="0.3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</row>
    <row r="243" spans="1:31" ht="14.25" customHeight="1" x14ac:dyDescent="0.3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</row>
    <row r="244" spans="1:31" ht="14.25" customHeight="1" x14ac:dyDescent="0.3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</row>
    <row r="245" spans="1:31" ht="14.25" customHeight="1" x14ac:dyDescent="0.3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</row>
    <row r="246" spans="1:31" ht="14.25" customHeight="1" x14ac:dyDescent="0.3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</row>
    <row r="247" spans="1:31" ht="14.25" customHeight="1" x14ac:dyDescent="0.3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</row>
    <row r="248" spans="1:31" ht="14.25" customHeight="1" x14ac:dyDescent="0.3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</row>
    <row r="249" spans="1:31" ht="14.25" customHeight="1" x14ac:dyDescent="0.3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</row>
    <row r="250" spans="1:31" ht="14.25" customHeight="1" x14ac:dyDescent="0.3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</row>
    <row r="251" spans="1:31" ht="14.25" customHeight="1" x14ac:dyDescent="0.3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</row>
    <row r="252" spans="1:31" ht="14.25" customHeight="1" x14ac:dyDescent="0.3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</row>
    <row r="253" spans="1:31" ht="14.25" customHeight="1" x14ac:dyDescent="0.3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</row>
    <row r="254" spans="1:31" ht="14.25" customHeight="1" x14ac:dyDescent="0.3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</row>
    <row r="255" spans="1:31" ht="14.25" customHeight="1" x14ac:dyDescent="0.3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</row>
    <row r="256" spans="1:31" ht="14.25" customHeight="1" x14ac:dyDescent="0.3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</row>
    <row r="257" spans="1:31" ht="14.25" customHeight="1" x14ac:dyDescent="0.3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</row>
    <row r="258" spans="1:31" ht="14.25" customHeight="1" x14ac:dyDescent="0.3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</row>
    <row r="259" spans="1:31" ht="14.25" customHeight="1" x14ac:dyDescent="0.3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</row>
    <row r="260" spans="1:31" ht="14.25" customHeight="1" x14ac:dyDescent="0.3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</row>
    <row r="261" spans="1:31" ht="14.25" customHeight="1" x14ac:dyDescent="0.3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</row>
    <row r="262" spans="1:31" ht="14.25" customHeight="1" x14ac:dyDescent="0.3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</row>
    <row r="263" spans="1:31" ht="14.25" customHeight="1" x14ac:dyDescent="0.3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</row>
    <row r="264" spans="1:31" ht="14.25" customHeight="1" x14ac:dyDescent="0.3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</row>
    <row r="265" spans="1:31" ht="14.25" customHeight="1" x14ac:dyDescent="0.3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</row>
    <row r="266" spans="1:31" ht="14.25" customHeight="1" x14ac:dyDescent="0.3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</row>
    <row r="267" spans="1:31" ht="14.25" customHeight="1" x14ac:dyDescent="0.3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</row>
    <row r="268" spans="1:31" ht="14.25" customHeight="1" x14ac:dyDescent="0.3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</row>
    <row r="269" spans="1:31" ht="14.25" customHeight="1" x14ac:dyDescent="0.3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</row>
    <row r="270" spans="1:31" ht="14.25" customHeight="1" x14ac:dyDescent="0.3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</row>
    <row r="271" spans="1:31" ht="14.25" customHeight="1" x14ac:dyDescent="0.3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</row>
    <row r="272" spans="1:31" ht="14.25" customHeight="1" x14ac:dyDescent="0.3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</row>
    <row r="273" spans="1:31" ht="14.25" customHeight="1" x14ac:dyDescent="0.3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</row>
    <row r="274" spans="1:31" ht="14.25" customHeight="1" x14ac:dyDescent="0.3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</row>
    <row r="275" spans="1:31" ht="14.25" customHeight="1" x14ac:dyDescent="0.3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</row>
    <row r="276" spans="1:31" ht="14.25" customHeight="1" x14ac:dyDescent="0.3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</row>
    <row r="277" spans="1:31" ht="14.25" customHeight="1" x14ac:dyDescent="0.3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</row>
    <row r="278" spans="1:31" ht="14.25" customHeight="1" x14ac:dyDescent="0.3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</row>
    <row r="279" spans="1:31" ht="14.25" customHeight="1" x14ac:dyDescent="0.3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</row>
    <row r="280" spans="1:31" ht="14.25" customHeight="1" x14ac:dyDescent="0.3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</row>
    <row r="281" spans="1:31" ht="14.25" customHeight="1" x14ac:dyDescent="0.3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</row>
    <row r="282" spans="1:31" ht="14.25" customHeight="1" x14ac:dyDescent="0.3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</row>
    <row r="283" spans="1:31" ht="14.25" customHeight="1" x14ac:dyDescent="0.3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</row>
    <row r="284" spans="1:31" ht="14.25" customHeight="1" x14ac:dyDescent="0.3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</row>
    <row r="285" spans="1:31" ht="14.25" customHeight="1" x14ac:dyDescent="0.3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</row>
    <row r="286" spans="1:31" ht="14.25" customHeight="1" x14ac:dyDescent="0.3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</row>
    <row r="287" spans="1:31" ht="14.25" customHeight="1" x14ac:dyDescent="0.3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</row>
    <row r="288" spans="1:31" ht="14.25" customHeight="1" x14ac:dyDescent="0.3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</row>
    <row r="289" spans="1:31" ht="14.25" customHeight="1" x14ac:dyDescent="0.3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</row>
    <row r="290" spans="1:31" ht="14.25" customHeight="1" x14ac:dyDescent="0.3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</row>
    <row r="291" spans="1:31" ht="14.25" customHeight="1" x14ac:dyDescent="0.3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</row>
    <row r="292" spans="1:31" ht="14.25" customHeight="1" x14ac:dyDescent="0.3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</row>
    <row r="293" spans="1:31" ht="14.25" customHeight="1" x14ac:dyDescent="0.3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</row>
    <row r="294" spans="1:31" ht="14.25" customHeight="1" x14ac:dyDescent="0.3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</row>
    <row r="295" spans="1:31" ht="14.25" customHeight="1" x14ac:dyDescent="0.3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</row>
    <row r="296" spans="1:31" ht="14.25" customHeight="1" x14ac:dyDescent="0.3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</row>
    <row r="297" spans="1:31" ht="14.25" customHeight="1" x14ac:dyDescent="0.3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</row>
    <row r="298" spans="1:31" ht="14.25" customHeight="1" x14ac:dyDescent="0.3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</row>
    <row r="299" spans="1:31" ht="14.25" customHeight="1" x14ac:dyDescent="0.3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</row>
    <row r="300" spans="1:31" ht="14.25" customHeight="1" x14ac:dyDescent="0.3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</row>
    <row r="301" spans="1:31" ht="14.25" customHeight="1" x14ac:dyDescent="0.3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</row>
    <row r="302" spans="1:31" ht="14.25" customHeight="1" x14ac:dyDescent="0.3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</row>
    <row r="303" spans="1:31" ht="14.25" customHeight="1" x14ac:dyDescent="0.3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</row>
    <row r="304" spans="1:31" ht="14.25" customHeight="1" x14ac:dyDescent="0.3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</row>
    <row r="305" spans="1:31" ht="14.25" customHeight="1" x14ac:dyDescent="0.3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</row>
    <row r="306" spans="1:31" ht="14.25" customHeight="1" x14ac:dyDescent="0.3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</row>
    <row r="307" spans="1:31" ht="14.25" customHeight="1" x14ac:dyDescent="0.3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</row>
    <row r="308" spans="1:31" ht="14.25" customHeight="1" x14ac:dyDescent="0.3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</row>
    <row r="309" spans="1:31" ht="14.25" customHeight="1" x14ac:dyDescent="0.3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</row>
    <row r="310" spans="1:31" ht="14.25" customHeight="1" x14ac:dyDescent="0.3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</row>
    <row r="311" spans="1:31" ht="14.25" customHeight="1" x14ac:dyDescent="0.3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</row>
    <row r="312" spans="1:31" ht="14.25" customHeight="1" x14ac:dyDescent="0.3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</row>
    <row r="313" spans="1:31" ht="14.25" customHeight="1" x14ac:dyDescent="0.3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</row>
    <row r="314" spans="1:31" ht="14.25" customHeight="1" x14ac:dyDescent="0.3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</row>
    <row r="315" spans="1:31" ht="14.25" customHeight="1" x14ac:dyDescent="0.3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</row>
    <row r="316" spans="1:31" ht="14.25" customHeight="1" x14ac:dyDescent="0.3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</row>
    <row r="317" spans="1:31" ht="14.25" customHeight="1" x14ac:dyDescent="0.3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</row>
    <row r="318" spans="1:31" ht="14.25" customHeight="1" x14ac:dyDescent="0.3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</row>
    <row r="319" spans="1:31" ht="14.25" customHeight="1" x14ac:dyDescent="0.3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</row>
    <row r="320" spans="1:31" ht="14.25" customHeight="1" x14ac:dyDescent="0.3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</row>
    <row r="321" spans="1:31" ht="14.25" customHeight="1" x14ac:dyDescent="0.3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</row>
    <row r="322" spans="1:31" ht="14.25" customHeight="1" x14ac:dyDescent="0.3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</row>
    <row r="323" spans="1:31" ht="14.25" customHeight="1" x14ac:dyDescent="0.3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</row>
    <row r="324" spans="1:31" ht="14.25" customHeight="1" x14ac:dyDescent="0.3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</row>
    <row r="325" spans="1:31" ht="14.25" customHeight="1" x14ac:dyDescent="0.3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</row>
    <row r="326" spans="1:31" ht="14.25" customHeight="1" x14ac:dyDescent="0.3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</row>
    <row r="327" spans="1:31" ht="14.25" customHeight="1" x14ac:dyDescent="0.3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</row>
    <row r="328" spans="1:31" ht="14.25" customHeight="1" x14ac:dyDescent="0.3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</row>
    <row r="329" spans="1:31" ht="14.25" customHeight="1" x14ac:dyDescent="0.3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</row>
    <row r="330" spans="1:31" ht="14.25" customHeight="1" x14ac:dyDescent="0.3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</row>
    <row r="331" spans="1:31" ht="14.25" customHeight="1" x14ac:dyDescent="0.3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</row>
    <row r="332" spans="1:31" ht="14.25" customHeight="1" x14ac:dyDescent="0.3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</row>
    <row r="333" spans="1:31" ht="14.25" customHeight="1" x14ac:dyDescent="0.3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</row>
    <row r="334" spans="1:31" ht="14.25" customHeight="1" x14ac:dyDescent="0.3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</row>
    <row r="335" spans="1:31" ht="14.25" customHeight="1" x14ac:dyDescent="0.3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</row>
    <row r="336" spans="1:31" ht="14.25" customHeight="1" x14ac:dyDescent="0.3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</row>
    <row r="337" spans="1:31" ht="14.25" customHeight="1" x14ac:dyDescent="0.3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</row>
    <row r="338" spans="1:31" ht="14.25" customHeight="1" x14ac:dyDescent="0.3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</row>
    <row r="339" spans="1:31" ht="14.25" customHeight="1" x14ac:dyDescent="0.3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</row>
    <row r="340" spans="1:31" ht="14.25" customHeight="1" x14ac:dyDescent="0.3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</row>
    <row r="341" spans="1:31" ht="14.25" customHeight="1" x14ac:dyDescent="0.3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</row>
    <row r="342" spans="1:31" ht="14.25" customHeight="1" x14ac:dyDescent="0.3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</row>
    <row r="343" spans="1:31" ht="14.25" customHeight="1" x14ac:dyDescent="0.3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</row>
    <row r="344" spans="1:31" ht="14.25" customHeight="1" x14ac:dyDescent="0.3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</row>
    <row r="345" spans="1:31" ht="14.25" customHeight="1" x14ac:dyDescent="0.3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</row>
    <row r="346" spans="1:31" ht="14.25" customHeight="1" x14ac:dyDescent="0.3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</row>
    <row r="347" spans="1:31" ht="14.25" customHeight="1" x14ac:dyDescent="0.3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</row>
    <row r="348" spans="1:31" ht="14.25" customHeight="1" x14ac:dyDescent="0.3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</row>
    <row r="349" spans="1:31" ht="14.25" customHeight="1" x14ac:dyDescent="0.3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</row>
    <row r="350" spans="1:31" ht="14.25" customHeight="1" x14ac:dyDescent="0.3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</row>
    <row r="351" spans="1:31" ht="14.25" customHeight="1" x14ac:dyDescent="0.3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</row>
    <row r="352" spans="1:31" ht="14.25" customHeight="1" x14ac:dyDescent="0.3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</row>
    <row r="353" spans="1:31" ht="14.25" customHeight="1" x14ac:dyDescent="0.3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</row>
    <row r="354" spans="1:31" ht="14.25" customHeight="1" x14ac:dyDescent="0.3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</row>
    <row r="355" spans="1:31" ht="14.25" customHeight="1" x14ac:dyDescent="0.3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</row>
    <row r="356" spans="1:31" ht="14.25" customHeight="1" x14ac:dyDescent="0.3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</row>
    <row r="357" spans="1:31" ht="14.25" customHeight="1" x14ac:dyDescent="0.3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</row>
    <row r="358" spans="1:31" ht="14.25" customHeight="1" x14ac:dyDescent="0.3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</row>
    <row r="359" spans="1:31" ht="14.25" customHeight="1" x14ac:dyDescent="0.3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</row>
    <row r="360" spans="1:31" ht="14.25" customHeight="1" x14ac:dyDescent="0.3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</row>
    <row r="361" spans="1:31" ht="14.25" customHeight="1" x14ac:dyDescent="0.3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</row>
    <row r="362" spans="1:31" ht="14.25" customHeight="1" x14ac:dyDescent="0.3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</row>
    <row r="363" spans="1:31" ht="14.25" customHeight="1" x14ac:dyDescent="0.3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</row>
    <row r="364" spans="1:31" ht="14.25" customHeight="1" x14ac:dyDescent="0.3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</row>
    <row r="365" spans="1:31" ht="14.25" customHeight="1" x14ac:dyDescent="0.3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</row>
    <row r="366" spans="1:31" ht="14.25" customHeight="1" x14ac:dyDescent="0.3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</row>
    <row r="367" spans="1:31" ht="14.25" customHeight="1" x14ac:dyDescent="0.3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</row>
    <row r="368" spans="1:31" ht="14.25" customHeight="1" x14ac:dyDescent="0.3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</row>
    <row r="369" spans="1:31" ht="14.25" customHeight="1" x14ac:dyDescent="0.3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</row>
    <row r="370" spans="1:31" ht="14.25" customHeight="1" x14ac:dyDescent="0.3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</row>
    <row r="371" spans="1:31" ht="14.25" customHeight="1" x14ac:dyDescent="0.3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</row>
    <row r="372" spans="1:31" ht="14.25" customHeight="1" x14ac:dyDescent="0.3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</row>
    <row r="373" spans="1:31" ht="14.25" customHeight="1" x14ac:dyDescent="0.3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</row>
    <row r="374" spans="1:31" ht="14.25" customHeight="1" x14ac:dyDescent="0.3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</row>
    <row r="375" spans="1:31" ht="14.25" customHeight="1" x14ac:dyDescent="0.3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</row>
    <row r="376" spans="1:31" ht="14.25" customHeight="1" x14ac:dyDescent="0.3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</row>
    <row r="377" spans="1:31" ht="14.25" customHeight="1" x14ac:dyDescent="0.3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</row>
    <row r="378" spans="1:31" ht="14.25" customHeight="1" x14ac:dyDescent="0.3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</row>
    <row r="379" spans="1:31" ht="14.25" customHeight="1" x14ac:dyDescent="0.3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</row>
    <row r="380" spans="1:31" ht="14.25" customHeight="1" x14ac:dyDescent="0.3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</row>
    <row r="381" spans="1:31" ht="14.25" customHeight="1" x14ac:dyDescent="0.3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</row>
    <row r="382" spans="1:31" ht="14.25" customHeight="1" x14ac:dyDescent="0.3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</row>
    <row r="383" spans="1:31" ht="14.25" customHeight="1" x14ac:dyDescent="0.3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</row>
    <row r="384" spans="1:31" ht="14.25" customHeight="1" x14ac:dyDescent="0.3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</row>
    <row r="385" spans="1:31" ht="14.25" customHeight="1" x14ac:dyDescent="0.3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</row>
    <row r="386" spans="1:31" ht="14.25" customHeight="1" x14ac:dyDescent="0.3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</row>
    <row r="387" spans="1:31" ht="14.25" customHeight="1" x14ac:dyDescent="0.3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</row>
    <row r="388" spans="1:31" ht="14.25" customHeight="1" x14ac:dyDescent="0.3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</row>
    <row r="389" spans="1:31" ht="14.25" customHeight="1" x14ac:dyDescent="0.3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</row>
    <row r="390" spans="1:31" ht="14.25" customHeight="1" x14ac:dyDescent="0.3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</row>
    <row r="391" spans="1:31" ht="14.25" customHeight="1" x14ac:dyDescent="0.3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</row>
    <row r="392" spans="1:31" ht="14.25" customHeight="1" x14ac:dyDescent="0.3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</row>
    <row r="393" spans="1:31" ht="14.25" customHeight="1" x14ac:dyDescent="0.3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</row>
    <row r="394" spans="1:31" ht="14.25" customHeight="1" x14ac:dyDescent="0.3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</row>
    <row r="395" spans="1:31" ht="14.25" customHeight="1" x14ac:dyDescent="0.3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</row>
    <row r="396" spans="1:31" ht="14.25" customHeight="1" x14ac:dyDescent="0.3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</row>
    <row r="397" spans="1:31" ht="14.25" customHeight="1" x14ac:dyDescent="0.3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</row>
    <row r="398" spans="1:31" ht="14.25" customHeight="1" x14ac:dyDescent="0.3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</row>
    <row r="399" spans="1:31" ht="14.25" customHeight="1" x14ac:dyDescent="0.3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</row>
    <row r="400" spans="1:31" ht="14.25" customHeight="1" x14ac:dyDescent="0.3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</row>
    <row r="401" spans="1:31" ht="14.25" customHeight="1" x14ac:dyDescent="0.3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</row>
    <row r="402" spans="1:31" ht="14.25" customHeight="1" x14ac:dyDescent="0.3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</row>
    <row r="403" spans="1:31" ht="14.25" customHeight="1" x14ac:dyDescent="0.3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</row>
    <row r="404" spans="1:31" ht="14.25" customHeight="1" x14ac:dyDescent="0.3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</row>
    <row r="405" spans="1:31" ht="14.25" customHeight="1" x14ac:dyDescent="0.3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</row>
    <row r="406" spans="1:31" ht="14.25" customHeight="1" x14ac:dyDescent="0.3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</row>
    <row r="407" spans="1:31" ht="14.25" customHeight="1" x14ac:dyDescent="0.3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</row>
    <row r="408" spans="1:31" ht="14.25" customHeight="1" x14ac:dyDescent="0.3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</row>
    <row r="409" spans="1:31" ht="14.25" customHeight="1" x14ac:dyDescent="0.3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</row>
    <row r="410" spans="1:31" ht="14.25" customHeight="1" x14ac:dyDescent="0.3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</row>
    <row r="411" spans="1:31" ht="14.25" customHeight="1" x14ac:dyDescent="0.3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</row>
    <row r="412" spans="1:31" ht="14.25" customHeight="1" x14ac:dyDescent="0.3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</row>
    <row r="413" spans="1:31" ht="14.25" customHeight="1" x14ac:dyDescent="0.3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</row>
    <row r="414" spans="1:31" ht="14.25" customHeight="1" x14ac:dyDescent="0.3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</row>
    <row r="415" spans="1:31" ht="14.25" customHeight="1" x14ac:dyDescent="0.3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</row>
    <row r="416" spans="1:31" ht="14.25" customHeight="1" x14ac:dyDescent="0.3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</row>
    <row r="417" spans="1:31" ht="14.25" customHeight="1" x14ac:dyDescent="0.3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</row>
    <row r="418" spans="1:31" ht="14.25" customHeight="1" x14ac:dyDescent="0.3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</row>
    <row r="419" spans="1:31" ht="14.25" customHeight="1" x14ac:dyDescent="0.3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</row>
    <row r="420" spans="1:31" ht="14.25" customHeight="1" x14ac:dyDescent="0.3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</row>
    <row r="421" spans="1:31" ht="14.25" customHeight="1" x14ac:dyDescent="0.3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</row>
    <row r="422" spans="1:31" ht="14.25" customHeight="1" x14ac:dyDescent="0.3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</row>
    <row r="423" spans="1:31" ht="14.25" customHeight="1" x14ac:dyDescent="0.3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</row>
    <row r="424" spans="1:31" ht="14.25" customHeight="1" x14ac:dyDescent="0.3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</row>
    <row r="425" spans="1:31" ht="14.25" customHeight="1" x14ac:dyDescent="0.3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</row>
    <row r="426" spans="1:31" ht="14.25" customHeight="1" x14ac:dyDescent="0.3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</row>
    <row r="427" spans="1:31" ht="14.25" customHeight="1" x14ac:dyDescent="0.3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</row>
    <row r="428" spans="1:31" ht="14.25" customHeight="1" x14ac:dyDescent="0.3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</row>
    <row r="429" spans="1:31" ht="14.25" customHeight="1" x14ac:dyDescent="0.3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</row>
    <row r="430" spans="1:31" ht="14.25" customHeight="1" x14ac:dyDescent="0.3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</row>
    <row r="431" spans="1:31" ht="14.25" customHeight="1" x14ac:dyDescent="0.3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</row>
    <row r="432" spans="1:31" ht="14.25" customHeight="1" x14ac:dyDescent="0.3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</row>
    <row r="433" spans="1:31" ht="14.25" customHeight="1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</row>
    <row r="434" spans="1:31" ht="14.25" customHeight="1" x14ac:dyDescent="0.3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</row>
    <row r="435" spans="1:31" ht="14.25" customHeight="1" x14ac:dyDescent="0.3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</row>
    <row r="436" spans="1:31" ht="14.25" customHeight="1" x14ac:dyDescent="0.3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</row>
    <row r="437" spans="1:31" ht="14.25" customHeight="1" x14ac:dyDescent="0.3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</row>
    <row r="438" spans="1:31" ht="14.25" customHeight="1" x14ac:dyDescent="0.3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</row>
    <row r="439" spans="1:31" ht="14.25" customHeight="1" x14ac:dyDescent="0.3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</row>
    <row r="440" spans="1:31" ht="14.25" customHeight="1" x14ac:dyDescent="0.3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</row>
    <row r="441" spans="1:31" ht="14.25" customHeight="1" x14ac:dyDescent="0.3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</row>
    <row r="442" spans="1:31" ht="14.25" customHeight="1" x14ac:dyDescent="0.3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</row>
    <row r="443" spans="1:31" ht="14.25" customHeight="1" x14ac:dyDescent="0.3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</row>
    <row r="444" spans="1:31" ht="14.25" customHeight="1" x14ac:dyDescent="0.3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</row>
    <row r="445" spans="1:31" ht="14.25" customHeight="1" x14ac:dyDescent="0.3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</row>
    <row r="446" spans="1:31" ht="14.25" customHeight="1" x14ac:dyDescent="0.3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</row>
    <row r="447" spans="1:31" ht="14.25" customHeight="1" x14ac:dyDescent="0.3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</row>
    <row r="448" spans="1:31" ht="14.25" customHeight="1" x14ac:dyDescent="0.3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</row>
    <row r="449" spans="1:31" ht="14.25" customHeight="1" x14ac:dyDescent="0.3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</row>
    <row r="450" spans="1:31" ht="14.25" customHeight="1" x14ac:dyDescent="0.3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</row>
    <row r="451" spans="1:31" ht="14.25" customHeight="1" x14ac:dyDescent="0.3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</row>
    <row r="452" spans="1:31" ht="14.25" customHeight="1" x14ac:dyDescent="0.3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</row>
    <row r="453" spans="1:31" ht="14.25" customHeight="1" x14ac:dyDescent="0.3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</row>
    <row r="454" spans="1:31" ht="14.25" customHeight="1" x14ac:dyDescent="0.3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</row>
    <row r="455" spans="1:31" ht="14.25" customHeight="1" x14ac:dyDescent="0.3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</row>
    <row r="456" spans="1:31" ht="14.25" customHeight="1" x14ac:dyDescent="0.3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</row>
    <row r="457" spans="1:31" ht="14.25" customHeight="1" x14ac:dyDescent="0.3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</row>
    <row r="458" spans="1:31" ht="14.25" customHeight="1" x14ac:dyDescent="0.3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</row>
    <row r="459" spans="1:31" ht="14.25" customHeight="1" x14ac:dyDescent="0.3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</row>
    <row r="460" spans="1:31" ht="14.25" customHeight="1" x14ac:dyDescent="0.3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</row>
    <row r="461" spans="1:31" ht="14.25" customHeight="1" x14ac:dyDescent="0.3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</row>
    <row r="462" spans="1:31" ht="14.25" customHeight="1" x14ac:dyDescent="0.3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</row>
    <row r="463" spans="1:31" ht="14.25" customHeight="1" x14ac:dyDescent="0.3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</row>
    <row r="464" spans="1:31" ht="14.25" customHeight="1" x14ac:dyDescent="0.3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</row>
    <row r="465" spans="1:31" ht="14.25" customHeight="1" x14ac:dyDescent="0.3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</row>
    <row r="466" spans="1:31" ht="14.25" customHeight="1" x14ac:dyDescent="0.3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</row>
    <row r="467" spans="1:31" ht="14.25" customHeight="1" x14ac:dyDescent="0.3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</row>
    <row r="468" spans="1:31" ht="14.25" customHeight="1" x14ac:dyDescent="0.3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</row>
    <row r="469" spans="1:31" ht="14.25" customHeight="1" x14ac:dyDescent="0.3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</row>
    <row r="470" spans="1:31" ht="14.25" customHeight="1" x14ac:dyDescent="0.3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</row>
    <row r="471" spans="1:31" ht="14.25" customHeight="1" x14ac:dyDescent="0.3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</row>
    <row r="472" spans="1:31" ht="14.25" customHeight="1" x14ac:dyDescent="0.3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</row>
    <row r="473" spans="1:31" ht="14.25" customHeight="1" x14ac:dyDescent="0.3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</row>
    <row r="474" spans="1:31" ht="14.25" customHeight="1" x14ac:dyDescent="0.3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</row>
    <row r="475" spans="1:31" ht="14.25" customHeight="1" x14ac:dyDescent="0.3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</row>
    <row r="476" spans="1:31" ht="14.25" customHeight="1" x14ac:dyDescent="0.3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</row>
    <row r="477" spans="1:31" ht="14.25" customHeight="1" x14ac:dyDescent="0.3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</row>
    <row r="478" spans="1:31" ht="14.25" customHeight="1" x14ac:dyDescent="0.3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</row>
    <row r="479" spans="1:31" ht="14.25" customHeight="1" x14ac:dyDescent="0.3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</row>
    <row r="480" spans="1:31" ht="14.25" customHeight="1" x14ac:dyDescent="0.3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</row>
    <row r="481" spans="1:31" ht="14.25" customHeight="1" x14ac:dyDescent="0.3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</row>
    <row r="482" spans="1:31" ht="14.25" customHeight="1" x14ac:dyDescent="0.3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</row>
    <row r="483" spans="1:31" ht="14.25" customHeight="1" x14ac:dyDescent="0.3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</row>
    <row r="484" spans="1:31" ht="14.25" customHeight="1" x14ac:dyDescent="0.3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</row>
    <row r="485" spans="1:31" ht="14.25" customHeight="1" x14ac:dyDescent="0.3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</row>
    <row r="486" spans="1:31" ht="14.25" customHeight="1" x14ac:dyDescent="0.3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</row>
    <row r="487" spans="1:31" ht="14.25" customHeight="1" x14ac:dyDescent="0.3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</row>
    <row r="488" spans="1:31" ht="14.25" customHeight="1" x14ac:dyDescent="0.3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</row>
    <row r="489" spans="1:31" ht="14.25" customHeight="1" x14ac:dyDescent="0.3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</row>
    <row r="490" spans="1:31" ht="14.25" customHeight="1" x14ac:dyDescent="0.3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</row>
    <row r="491" spans="1:31" ht="14.25" customHeight="1" x14ac:dyDescent="0.3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</row>
    <row r="492" spans="1:31" ht="14.25" customHeight="1" x14ac:dyDescent="0.3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</row>
    <row r="493" spans="1:31" ht="14.25" customHeight="1" x14ac:dyDescent="0.3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</row>
    <row r="494" spans="1:31" ht="14.25" customHeight="1" x14ac:dyDescent="0.3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</row>
    <row r="495" spans="1:31" ht="14.25" customHeight="1" x14ac:dyDescent="0.3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</row>
    <row r="496" spans="1:31" ht="14.25" customHeight="1" x14ac:dyDescent="0.3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</row>
    <row r="497" spans="1:31" ht="14.25" customHeight="1" x14ac:dyDescent="0.3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</row>
    <row r="498" spans="1:31" ht="14.25" customHeight="1" x14ac:dyDescent="0.3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</row>
    <row r="499" spans="1:31" ht="14.25" customHeight="1" x14ac:dyDescent="0.3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</row>
    <row r="500" spans="1:31" ht="14.25" customHeight="1" x14ac:dyDescent="0.3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</row>
    <row r="501" spans="1:31" ht="14.25" customHeight="1" x14ac:dyDescent="0.3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</row>
    <row r="502" spans="1:31" ht="14.25" customHeight="1" x14ac:dyDescent="0.3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</row>
    <row r="503" spans="1:31" ht="14.25" customHeight="1" x14ac:dyDescent="0.3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</row>
    <row r="504" spans="1:31" ht="14.25" customHeight="1" x14ac:dyDescent="0.3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</row>
    <row r="505" spans="1:31" ht="14.25" customHeight="1" x14ac:dyDescent="0.3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</row>
    <row r="506" spans="1:31" ht="14.25" customHeight="1" x14ac:dyDescent="0.3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</row>
    <row r="507" spans="1:31" ht="14.25" customHeight="1" x14ac:dyDescent="0.3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</row>
    <row r="508" spans="1:31" ht="14.25" customHeight="1" x14ac:dyDescent="0.3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</row>
    <row r="509" spans="1:31" ht="14.25" customHeight="1" x14ac:dyDescent="0.3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</row>
    <row r="510" spans="1:31" ht="14.25" customHeight="1" x14ac:dyDescent="0.3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</row>
    <row r="511" spans="1:31" ht="14.25" customHeight="1" x14ac:dyDescent="0.3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</row>
    <row r="512" spans="1:31" ht="14.25" customHeight="1" x14ac:dyDescent="0.3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</row>
    <row r="513" spans="1:31" ht="14.25" customHeight="1" x14ac:dyDescent="0.3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</row>
    <row r="514" spans="1:31" ht="14.25" customHeight="1" x14ac:dyDescent="0.3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</row>
    <row r="515" spans="1:31" ht="14.25" customHeight="1" x14ac:dyDescent="0.3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</row>
    <row r="516" spans="1:31" ht="14.25" customHeight="1" x14ac:dyDescent="0.3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</row>
    <row r="517" spans="1:31" ht="14.25" customHeight="1" x14ac:dyDescent="0.3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</row>
    <row r="518" spans="1:31" ht="14.25" customHeight="1" x14ac:dyDescent="0.3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</row>
    <row r="519" spans="1:31" ht="14.25" customHeight="1" x14ac:dyDescent="0.3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</row>
    <row r="520" spans="1:31" ht="14.25" customHeight="1" x14ac:dyDescent="0.3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</row>
    <row r="521" spans="1:31" ht="14.25" customHeight="1" x14ac:dyDescent="0.3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</row>
    <row r="522" spans="1:31" ht="14.25" customHeight="1" x14ac:dyDescent="0.3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</row>
    <row r="523" spans="1:31" ht="14.25" customHeight="1" x14ac:dyDescent="0.3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</row>
    <row r="524" spans="1:31" ht="14.25" customHeight="1" x14ac:dyDescent="0.3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</row>
    <row r="525" spans="1:31" ht="14.25" customHeight="1" x14ac:dyDescent="0.3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</row>
    <row r="526" spans="1:31" ht="14.25" customHeight="1" x14ac:dyDescent="0.3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</row>
    <row r="527" spans="1:31" ht="14.25" customHeight="1" x14ac:dyDescent="0.3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</row>
    <row r="528" spans="1:31" ht="14.25" customHeight="1" x14ac:dyDescent="0.3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</row>
    <row r="529" spans="1:31" ht="14.25" customHeight="1" x14ac:dyDescent="0.3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</row>
    <row r="530" spans="1:31" ht="14.25" customHeight="1" x14ac:dyDescent="0.3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</row>
    <row r="531" spans="1:31" ht="14.25" customHeight="1" x14ac:dyDescent="0.3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</row>
    <row r="532" spans="1:31" ht="14.25" customHeight="1" x14ac:dyDescent="0.3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</row>
    <row r="533" spans="1:31" ht="14.25" customHeight="1" x14ac:dyDescent="0.3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</row>
    <row r="534" spans="1:31" ht="14.25" customHeight="1" x14ac:dyDescent="0.3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</row>
    <row r="535" spans="1:31" ht="14.25" customHeight="1" x14ac:dyDescent="0.3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</row>
    <row r="536" spans="1:31" ht="14.25" customHeight="1" x14ac:dyDescent="0.3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</row>
    <row r="537" spans="1:31" ht="14.25" customHeight="1" x14ac:dyDescent="0.3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</row>
    <row r="538" spans="1:31" ht="14.25" customHeight="1" x14ac:dyDescent="0.3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</row>
    <row r="539" spans="1:31" ht="14.25" customHeight="1" x14ac:dyDescent="0.3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</row>
    <row r="540" spans="1:31" ht="14.25" customHeight="1" x14ac:dyDescent="0.3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</row>
    <row r="541" spans="1:31" ht="14.25" customHeight="1" x14ac:dyDescent="0.3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</row>
    <row r="542" spans="1:31" ht="14.25" customHeight="1" x14ac:dyDescent="0.3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</row>
    <row r="543" spans="1:31" ht="14.25" customHeight="1" x14ac:dyDescent="0.3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</row>
    <row r="544" spans="1:31" ht="14.25" customHeight="1" x14ac:dyDescent="0.3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</row>
    <row r="545" spans="1:31" ht="14.25" customHeight="1" x14ac:dyDescent="0.3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</row>
    <row r="546" spans="1:31" ht="14.25" customHeight="1" x14ac:dyDescent="0.3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</row>
    <row r="547" spans="1:31" ht="14.25" customHeight="1" x14ac:dyDescent="0.3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</row>
    <row r="548" spans="1:31" ht="14.25" customHeight="1" x14ac:dyDescent="0.3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</row>
    <row r="549" spans="1:31" ht="14.25" customHeight="1" x14ac:dyDescent="0.3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</row>
    <row r="550" spans="1:31" ht="14.25" customHeight="1" x14ac:dyDescent="0.3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</row>
    <row r="551" spans="1:31" ht="14.25" customHeight="1" x14ac:dyDescent="0.3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</row>
    <row r="552" spans="1:31" ht="14.25" customHeight="1" x14ac:dyDescent="0.3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</row>
    <row r="553" spans="1:31" ht="14.25" customHeight="1" x14ac:dyDescent="0.3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</row>
    <row r="554" spans="1:31" ht="14.25" customHeight="1" x14ac:dyDescent="0.3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</row>
    <row r="555" spans="1:31" ht="14.25" customHeight="1" x14ac:dyDescent="0.3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</row>
    <row r="556" spans="1:31" ht="14.25" customHeight="1" x14ac:dyDescent="0.3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</row>
    <row r="557" spans="1:31" ht="14.25" customHeight="1" x14ac:dyDescent="0.3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</row>
    <row r="558" spans="1:31" ht="14.25" customHeight="1" x14ac:dyDescent="0.3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</row>
    <row r="559" spans="1:31" ht="14.25" customHeight="1" x14ac:dyDescent="0.3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</row>
    <row r="560" spans="1:31" ht="14.25" customHeight="1" x14ac:dyDescent="0.3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</row>
    <row r="561" spans="1:31" ht="14.25" customHeight="1" x14ac:dyDescent="0.3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</row>
    <row r="562" spans="1:31" ht="14.25" customHeight="1" x14ac:dyDescent="0.3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</row>
    <row r="563" spans="1:31" ht="14.25" customHeight="1" x14ac:dyDescent="0.3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</row>
    <row r="564" spans="1:31" ht="14.25" customHeight="1" x14ac:dyDescent="0.3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</row>
    <row r="565" spans="1:31" ht="14.25" customHeight="1" x14ac:dyDescent="0.3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</row>
    <row r="566" spans="1:31" ht="14.25" customHeight="1" x14ac:dyDescent="0.3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</row>
    <row r="567" spans="1:31" ht="14.25" customHeight="1" x14ac:dyDescent="0.3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</row>
    <row r="568" spans="1:31" ht="14.25" customHeight="1" x14ac:dyDescent="0.3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</row>
    <row r="569" spans="1:31" ht="14.25" customHeight="1" x14ac:dyDescent="0.3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</row>
    <row r="570" spans="1:31" ht="14.25" customHeight="1" x14ac:dyDescent="0.3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</row>
    <row r="571" spans="1:31" ht="14.25" customHeight="1" x14ac:dyDescent="0.3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</row>
    <row r="572" spans="1:31" ht="14.25" customHeight="1" x14ac:dyDescent="0.3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</row>
    <row r="573" spans="1:31" ht="14.25" customHeight="1" x14ac:dyDescent="0.3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</row>
    <row r="574" spans="1:31" ht="14.25" customHeight="1" x14ac:dyDescent="0.3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</row>
    <row r="575" spans="1:31" ht="14.25" customHeight="1" x14ac:dyDescent="0.3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</row>
    <row r="576" spans="1:31" ht="14.25" customHeight="1" x14ac:dyDescent="0.3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</row>
    <row r="577" spans="1:31" ht="14.25" customHeight="1" x14ac:dyDescent="0.3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</row>
    <row r="578" spans="1:31" ht="14.25" customHeight="1" x14ac:dyDescent="0.3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</row>
    <row r="579" spans="1:31" ht="14.25" customHeight="1" x14ac:dyDescent="0.3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</row>
    <row r="580" spans="1:31" ht="14.25" customHeight="1" x14ac:dyDescent="0.3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</row>
    <row r="581" spans="1:31" ht="14.25" customHeight="1" x14ac:dyDescent="0.3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</row>
    <row r="582" spans="1:31" ht="14.25" customHeight="1" x14ac:dyDescent="0.3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</row>
    <row r="583" spans="1:31" ht="14.25" customHeight="1" x14ac:dyDescent="0.3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</row>
    <row r="584" spans="1:31" ht="14.25" customHeight="1" x14ac:dyDescent="0.3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</row>
    <row r="585" spans="1:31" ht="14.25" customHeight="1" x14ac:dyDescent="0.3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</row>
    <row r="586" spans="1:31" ht="14.25" customHeight="1" x14ac:dyDescent="0.3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</row>
    <row r="587" spans="1:31" ht="14.25" customHeight="1" x14ac:dyDescent="0.3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</row>
    <row r="588" spans="1:31" ht="14.25" customHeight="1" x14ac:dyDescent="0.3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</row>
    <row r="589" spans="1:31" ht="14.25" customHeight="1" x14ac:dyDescent="0.3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</row>
    <row r="590" spans="1:31" ht="14.25" customHeight="1" x14ac:dyDescent="0.3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</row>
    <row r="591" spans="1:31" ht="14.25" customHeight="1" x14ac:dyDescent="0.3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</row>
    <row r="592" spans="1:31" ht="14.25" customHeight="1" x14ac:dyDescent="0.3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</row>
    <row r="593" spans="1:31" ht="14.25" customHeight="1" x14ac:dyDescent="0.3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</row>
    <row r="594" spans="1:31" ht="14.25" customHeight="1" x14ac:dyDescent="0.3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</row>
    <row r="595" spans="1:31" ht="14.25" customHeight="1" x14ac:dyDescent="0.3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</row>
    <row r="596" spans="1:31" ht="14.25" customHeight="1" x14ac:dyDescent="0.3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</row>
    <row r="597" spans="1:31" ht="14.25" customHeight="1" x14ac:dyDescent="0.3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</row>
    <row r="598" spans="1:31" ht="14.25" customHeight="1" x14ac:dyDescent="0.3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</row>
    <row r="599" spans="1:31" ht="14.25" customHeight="1" x14ac:dyDescent="0.3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</row>
    <row r="600" spans="1:31" ht="14.25" customHeight="1" x14ac:dyDescent="0.3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</row>
    <row r="601" spans="1:31" ht="14.25" customHeight="1" x14ac:dyDescent="0.3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</row>
    <row r="602" spans="1:31" ht="14.25" customHeight="1" x14ac:dyDescent="0.3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</row>
    <row r="603" spans="1:31" ht="14.25" customHeight="1" x14ac:dyDescent="0.3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</row>
    <row r="604" spans="1:31" ht="14.25" customHeight="1" x14ac:dyDescent="0.3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</row>
    <row r="605" spans="1:31" ht="14.25" customHeight="1" x14ac:dyDescent="0.3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</row>
    <row r="606" spans="1:31" ht="14.25" customHeight="1" x14ac:dyDescent="0.3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</row>
    <row r="607" spans="1:31" ht="14.25" customHeight="1" x14ac:dyDescent="0.3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</row>
    <row r="608" spans="1:31" ht="14.25" customHeight="1" x14ac:dyDescent="0.3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</row>
    <row r="609" spans="1:31" ht="14.25" customHeight="1" x14ac:dyDescent="0.3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</row>
    <row r="610" spans="1:31" ht="14.25" customHeight="1" x14ac:dyDescent="0.3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</row>
    <row r="611" spans="1:31" ht="14.25" customHeight="1" x14ac:dyDescent="0.3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</row>
    <row r="612" spans="1:31" ht="14.25" customHeight="1" x14ac:dyDescent="0.3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</row>
    <row r="613" spans="1:31" ht="14.25" customHeight="1" x14ac:dyDescent="0.3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</row>
    <row r="614" spans="1:31" ht="14.25" customHeight="1" x14ac:dyDescent="0.3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</row>
    <row r="615" spans="1:31" ht="14.25" customHeight="1" x14ac:dyDescent="0.3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</row>
    <row r="616" spans="1:31" ht="14.25" customHeight="1" x14ac:dyDescent="0.3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</row>
    <row r="617" spans="1:31" ht="14.25" customHeight="1" x14ac:dyDescent="0.3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</row>
    <row r="618" spans="1:31" ht="14.25" customHeight="1" x14ac:dyDescent="0.3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</row>
    <row r="619" spans="1:31" ht="14.25" customHeight="1" x14ac:dyDescent="0.3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</row>
    <row r="620" spans="1:31" ht="14.25" customHeight="1" x14ac:dyDescent="0.3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</row>
    <row r="621" spans="1:31" ht="14.25" customHeight="1" x14ac:dyDescent="0.3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</row>
    <row r="622" spans="1:31" ht="14.25" customHeight="1" x14ac:dyDescent="0.3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</row>
    <row r="623" spans="1:31" ht="14.25" customHeight="1" x14ac:dyDescent="0.3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</row>
    <row r="624" spans="1:31" ht="14.25" customHeight="1" x14ac:dyDescent="0.3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</row>
    <row r="625" spans="1:31" ht="14.25" customHeight="1" x14ac:dyDescent="0.3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</row>
    <row r="626" spans="1:31" ht="14.25" customHeight="1" x14ac:dyDescent="0.3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</row>
    <row r="627" spans="1:31" ht="14.25" customHeight="1" x14ac:dyDescent="0.3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</row>
    <row r="628" spans="1:31" ht="14.25" customHeight="1" x14ac:dyDescent="0.3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</row>
    <row r="629" spans="1:31" ht="14.25" customHeight="1" x14ac:dyDescent="0.3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</row>
    <row r="630" spans="1:31" ht="14.25" customHeight="1" x14ac:dyDescent="0.3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</row>
    <row r="631" spans="1:31" ht="14.25" customHeight="1" x14ac:dyDescent="0.3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</row>
    <row r="632" spans="1:31" ht="14.25" customHeight="1" x14ac:dyDescent="0.3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</row>
    <row r="633" spans="1:31" ht="14.25" customHeight="1" x14ac:dyDescent="0.3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</row>
    <row r="634" spans="1:31" ht="14.25" customHeight="1" x14ac:dyDescent="0.3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</row>
    <row r="635" spans="1:31" ht="14.25" customHeight="1" x14ac:dyDescent="0.3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</row>
    <row r="636" spans="1:31" ht="14.25" customHeight="1" x14ac:dyDescent="0.3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</row>
    <row r="637" spans="1:31" ht="14.25" customHeight="1" x14ac:dyDescent="0.3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</row>
    <row r="638" spans="1:31" ht="14.25" customHeight="1" x14ac:dyDescent="0.3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</row>
    <row r="639" spans="1:31" ht="14.25" customHeight="1" x14ac:dyDescent="0.3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</row>
    <row r="640" spans="1:31" ht="14.25" customHeight="1" x14ac:dyDescent="0.3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</row>
    <row r="641" spans="1:31" ht="14.25" customHeight="1" x14ac:dyDescent="0.3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</row>
    <row r="642" spans="1:31" ht="14.25" customHeight="1" x14ac:dyDescent="0.3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</row>
    <row r="643" spans="1:31" ht="14.25" customHeight="1" x14ac:dyDescent="0.3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</row>
    <row r="644" spans="1:31" ht="14.25" customHeight="1" x14ac:dyDescent="0.3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</row>
    <row r="645" spans="1:31" ht="14.25" customHeight="1" x14ac:dyDescent="0.3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</row>
    <row r="646" spans="1:31" ht="14.25" customHeight="1" x14ac:dyDescent="0.3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</row>
    <row r="647" spans="1:31" ht="14.25" customHeight="1" x14ac:dyDescent="0.3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</row>
    <row r="648" spans="1:31" ht="14.25" customHeight="1" x14ac:dyDescent="0.3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</row>
    <row r="649" spans="1:31" ht="14.25" customHeight="1" x14ac:dyDescent="0.3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</row>
    <row r="650" spans="1:31" ht="14.25" customHeight="1" x14ac:dyDescent="0.3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</row>
    <row r="651" spans="1:31" ht="14.25" customHeight="1" x14ac:dyDescent="0.3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</row>
    <row r="652" spans="1:31" ht="14.25" customHeight="1" x14ac:dyDescent="0.3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</row>
    <row r="653" spans="1:31" ht="14.25" customHeight="1" x14ac:dyDescent="0.3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</row>
    <row r="654" spans="1:31" ht="14.25" customHeight="1" x14ac:dyDescent="0.3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</row>
    <row r="655" spans="1:31" ht="14.25" customHeight="1" x14ac:dyDescent="0.3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</row>
    <row r="656" spans="1:31" ht="14.25" customHeight="1" x14ac:dyDescent="0.3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</row>
    <row r="657" spans="1:31" ht="14.25" customHeight="1" x14ac:dyDescent="0.3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</row>
    <row r="658" spans="1:31" ht="14.25" customHeight="1" x14ac:dyDescent="0.3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</row>
    <row r="659" spans="1:31" ht="14.25" customHeight="1" x14ac:dyDescent="0.3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</row>
    <row r="660" spans="1:31" ht="14.25" customHeight="1" x14ac:dyDescent="0.3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</row>
    <row r="661" spans="1:31" ht="14.25" customHeight="1" x14ac:dyDescent="0.3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</row>
    <row r="662" spans="1:31" ht="14.25" customHeight="1" x14ac:dyDescent="0.3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</row>
    <row r="663" spans="1:31" ht="14.25" customHeight="1" x14ac:dyDescent="0.3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</row>
    <row r="664" spans="1:31" ht="14.25" customHeight="1" x14ac:dyDescent="0.3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</row>
    <row r="665" spans="1:31" ht="14.25" customHeight="1" x14ac:dyDescent="0.3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</row>
    <row r="666" spans="1:31" ht="14.25" customHeight="1" x14ac:dyDescent="0.3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</row>
    <row r="667" spans="1:31" ht="14.25" customHeight="1" x14ac:dyDescent="0.3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</row>
    <row r="668" spans="1:31" ht="14.25" customHeight="1" x14ac:dyDescent="0.3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</row>
    <row r="669" spans="1:31" ht="14.25" customHeight="1" x14ac:dyDescent="0.3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</row>
    <row r="670" spans="1:31" ht="14.25" customHeight="1" x14ac:dyDescent="0.3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</row>
    <row r="671" spans="1:31" ht="14.25" customHeight="1" x14ac:dyDescent="0.3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</row>
    <row r="672" spans="1:31" ht="14.25" customHeight="1" x14ac:dyDescent="0.3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</row>
    <row r="673" spans="1:31" ht="14.25" customHeight="1" x14ac:dyDescent="0.3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</row>
    <row r="674" spans="1:31" ht="14.25" customHeight="1" x14ac:dyDescent="0.3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</row>
    <row r="675" spans="1:31" ht="14.25" customHeight="1" x14ac:dyDescent="0.3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</row>
    <row r="676" spans="1:31" ht="14.25" customHeight="1" x14ac:dyDescent="0.3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</row>
    <row r="677" spans="1:31" ht="14.25" customHeight="1" x14ac:dyDescent="0.3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</row>
    <row r="678" spans="1:31" ht="14.25" customHeight="1" x14ac:dyDescent="0.3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</row>
    <row r="679" spans="1:31" ht="14.25" customHeight="1" x14ac:dyDescent="0.3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</row>
    <row r="680" spans="1:31" ht="14.25" customHeight="1" x14ac:dyDescent="0.3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</row>
    <row r="681" spans="1:31" ht="14.25" customHeight="1" x14ac:dyDescent="0.3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</row>
    <row r="682" spans="1:31" ht="14.25" customHeight="1" x14ac:dyDescent="0.3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</row>
    <row r="683" spans="1:31" ht="14.25" customHeight="1" x14ac:dyDescent="0.3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</row>
    <row r="684" spans="1:31" ht="14.25" customHeight="1" x14ac:dyDescent="0.3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</row>
    <row r="685" spans="1:31" ht="14.25" customHeight="1" x14ac:dyDescent="0.3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</row>
    <row r="686" spans="1:31" ht="14.25" customHeight="1" x14ac:dyDescent="0.3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</row>
    <row r="687" spans="1:31" ht="14.25" customHeight="1" x14ac:dyDescent="0.3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</row>
    <row r="688" spans="1:31" ht="14.25" customHeight="1" x14ac:dyDescent="0.3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</row>
    <row r="689" spans="1:31" ht="14.25" customHeight="1" x14ac:dyDescent="0.3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</row>
    <row r="690" spans="1:31" ht="14.25" customHeight="1" x14ac:dyDescent="0.3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</row>
    <row r="691" spans="1:31" ht="14.25" customHeight="1" x14ac:dyDescent="0.3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</row>
    <row r="692" spans="1:31" ht="14.25" customHeight="1" x14ac:dyDescent="0.3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</row>
    <row r="693" spans="1:31" ht="14.25" customHeight="1" x14ac:dyDescent="0.3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</row>
    <row r="694" spans="1:31" ht="14.25" customHeight="1" x14ac:dyDescent="0.3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</row>
    <row r="695" spans="1:31" ht="14.25" customHeight="1" x14ac:dyDescent="0.3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</row>
    <row r="696" spans="1:31" ht="14.25" customHeight="1" x14ac:dyDescent="0.3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</row>
    <row r="697" spans="1:31" ht="14.25" customHeight="1" x14ac:dyDescent="0.3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</row>
    <row r="698" spans="1:31" ht="14.25" customHeight="1" x14ac:dyDescent="0.3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</row>
    <row r="699" spans="1:31" ht="14.25" customHeight="1" x14ac:dyDescent="0.3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</row>
    <row r="700" spans="1:31" ht="14.25" customHeight="1" x14ac:dyDescent="0.3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</row>
    <row r="701" spans="1:31" ht="14.25" customHeight="1" x14ac:dyDescent="0.3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</row>
    <row r="702" spans="1:31" ht="14.25" customHeight="1" x14ac:dyDescent="0.3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</row>
    <row r="703" spans="1:31" ht="14.25" customHeight="1" x14ac:dyDescent="0.3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</row>
    <row r="704" spans="1:31" ht="14.25" customHeight="1" x14ac:dyDescent="0.3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</row>
    <row r="705" spans="1:31" ht="14.25" customHeight="1" x14ac:dyDescent="0.3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</row>
    <row r="706" spans="1:31" ht="14.25" customHeight="1" x14ac:dyDescent="0.3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</row>
    <row r="707" spans="1:31" ht="14.25" customHeight="1" x14ac:dyDescent="0.3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</row>
    <row r="708" spans="1:31" ht="14.25" customHeight="1" x14ac:dyDescent="0.3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</row>
    <row r="709" spans="1:31" ht="14.25" customHeight="1" x14ac:dyDescent="0.3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</row>
    <row r="710" spans="1:31" ht="14.25" customHeight="1" x14ac:dyDescent="0.3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</row>
    <row r="711" spans="1:31" ht="14.25" customHeight="1" x14ac:dyDescent="0.3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</row>
    <row r="712" spans="1:31" ht="14.25" customHeight="1" x14ac:dyDescent="0.3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</row>
    <row r="713" spans="1:31" ht="14.25" customHeight="1" x14ac:dyDescent="0.3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</row>
    <row r="714" spans="1:31" ht="14.25" customHeight="1" x14ac:dyDescent="0.3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</row>
    <row r="715" spans="1:31" ht="14.25" customHeight="1" x14ac:dyDescent="0.3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</row>
    <row r="716" spans="1:31" ht="14.25" customHeight="1" x14ac:dyDescent="0.3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</row>
    <row r="717" spans="1:31" ht="14.25" customHeight="1" x14ac:dyDescent="0.3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</row>
    <row r="718" spans="1:31" ht="14.25" customHeight="1" x14ac:dyDescent="0.3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</row>
    <row r="719" spans="1:31" ht="14.25" customHeight="1" x14ac:dyDescent="0.3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</row>
    <row r="720" spans="1:31" ht="14.25" customHeight="1" x14ac:dyDescent="0.3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</row>
    <row r="721" spans="1:31" ht="14.25" customHeight="1" x14ac:dyDescent="0.3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</row>
    <row r="722" spans="1:31" ht="14.25" customHeight="1" x14ac:dyDescent="0.3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</row>
    <row r="723" spans="1:31" ht="14.25" customHeight="1" x14ac:dyDescent="0.3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</row>
    <row r="724" spans="1:31" ht="14.25" customHeight="1" x14ac:dyDescent="0.3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</row>
    <row r="725" spans="1:31" ht="14.25" customHeight="1" x14ac:dyDescent="0.3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</row>
    <row r="726" spans="1:31" ht="14.25" customHeight="1" x14ac:dyDescent="0.3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</row>
    <row r="727" spans="1:31" ht="14.25" customHeight="1" x14ac:dyDescent="0.3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</row>
    <row r="728" spans="1:31" ht="14.25" customHeight="1" x14ac:dyDescent="0.3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</row>
    <row r="729" spans="1:31" ht="14.25" customHeight="1" x14ac:dyDescent="0.3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</row>
    <row r="730" spans="1:31" ht="14.25" customHeight="1" x14ac:dyDescent="0.3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</row>
    <row r="731" spans="1:31" ht="14.25" customHeight="1" x14ac:dyDescent="0.3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</row>
    <row r="732" spans="1:31" ht="14.25" customHeight="1" x14ac:dyDescent="0.3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</row>
    <row r="733" spans="1:31" ht="14.25" customHeight="1" x14ac:dyDescent="0.3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</row>
    <row r="734" spans="1:31" ht="14.25" customHeight="1" x14ac:dyDescent="0.3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</row>
    <row r="735" spans="1:31" ht="14.25" customHeight="1" x14ac:dyDescent="0.3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</row>
    <row r="736" spans="1:31" ht="14.25" customHeight="1" x14ac:dyDescent="0.3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</row>
    <row r="737" spans="1:31" ht="14.25" customHeight="1" x14ac:dyDescent="0.3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</row>
    <row r="738" spans="1:31" ht="14.25" customHeight="1" x14ac:dyDescent="0.3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</row>
    <row r="739" spans="1:31" ht="14.25" customHeight="1" x14ac:dyDescent="0.3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</row>
    <row r="740" spans="1:31" ht="14.25" customHeight="1" x14ac:dyDescent="0.3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</row>
    <row r="741" spans="1:31" ht="14.25" customHeight="1" x14ac:dyDescent="0.3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</row>
    <row r="742" spans="1:31" ht="14.25" customHeight="1" x14ac:dyDescent="0.3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</row>
    <row r="743" spans="1:31" ht="14.25" customHeight="1" x14ac:dyDescent="0.3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</row>
    <row r="744" spans="1:31" ht="14.25" customHeight="1" x14ac:dyDescent="0.3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</row>
    <row r="745" spans="1:31" ht="14.25" customHeight="1" x14ac:dyDescent="0.3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</row>
    <row r="746" spans="1:31" ht="14.25" customHeight="1" x14ac:dyDescent="0.3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</row>
    <row r="747" spans="1:31" ht="14.25" customHeight="1" x14ac:dyDescent="0.3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</row>
    <row r="748" spans="1:31" ht="14.25" customHeight="1" x14ac:dyDescent="0.3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</row>
    <row r="749" spans="1:31" ht="14.25" customHeight="1" x14ac:dyDescent="0.3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</row>
    <row r="750" spans="1:31" ht="14.25" customHeight="1" x14ac:dyDescent="0.3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</row>
    <row r="751" spans="1:31" ht="14.25" customHeight="1" x14ac:dyDescent="0.3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</row>
    <row r="752" spans="1:31" ht="14.25" customHeight="1" x14ac:dyDescent="0.3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</row>
    <row r="753" spans="1:31" ht="14.25" customHeight="1" x14ac:dyDescent="0.3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</row>
    <row r="754" spans="1:31" ht="14.25" customHeight="1" x14ac:dyDescent="0.3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</row>
    <row r="755" spans="1:31" ht="14.25" customHeight="1" x14ac:dyDescent="0.3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</row>
    <row r="756" spans="1:31" ht="14.25" customHeight="1" x14ac:dyDescent="0.3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</row>
    <row r="757" spans="1:31" ht="14.25" customHeight="1" x14ac:dyDescent="0.3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</row>
    <row r="758" spans="1:31" ht="14.25" customHeight="1" x14ac:dyDescent="0.3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</row>
    <row r="759" spans="1:31" ht="14.25" customHeight="1" x14ac:dyDescent="0.3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</row>
    <row r="760" spans="1:31" ht="14.25" customHeight="1" x14ac:dyDescent="0.3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</row>
    <row r="761" spans="1:31" ht="14.25" customHeight="1" x14ac:dyDescent="0.3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</row>
    <row r="762" spans="1:31" ht="14.25" customHeight="1" x14ac:dyDescent="0.3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</row>
    <row r="763" spans="1:31" ht="14.25" customHeight="1" x14ac:dyDescent="0.3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</row>
    <row r="764" spans="1:31" ht="14.25" customHeight="1" x14ac:dyDescent="0.3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</row>
    <row r="765" spans="1:31" ht="14.25" customHeight="1" x14ac:dyDescent="0.3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</row>
    <row r="766" spans="1:31" ht="14.25" customHeight="1" x14ac:dyDescent="0.3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</row>
    <row r="767" spans="1:31" ht="14.25" customHeight="1" x14ac:dyDescent="0.3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</row>
    <row r="768" spans="1:31" ht="14.25" customHeight="1" x14ac:dyDescent="0.3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</row>
    <row r="769" spans="1:31" ht="14.25" customHeight="1" x14ac:dyDescent="0.3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</row>
    <row r="770" spans="1:31" ht="14.25" customHeight="1" x14ac:dyDescent="0.3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</row>
    <row r="771" spans="1:31" ht="14.25" customHeight="1" x14ac:dyDescent="0.3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</row>
    <row r="772" spans="1:31" ht="14.25" customHeight="1" x14ac:dyDescent="0.3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</row>
    <row r="773" spans="1:31" ht="14.25" customHeight="1" x14ac:dyDescent="0.3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</row>
    <row r="774" spans="1:31" ht="14.25" customHeight="1" x14ac:dyDescent="0.3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</row>
    <row r="775" spans="1:31" ht="14.25" customHeight="1" x14ac:dyDescent="0.3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</row>
    <row r="776" spans="1:31" ht="14.25" customHeight="1" x14ac:dyDescent="0.3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</row>
    <row r="777" spans="1:31" ht="14.25" customHeight="1" x14ac:dyDescent="0.3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</row>
    <row r="778" spans="1:31" ht="14.25" customHeight="1" x14ac:dyDescent="0.3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</row>
    <row r="779" spans="1:31" ht="14.25" customHeight="1" x14ac:dyDescent="0.3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</row>
    <row r="780" spans="1:31" ht="14.25" customHeight="1" x14ac:dyDescent="0.3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</row>
    <row r="781" spans="1:31" ht="14.25" customHeight="1" x14ac:dyDescent="0.3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</row>
    <row r="782" spans="1:31" ht="14.25" customHeight="1" x14ac:dyDescent="0.3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</row>
    <row r="783" spans="1:31" ht="14.25" customHeight="1" x14ac:dyDescent="0.3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</row>
    <row r="784" spans="1:31" ht="14.25" customHeight="1" x14ac:dyDescent="0.3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</row>
    <row r="785" spans="1:31" ht="14.25" customHeight="1" x14ac:dyDescent="0.3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</row>
    <row r="786" spans="1:31" ht="14.25" customHeight="1" x14ac:dyDescent="0.3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</row>
    <row r="787" spans="1:31" ht="14.25" customHeight="1" x14ac:dyDescent="0.3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</row>
    <row r="788" spans="1:31" ht="14.25" customHeight="1" x14ac:dyDescent="0.3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</row>
    <row r="789" spans="1:31" ht="14.25" customHeight="1" x14ac:dyDescent="0.3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</row>
    <row r="790" spans="1:31" ht="14.25" customHeight="1" x14ac:dyDescent="0.3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</row>
    <row r="791" spans="1:31" ht="14.25" customHeight="1" x14ac:dyDescent="0.3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</row>
    <row r="792" spans="1:31" ht="14.25" customHeight="1" x14ac:dyDescent="0.3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</row>
    <row r="793" spans="1:31" ht="14.25" customHeight="1" x14ac:dyDescent="0.3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</row>
    <row r="794" spans="1:31" ht="14.25" customHeight="1" x14ac:dyDescent="0.3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</row>
    <row r="795" spans="1:31" ht="14.25" customHeight="1" x14ac:dyDescent="0.3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</row>
    <row r="796" spans="1:31" ht="14.25" customHeight="1" x14ac:dyDescent="0.3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</row>
    <row r="797" spans="1:31" ht="14.25" customHeight="1" x14ac:dyDescent="0.3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</row>
    <row r="798" spans="1:31" ht="14.25" customHeight="1" x14ac:dyDescent="0.3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</row>
    <row r="799" spans="1:31" ht="14.25" customHeight="1" x14ac:dyDescent="0.3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</row>
    <row r="800" spans="1:31" ht="14.25" customHeight="1" x14ac:dyDescent="0.3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</row>
    <row r="801" spans="1:31" ht="14.25" customHeight="1" x14ac:dyDescent="0.3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</row>
    <row r="802" spans="1:31" ht="14.25" customHeight="1" x14ac:dyDescent="0.3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</row>
    <row r="803" spans="1:31" ht="14.25" customHeight="1" x14ac:dyDescent="0.3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</row>
    <row r="804" spans="1:31" ht="14.25" customHeight="1" x14ac:dyDescent="0.3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</row>
    <row r="805" spans="1:31" ht="14.25" customHeight="1" x14ac:dyDescent="0.3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</row>
    <row r="806" spans="1:31" ht="14.25" customHeight="1" x14ac:dyDescent="0.3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</row>
    <row r="807" spans="1:31" ht="14.25" customHeight="1" x14ac:dyDescent="0.3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</row>
    <row r="808" spans="1:31" ht="14.25" customHeight="1" x14ac:dyDescent="0.3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</row>
    <row r="809" spans="1:31" ht="14.25" customHeight="1" x14ac:dyDescent="0.3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</row>
    <row r="810" spans="1:31" ht="14.25" customHeight="1" x14ac:dyDescent="0.3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</row>
    <row r="811" spans="1:31" ht="14.25" customHeight="1" x14ac:dyDescent="0.3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</row>
    <row r="812" spans="1:31" ht="14.25" customHeight="1" x14ac:dyDescent="0.3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</row>
    <row r="813" spans="1:31" ht="14.25" customHeight="1" x14ac:dyDescent="0.3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</row>
    <row r="814" spans="1:31" ht="14.25" customHeight="1" x14ac:dyDescent="0.3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</row>
    <row r="815" spans="1:31" ht="14.25" customHeight="1" x14ac:dyDescent="0.3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</row>
    <row r="816" spans="1:31" ht="14.25" customHeight="1" x14ac:dyDescent="0.3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</row>
    <row r="817" spans="1:31" ht="14.25" customHeight="1" x14ac:dyDescent="0.3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</row>
    <row r="818" spans="1:31" ht="14.25" customHeight="1" x14ac:dyDescent="0.3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</row>
    <row r="819" spans="1:31" ht="14.25" customHeight="1" x14ac:dyDescent="0.3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</row>
    <row r="820" spans="1:31" ht="14.25" customHeight="1" x14ac:dyDescent="0.3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</row>
    <row r="821" spans="1:31" ht="14.25" customHeight="1" x14ac:dyDescent="0.3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</row>
    <row r="822" spans="1:31" ht="14.25" customHeight="1" x14ac:dyDescent="0.3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</row>
    <row r="823" spans="1:31" ht="14.25" customHeight="1" x14ac:dyDescent="0.3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</row>
    <row r="824" spans="1:31" ht="14.25" customHeight="1" x14ac:dyDescent="0.3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</row>
    <row r="825" spans="1:31" ht="14.25" customHeight="1" x14ac:dyDescent="0.3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</row>
    <row r="826" spans="1:31" ht="14.25" customHeight="1" x14ac:dyDescent="0.3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</row>
    <row r="827" spans="1:31" ht="14.25" customHeight="1" x14ac:dyDescent="0.3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</row>
    <row r="828" spans="1:31" ht="14.25" customHeight="1" x14ac:dyDescent="0.3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</row>
    <row r="829" spans="1:31" ht="14.25" customHeight="1" x14ac:dyDescent="0.3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</row>
    <row r="830" spans="1:31" ht="14.25" customHeight="1" x14ac:dyDescent="0.3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</row>
    <row r="831" spans="1:31" ht="14.25" customHeight="1" x14ac:dyDescent="0.3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</row>
    <row r="832" spans="1:31" ht="14.25" customHeight="1" x14ac:dyDescent="0.3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</row>
    <row r="833" spans="1:31" ht="14.25" customHeight="1" x14ac:dyDescent="0.3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</row>
    <row r="834" spans="1:31" ht="14.25" customHeight="1" x14ac:dyDescent="0.3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</row>
    <row r="835" spans="1:31" ht="14.25" customHeight="1" x14ac:dyDescent="0.3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</row>
    <row r="836" spans="1:31" ht="14.25" customHeight="1" x14ac:dyDescent="0.3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</row>
    <row r="837" spans="1:31" ht="14.25" customHeight="1" x14ac:dyDescent="0.3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</row>
    <row r="838" spans="1:31" ht="14.25" customHeight="1" x14ac:dyDescent="0.3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</row>
    <row r="839" spans="1:31" ht="14.25" customHeight="1" x14ac:dyDescent="0.3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</row>
    <row r="840" spans="1:31" ht="14.25" customHeight="1" x14ac:dyDescent="0.3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</row>
    <row r="841" spans="1:31" ht="14.25" customHeight="1" x14ac:dyDescent="0.3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</row>
    <row r="842" spans="1:31" ht="14.25" customHeight="1" x14ac:dyDescent="0.3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</row>
    <row r="843" spans="1:31" ht="14.25" customHeight="1" x14ac:dyDescent="0.3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</row>
    <row r="844" spans="1:31" ht="14.25" customHeight="1" x14ac:dyDescent="0.3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</row>
    <row r="845" spans="1:31" ht="14.25" customHeight="1" x14ac:dyDescent="0.3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</row>
    <row r="846" spans="1:31" ht="14.25" customHeight="1" x14ac:dyDescent="0.3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</row>
    <row r="847" spans="1:31" ht="14.25" customHeight="1" x14ac:dyDescent="0.3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</row>
    <row r="848" spans="1:31" ht="14.25" customHeight="1" x14ac:dyDescent="0.3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</row>
    <row r="849" spans="1:31" ht="14.25" customHeight="1" x14ac:dyDescent="0.3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</row>
    <row r="850" spans="1:31" ht="14.25" customHeight="1" x14ac:dyDescent="0.3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</row>
    <row r="851" spans="1:31" ht="14.25" customHeight="1" x14ac:dyDescent="0.3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</row>
    <row r="852" spans="1:31" ht="14.25" customHeight="1" x14ac:dyDescent="0.3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</row>
    <row r="853" spans="1:31" ht="14.25" customHeight="1" x14ac:dyDescent="0.3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</row>
    <row r="854" spans="1:31" ht="14.25" customHeight="1" x14ac:dyDescent="0.3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</row>
    <row r="855" spans="1:31" ht="14.25" customHeight="1" x14ac:dyDescent="0.3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</row>
    <row r="856" spans="1:31" ht="14.25" customHeight="1" x14ac:dyDescent="0.3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</row>
    <row r="857" spans="1:31" ht="14.25" customHeight="1" x14ac:dyDescent="0.3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</row>
    <row r="858" spans="1:31" ht="14.25" customHeight="1" x14ac:dyDescent="0.3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</row>
    <row r="859" spans="1:31" ht="14.25" customHeight="1" x14ac:dyDescent="0.3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</row>
    <row r="860" spans="1:31" ht="14.25" customHeight="1" x14ac:dyDescent="0.3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</row>
    <row r="861" spans="1:31" ht="14.25" customHeight="1" x14ac:dyDescent="0.3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</row>
    <row r="862" spans="1:31" ht="14.25" customHeight="1" x14ac:dyDescent="0.3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</row>
    <row r="863" spans="1:31" ht="14.25" customHeight="1" x14ac:dyDescent="0.3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</row>
    <row r="864" spans="1:31" ht="14.25" customHeight="1" x14ac:dyDescent="0.3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</row>
    <row r="865" spans="1:31" ht="14.25" customHeight="1" x14ac:dyDescent="0.3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</row>
    <row r="866" spans="1:31" ht="14.25" customHeight="1" x14ac:dyDescent="0.3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</row>
    <row r="867" spans="1:31" ht="14.25" customHeight="1" x14ac:dyDescent="0.3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</row>
    <row r="868" spans="1:31" ht="14.25" customHeight="1" x14ac:dyDescent="0.3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</row>
    <row r="869" spans="1:31" ht="14.25" customHeight="1" x14ac:dyDescent="0.3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</row>
    <row r="870" spans="1:31" ht="14.25" customHeight="1" x14ac:dyDescent="0.3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</row>
    <row r="871" spans="1:31" ht="14.25" customHeight="1" x14ac:dyDescent="0.3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</row>
    <row r="872" spans="1:31" ht="14.25" customHeight="1" x14ac:dyDescent="0.3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</row>
    <row r="873" spans="1:31" ht="14.25" customHeight="1" x14ac:dyDescent="0.3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</row>
    <row r="874" spans="1:31" ht="14.25" customHeight="1" x14ac:dyDescent="0.3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</row>
    <row r="875" spans="1:31" ht="14.25" customHeight="1" x14ac:dyDescent="0.3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</row>
    <row r="876" spans="1:31" ht="14.25" customHeight="1" x14ac:dyDescent="0.3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</row>
    <row r="877" spans="1:31" ht="14.25" customHeight="1" x14ac:dyDescent="0.3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</row>
    <row r="878" spans="1:31" ht="14.25" customHeight="1" x14ac:dyDescent="0.3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</row>
    <row r="879" spans="1:31" ht="14.25" customHeight="1" x14ac:dyDescent="0.3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</row>
    <row r="880" spans="1:31" ht="14.25" customHeight="1" x14ac:dyDescent="0.3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</row>
    <row r="881" spans="1:31" ht="14.25" customHeight="1" x14ac:dyDescent="0.3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</row>
    <row r="882" spans="1:31" ht="14.25" customHeight="1" x14ac:dyDescent="0.3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</row>
    <row r="883" spans="1:31" ht="14.25" customHeight="1" x14ac:dyDescent="0.3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</row>
    <row r="884" spans="1:31" ht="14.25" customHeight="1" x14ac:dyDescent="0.3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</row>
    <row r="885" spans="1:31" ht="14.25" customHeight="1" x14ac:dyDescent="0.3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</row>
    <row r="886" spans="1:31" ht="14.25" customHeight="1" x14ac:dyDescent="0.3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</row>
    <row r="887" spans="1:31" ht="14.25" customHeight="1" x14ac:dyDescent="0.3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</row>
    <row r="888" spans="1:31" ht="14.25" customHeight="1" x14ac:dyDescent="0.3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</row>
    <row r="889" spans="1:31" ht="14.25" customHeight="1" x14ac:dyDescent="0.3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</row>
    <row r="890" spans="1:31" ht="14.25" customHeight="1" x14ac:dyDescent="0.3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</row>
    <row r="891" spans="1:31" ht="14.25" customHeight="1" x14ac:dyDescent="0.3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</row>
    <row r="892" spans="1:31" ht="14.25" customHeight="1" x14ac:dyDescent="0.3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</row>
    <row r="893" spans="1:31" ht="14.25" customHeight="1" x14ac:dyDescent="0.3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</row>
    <row r="894" spans="1:31" ht="14.25" customHeight="1" x14ac:dyDescent="0.3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</row>
    <row r="895" spans="1:31" ht="14.25" customHeight="1" x14ac:dyDescent="0.3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</row>
    <row r="896" spans="1:31" ht="14.25" customHeight="1" x14ac:dyDescent="0.3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</row>
    <row r="897" spans="1:31" ht="14.25" customHeight="1" x14ac:dyDescent="0.3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</row>
    <row r="898" spans="1:31" ht="14.25" customHeight="1" x14ac:dyDescent="0.3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</row>
    <row r="899" spans="1:31" ht="14.25" customHeight="1" x14ac:dyDescent="0.3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</row>
    <row r="900" spans="1:31" ht="14.25" customHeight="1" x14ac:dyDescent="0.3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</row>
    <row r="901" spans="1:31" ht="14.25" customHeight="1" x14ac:dyDescent="0.3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</row>
    <row r="902" spans="1:31" ht="14.25" customHeight="1" x14ac:dyDescent="0.3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</row>
    <row r="903" spans="1:31" ht="14.25" customHeight="1" x14ac:dyDescent="0.3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</row>
    <row r="904" spans="1:31" ht="14.25" customHeight="1" x14ac:dyDescent="0.3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</row>
    <row r="905" spans="1:31" ht="14.25" customHeight="1" x14ac:dyDescent="0.3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</row>
    <row r="906" spans="1:31" ht="14.25" customHeight="1" x14ac:dyDescent="0.3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</row>
    <row r="907" spans="1:31" ht="14.25" customHeight="1" x14ac:dyDescent="0.3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</row>
    <row r="908" spans="1:31" ht="14.25" customHeight="1" x14ac:dyDescent="0.3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</row>
    <row r="909" spans="1:31" ht="14.25" customHeight="1" x14ac:dyDescent="0.3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</row>
    <row r="910" spans="1:31" ht="14.25" customHeight="1" x14ac:dyDescent="0.3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</row>
    <row r="911" spans="1:31" ht="14.25" customHeight="1" x14ac:dyDescent="0.3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</row>
    <row r="912" spans="1:31" ht="14.25" customHeight="1" x14ac:dyDescent="0.3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</row>
    <row r="913" spans="1:31" ht="14.25" customHeight="1" x14ac:dyDescent="0.3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</row>
    <row r="914" spans="1:31" ht="14.25" customHeight="1" x14ac:dyDescent="0.3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</row>
    <row r="915" spans="1:31" ht="14.25" customHeight="1" x14ac:dyDescent="0.3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</row>
    <row r="916" spans="1:31" ht="14.25" customHeight="1" x14ac:dyDescent="0.3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</row>
    <row r="917" spans="1:31" ht="14.25" customHeight="1" x14ac:dyDescent="0.3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</row>
    <row r="918" spans="1:31" ht="14.25" customHeight="1" x14ac:dyDescent="0.3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</row>
    <row r="919" spans="1:31" ht="14.25" customHeight="1" x14ac:dyDescent="0.3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</row>
    <row r="920" spans="1:31" ht="14.25" customHeight="1" x14ac:dyDescent="0.3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</row>
    <row r="921" spans="1:31" ht="14.25" customHeight="1" x14ac:dyDescent="0.3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</row>
    <row r="922" spans="1:31" ht="14.25" customHeight="1" x14ac:dyDescent="0.3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</row>
    <row r="923" spans="1:31" ht="14.25" customHeight="1" x14ac:dyDescent="0.3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</row>
    <row r="924" spans="1:31" ht="14.25" customHeight="1" x14ac:dyDescent="0.3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</row>
    <row r="925" spans="1:31" ht="14.25" customHeight="1" x14ac:dyDescent="0.3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</row>
    <row r="926" spans="1:31" ht="14.25" customHeight="1" x14ac:dyDescent="0.3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</row>
    <row r="927" spans="1:31" ht="14.25" customHeight="1" x14ac:dyDescent="0.3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</row>
    <row r="928" spans="1:31" ht="14.25" customHeight="1" x14ac:dyDescent="0.3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</row>
    <row r="929" spans="1:31" ht="14.25" customHeight="1" x14ac:dyDescent="0.3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</row>
    <row r="930" spans="1:31" ht="14.25" customHeight="1" x14ac:dyDescent="0.3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</row>
    <row r="931" spans="1:31" ht="14.25" customHeight="1" x14ac:dyDescent="0.3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</row>
    <row r="932" spans="1:31" ht="14.25" customHeight="1" x14ac:dyDescent="0.3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</row>
    <row r="933" spans="1:31" ht="14.25" customHeight="1" x14ac:dyDescent="0.3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</row>
    <row r="934" spans="1:31" ht="14.25" customHeight="1" x14ac:dyDescent="0.3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</row>
    <row r="935" spans="1:31" ht="14.25" customHeight="1" x14ac:dyDescent="0.3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</row>
    <row r="936" spans="1:31" ht="14.25" customHeight="1" x14ac:dyDescent="0.3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</row>
    <row r="937" spans="1:31" ht="14.25" customHeight="1" x14ac:dyDescent="0.3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</row>
    <row r="938" spans="1:31" ht="14.25" customHeight="1" x14ac:dyDescent="0.3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</row>
    <row r="939" spans="1:31" ht="14.25" customHeight="1" x14ac:dyDescent="0.3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</row>
    <row r="940" spans="1:31" ht="14.25" customHeight="1" x14ac:dyDescent="0.3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</row>
    <row r="941" spans="1:31" ht="14.25" customHeight="1" x14ac:dyDescent="0.3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</row>
    <row r="942" spans="1:31" ht="14.25" customHeight="1" x14ac:dyDescent="0.3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</row>
    <row r="943" spans="1:31" ht="14.25" customHeight="1" x14ac:dyDescent="0.3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</row>
    <row r="944" spans="1:31" ht="14.25" customHeight="1" x14ac:dyDescent="0.3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</row>
    <row r="945" spans="1:31" ht="14.25" customHeight="1" x14ac:dyDescent="0.3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</row>
    <row r="946" spans="1:31" ht="14.25" customHeight="1" x14ac:dyDescent="0.3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</row>
    <row r="947" spans="1:31" ht="14.25" customHeight="1" x14ac:dyDescent="0.3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</row>
    <row r="948" spans="1:31" ht="14.25" customHeight="1" x14ac:dyDescent="0.3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</row>
    <row r="949" spans="1:31" ht="14.25" customHeight="1" x14ac:dyDescent="0.3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</row>
    <row r="950" spans="1:31" ht="14.25" customHeight="1" x14ac:dyDescent="0.3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</row>
    <row r="951" spans="1:31" ht="14.25" customHeight="1" x14ac:dyDescent="0.3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</row>
    <row r="952" spans="1:31" ht="14.25" customHeight="1" x14ac:dyDescent="0.3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</row>
    <row r="953" spans="1:31" ht="14.25" customHeight="1" x14ac:dyDescent="0.3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</row>
    <row r="954" spans="1:31" ht="14.25" customHeight="1" x14ac:dyDescent="0.3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</row>
    <row r="955" spans="1:31" ht="14.25" customHeight="1" x14ac:dyDescent="0.3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</row>
    <row r="956" spans="1:31" ht="14.25" customHeight="1" x14ac:dyDescent="0.3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</row>
    <row r="957" spans="1:31" ht="14.25" customHeight="1" x14ac:dyDescent="0.3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</row>
    <row r="958" spans="1:31" ht="14.25" customHeight="1" x14ac:dyDescent="0.3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</row>
    <row r="959" spans="1:31" ht="14.25" customHeight="1" x14ac:dyDescent="0.3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</row>
    <row r="960" spans="1:31" ht="14.25" customHeight="1" x14ac:dyDescent="0.3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</row>
    <row r="961" spans="1:31" ht="14.25" customHeight="1" x14ac:dyDescent="0.3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</row>
    <row r="962" spans="1:31" ht="14.25" customHeight="1" x14ac:dyDescent="0.3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</row>
    <row r="963" spans="1:31" ht="14.25" customHeight="1" x14ac:dyDescent="0.3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</row>
    <row r="964" spans="1:31" ht="14.25" customHeight="1" x14ac:dyDescent="0.3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</row>
    <row r="965" spans="1:31" ht="14.25" customHeight="1" x14ac:dyDescent="0.3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</row>
    <row r="966" spans="1:31" ht="14.25" customHeight="1" x14ac:dyDescent="0.3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</row>
    <row r="967" spans="1:31" ht="14.25" customHeight="1" x14ac:dyDescent="0.3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</row>
    <row r="968" spans="1:31" ht="14.25" customHeight="1" x14ac:dyDescent="0.3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</row>
    <row r="969" spans="1:31" ht="14.25" customHeight="1" x14ac:dyDescent="0.3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</row>
    <row r="970" spans="1:31" ht="14.25" customHeight="1" x14ac:dyDescent="0.3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</row>
    <row r="971" spans="1:31" ht="14.25" customHeight="1" x14ac:dyDescent="0.3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</row>
    <row r="972" spans="1:31" ht="14.25" customHeight="1" x14ac:dyDescent="0.3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</row>
    <row r="973" spans="1:31" ht="14.25" customHeight="1" x14ac:dyDescent="0.3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</row>
    <row r="974" spans="1:31" ht="14.25" customHeight="1" x14ac:dyDescent="0.3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</row>
    <row r="975" spans="1:31" ht="14.25" customHeight="1" x14ac:dyDescent="0.3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</row>
    <row r="976" spans="1:31" ht="14.25" customHeight="1" x14ac:dyDescent="0.3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</row>
    <row r="977" spans="1:31" ht="14.25" customHeight="1" x14ac:dyDescent="0.3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</row>
    <row r="978" spans="1:31" ht="14.25" customHeight="1" x14ac:dyDescent="0.3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</row>
    <row r="979" spans="1:31" ht="14.25" customHeight="1" x14ac:dyDescent="0.3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</row>
    <row r="980" spans="1:31" ht="14.25" customHeight="1" x14ac:dyDescent="0.3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</row>
    <row r="981" spans="1:31" ht="14.25" customHeight="1" x14ac:dyDescent="0.3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</row>
    <row r="982" spans="1:31" ht="14.25" customHeight="1" x14ac:dyDescent="0.3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</row>
    <row r="983" spans="1:31" ht="14.25" customHeight="1" x14ac:dyDescent="0.3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</row>
    <row r="984" spans="1:31" ht="14.25" customHeight="1" x14ac:dyDescent="0.3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</row>
    <row r="985" spans="1:31" ht="14.25" customHeight="1" x14ac:dyDescent="0.3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</row>
    <row r="986" spans="1:31" ht="14.25" customHeight="1" x14ac:dyDescent="0.3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</row>
    <row r="987" spans="1:31" ht="14.25" customHeight="1" x14ac:dyDescent="0.3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</row>
    <row r="988" spans="1:31" ht="14.25" customHeight="1" x14ac:dyDescent="0.3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</row>
    <row r="989" spans="1:31" ht="14.25" customHeight="1" x14ac:dyDescent="0.3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</row>
    <row r="990" spans="1:31" ht="14.25" customHeight="1" x14ac:dyDescent="0.3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</row>
    <row r="991" spans="1:31" ht="14.25" customHeight="1" x14ac:dyDescent="0.3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</row>
    <row r="992" spans="1:31" ht="14.25" customHeight="1" x14ac:dyDescent="0.3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</row>
    <row r="993" spans="1:31" ht="14.25" customHeight="1" x14ac:dyDescent="0.3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</row>
    <row r="994" spans="1:31" ht="14.25" customHeight="1" x14ac:dyDescent="0.3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</row>
    <row r="995" spans="1:31" ht="14.25" customHeight="1" x14ac:dyDescent="0.3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</row>
    <row r="996" spans="1:31" ht="14.25" customHeight="1" x14ac:dyDescent="0.3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</row>
    <row r="997" spans="1:31" ht="14.25" customHeight="1" x14ac:dyDescent="0.3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</row>
    <row r="998" spans="1:31" ht="14.25" customHeight="1" x14ac:dyDescent="0.3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</row>
    <row r="999" spans="1:31" ht="14.25" customHeight="1" x14ac:dyDescent="0.3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</row>
    <row r="1000" spans="1:31" ht="14.25" customHeight="1" x14ac:dyDescent="0.3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</row>
  </sheetData>
  <mergeCells count="6">
    <mergeCell ref="B1:C1"/>
    <mergeCell ref="E3:J3"/>
    <mergeCell ref="C37:D37"/>
    <mergeCell ref="E37:K37"/>
    <mergeCell ref="C38:D38"/>
    <mergeCell ref="E38:K38"/>
  </mergeCells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0"/>
  <sheetViews>
    <sheetView workbookViewId="0"/>
  </sheetViews>
  <sheetFormatPr baseColWidth="10" defaultColWidth="14.5" defaultRowHeight="15" customHeight="1" x14ac:dyDescent="0.3"/>
  <cols>
    <col min="1" max="1" width="1.6640625" customWidth="1"/>
    <col min="2" max="2" width="5" customWidth="1"/>
    <col min="3" max="3" width="27.33203125" customWidth="1"/>
    <col min="4" max="7" width="21.5" customWidth="1"/>
    <col min="8" max="10" width="8.6640625" customWidth="1"/>
    <col min="11" max="11" width="13.5" customWidth="1"/>
    <col min="12" max="31" width="9" customWidth="1"/>
  </cols>
  <sheetData>
    <row r="1" spans="1:31" ht="23.25" customHeight="1" x14ac:dyDescent="0.3">
      <c r="A1" s="21"/>
      <c r="B1" s="205">
        <f>'SET-UP'!B3</f>
        <v>0</v>
      </c>
      <c r="C1" s="203"/>
      <c r="D1" s="22"/>
      <c r="E1" s="22"/>
      <c r="F1" s="22"/>
      <c r="G1" s="22"/>
      <c r="H1" s="22"/>
      <c r="I1" s="22"/>
      <c r="J1" s="22"/>
      <c r="K1" s="22" t="s">
        <v>73</v>
      </c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6" customHeigh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</row>
    <row r="3" spans="1:31" ht="21" customHeight="1" x14ac:dyDescent="0.3">
      <c r="A3" s="23"/>
      <c r="B3" s="23"/>
      <c r="C3" s="24" t="str">
        <f>'SET-UP'!B5&amp;" - "&amp;'SET-UP'!B6</f>
        <v>X - Sport</v>
      </c>
      <c r="D3" s="23"/>
      <c r="E3" s="206" t="s">
        <v>74</v>
      </c>
      <c r="F3" s="207"/>
      <c r="G3" s="207"/>
      <c r="H3" s="207"/>
      <c r="I3" s="207"/>
      <c r="J3" s="207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</row>
    <row r="4" spans="1:31" ht="7.5" customHeigh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</row>
    <row r="5" spans="1:31" ht="17.25" customHeight="1" x14ac:dyDescent="0.3">
      <c r="A5" s="23"/>
      <c r="B5" s="25" t="s">
        <v>66</v>
      </c>
      <c r="C5" s="26" t="s">
        <v>67</v>
      </c>
      <c r="D5" s="27" t="s">
        <v>75</v>
      </c>
      <c r="E5" s="30" t="s">
        <v>76</v>
      </c>
      <c r="F5" s="30" t="s">
        <v>77</v>
      </c>
      <c r="G5" s="28" t="s">
        <v>78</v>
      </c>
      <c r="H5" s="29" t="s">
        <v>47</v>
      </c>
      <c r="I5" s="30" t="s">
        <v>49</v>
      </c>
      <c r="J5" s="31" t="s">
        <v>51</v>
      </c>
      <c r="K5" s="32" t="s">
        <v>70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25.5" customHeight="1" x14ac:dyDescent="0.3">
      <c r="A6" s="23"/>
      <c r="B6" s="33">
        <v>31</v>
      </c>
      <c r="C6" s="34" t="str">
        <f>IF(PLAYER!B34="","",PLAYER!B34)</f>
        <v/>
      </c>
      <c r="D6" s="35"/>
      <c r="E6" s="38"/>
      <c r="F6" s="38"/>
      <c r="G6" s="36"/>
      <c r="H6" s="37"/>
      <c r="I6" s="38"/>
      <c r="J6" s="39"/>
      <c r="K6" s="40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</row>
    <row r="7" spans="1:31" ht="25.5" customHeight="1" x14ac:dyDescent="0.3">
      <c r="A7" s="23"/>
      <c r="B7" s="41">
        <v>32</v>
      </c>
      <c r="C7" s="34" t="str">
        <f>IF(PLAYER!B35="","",PLAYER!B35)</f>
        <v/>
      </c>
      <c r="D7" s="42"/>
      <c r="E7" s="45"/>
      <c r="F7" s="45"/>
      <c r="G7" s="43"/>
      <c r="H7" s="44"/>
      <c r="I7" s="45"/>
      <c r="J7" s="34"/>
      <c r="K7" s="46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</row>
    <row r="8" spans="1:31" ht="25.5" customHeight="1" x14ac:dyDescent="0.3">
      <c r="A8" s="23"/>
      <c r="B8" s="41">
        <v>33</v>
      </c>
      <c r="C8" s="34" t="str">
        <f>IF(PLAYER!B36="","",PLAYER!B36)</f>
        <v/>
      </c>
      <c r="D8" s="42"/>
      <c r="E8" s="45"/>
      <c r="F8" s="45"/>
      <c r="G8" s="43"/>
      <c r="H8" s="44"/>
      <c r="I8" s="45"/>
      <c r="J8" s="34"/>
      <c r="K8" s="46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</row>
    <row r="9" spans="1:31" ht="25.5" customHeight="1" x14ac:dyDescent="0.3">
      <c r="A9" s="23"/>
      <c r="B9" s="41">
        <v>34</v>
      </c>
      <c r="C9" s="34" t="str">
        <f>IF(PLAYER!B37="","",PLAYER!B37)</f>
        <v/>
      </c>
      <c r="D9" s="42"/>
      <c r="E9" s="45"/>
      <c r="F9" s="45"/>
      <c r="G9" s="43"/>
      <c r="H9" s="44"/>
      <c r="I9" s="45"/>
      <c r="J9" s="34"/>
      <c r="K9" s="46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1" ht="25.5" customHeight="1" x14ac:dyDescent="0.3">
      <c r="A10" s="23"/>
      <c r="B10" s="47">
        <v>35</v>
      </c>
      <c r="C10" s="48" t="str">
        <f>IF(PLAYER!B38="","",PLAYER!B38)</f>
        <v/>
      </c>
      <c r="D10" s="49"/>
      <c r="E10" s="52"/>
      <c r="F10" s="52"/>
      <c r="G10" s="50"/>
      <c r="H10" s="51"/>
      <c r="I10" s="52"/>
      <c r="J10" s="48"/>
      <c r="K10" s="5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1" ht="25.5" customHeight="1" x14ac:dyDescent="0.3">
      <c r="A11" s="23"/>
      <c r="B11" s="54">
        <v>36</v>
      </c>
      <c r="C11" s="55" t="str">
        <f>IF(PLAYER!B39="","",PLAYER!B39)</f>
        <v/>
      </c>
      <c r="D11" s="56"/>
      <c r="E11" s="59"/>
      <c r="F11" s="59"/>
      <c r="G11" s="57"/>
      <c r="H11" s="58"/>
      <c r="I11" s="59"/>
      <c r="J11" s="55"/>
      <c r="K11" s="60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ht="25.5" customHeight="1" x14ac:dyDescent="0.3">
      <c r="A12" s="23"/>
      <c r="B12" s="41">
        <v>37</v>
      </c>
      <c r="C12" s="34" t="str">
        <f>IF(PLAYER!B40="","",PLAYER!B40)</f>
        <v/>
      </c>
      <c r="D12" s="42"/>
      <c r="E12" s="45"/>
      <c r="F12" s="45"/>
      <c r="G12" s="43"/>
      <c r="H12" s="44"/>
      <c r="I12" s="45"/>
      <c r="J12" s="34"/>
      <c r="K12" s="46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ht="25.5" customHeight="1" x14ac:dyDescent="0.3">
      <c r="A13" s="23"/>
      <c r="B13" s="41">
        <v>38</v>
      </c>
      <c r="C13" s="34" t="str">
        <f>IF(PLAYER!B41="","",PLAYER!B41)</f>
        <v/>
      </c>
      <c r="D13" s="42"/>
      <c r="E13" s="45"/>
      <c r="F13" s="45"/>
      <c r="G13" s="43"/>
      <c r="H13" s="44"/>
      <c r="I13" s="45"/>
      <c r="J13" s="34"/>
      <c r="K13" s="46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ht="25.5" customHeight="1" x14ac:dyDescent="0.3">
      <c r="A14" s="23"/>
      <c r="B14" s="41">
        <v>39</v>
      </c>
      <c r="C14" s="34" t="str">
        <f>IF(PLAYER!B42="","",PLAYER!B42)</f>
        <v/>
      </c>
      <c r="D14" s="42"/>
      <c r="E14" s="45"/>
      <c r="F14" s="45"/>
      <c r="G14" s="43"/>
      <c r="H14" s="44"/>
      <c r="I14" s="45"/>
      <c r="J14" s="34"/>
      <c r="K14" s="46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ht="25.5" customHeight="1" x14ac:dyDescent="0.3">
      <c r="A15" s="23"/>
      <c r="B15" s="47">
        <v>40</v>
      </c>
      <c r="C15" s="48" t="str">
        <f>IF(PLAYER!B43="","",PLAYER!B43)</f>
        <v/>
      </c>
      <c r="D15" s="49"/>
      <c r="E15" s="52"/>
      <c r="F15" s="52"/>
      <c r="G15" s="50"/>
      <c r="H15" s="51"/>
      <c r="I15" s="52"/>
      <c r="J15" s="48"/>
      <c r="K15" s="5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ht="25.5" customHeight="1" x14ac:dyDescent="0.3">
      <c r="A16" s="23"/>
      <c r="B16" s="54">
        <v>41</v>
      </c>
      <c r="C16" s="55" t="str">
        <f>IF(PLAYER!B44="","",PLAYER!B44)</f>
        <v/>
      </c>
      <c r="D16" s="56"/>
      <c r="E16" s="59"/>
      <c r="F16" s="59"/>
      <c r="G16" s="57"/>
      <c r="H16" s="58"/>
      <c r="I16" s="59"/>
      <c r="J16" s="55"/>
      <c r="K16" s="60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ht="25.5" customHeight="1" x14ac:dyDescent="0.3">
      <c r="A17" s="23"/>
      <c r="B17" s="41">
        <v>42</v>
      </c>
      <c r="C17" s="34" t="str">
        <f>IF(PLAYER!B45="","",PLAYER!B45)</f>
        <v/>
      </c>
      <c r="D17" s="42"/>
      <c r="E17" s="45"/>
      <c r="F17" s="45"/>
      <c r="G17" s="43"/>
      <c r="H17" s="44"/>
      <c r="I17" s="45"/>
      <c r="J17" s="34"/>
      <c r="K17" s="46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ht="25.5" customHeight="1" x14ac:dyDescent="0.3">
      <c r="A18" s="23"/>
      <c r="B18" s="41">
        <v>43</v>
      </c>
      <c r="C18" s="34" t="str">
        <f>IF(PLAYER!B46="","",PLAYER!B46)</f>
        <v/>
      </c>
      <c r="D18" s="42"/>
      <c r="E18" s="45"/>
      <c r="F18" s="45"/>
      <c r="G18" s="43"/>
      <c r="H18" s="44"/>
      <c r="I18" s="45"/>
      <c r="J18" s="34"/>
      <c r="K18" s="46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ht="25.5" customHeight="1" x14ac:dyDescent="0.3">
      <c r="A19" s="23"/>
      <c r="B19" s="41">
        <v>44</v>
      </c>
      <c r="C19" s="34" t="str">
        <f>IF(PLAYER!B47="","",PLAYER!B47)</f>
        <v/>
      </c>
      <c r="D19" s="42"/>
      <c r="E19" s="45"/>
      <c r="F19" s="45"/>
      <c r="G19" s="43"/>
      <c r="H19" s="44"/>
      <c r="I19" s="45"/>
      <c r="J19" s="34"/>
      <c r="K19" s="46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ht="25.5" customHeight="1" x14ac:dyDescent="0.3">
      <c r="A20" s="23"/>
      <c r="B20" s="47">
        <v>45</v>
      </c>
      <c r="C20" s="48" t="str">
        <f>IF(PLAYER!B48="","",PLAYER!B48)</f>
        <v/>
      </c>
      <c r="D20" s="49"/>
      <c r="E20" s="52"/>
      <c r="F20" s="52"/>
      <c r="G20" s="50"/>
      <c r="H20" s="51"/>
      <c r="I20" s="52"/>
      <c r="J20" s="48"/>
      <c r="K20" s="5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ht="25.5" customHeight="1" x14ac:dyDescent="0.3">
      <c r="A21" s="23"/>
      <c r="B21" s="54">
        <v>46</v>
      </c>
      <c r="C21" s="55" t="str">
        <f>IF(PLAYER!B49="","",PLAYER!B49)</f>
        <v/>
      </c>
      <c r="D21" s="56"/>
      <c r="E21" s="59"/>
      <c r="F21" s="59"/>
      <c r="G21" s="57"/>
      <c r="H21" s="58"/>
      <c r="I21" s="59"/>
      <c r="J21" s="55"/>
      <c r="K21" s="60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ht="25.5" customHeight="1" x14ac:dyDescent="0.3">
      <c r="A22" s="23"/>
      <c r="B22" s="41">
        <v>47</v>
      </c>
      <c r="C22" s="34" t="str">
        <f>IF(PLAYER!B50="","",PLAYER!B50)</f>
        <v/>
      </c>
      <c r="D22" s="42"/>
      <c r="E22" s="45"/>
      <c r="F22" s="45"/>
      <c r="G22" s="43"/>
      <c r="H22" s="44"/>
      <c r="I22" s="45"/>
      <c r="J22" s="34"/>
      <c r="K22" s="46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ht="25.5" customHeight="1" x14ac:dyDescent="0.3">
      <c r="A23" s="23"/>
      <c r="B23" s="41">
        <v>48</v>
      </c>
      <c r="C23" s="34" t="str">
        <f>IF(PLAYER!B51="","",PLAYER!B51)</f>
        <v/>
      </c>
      <c r="D23" s="42"/>
      <c r="E23" s="45"/>
      <c r="F23" s="45"/>
      <c r="G23" s="43"/>
      <c r="H23" s="44"/>
      <c r="I23" s="45"/>
      <c r="J23" s="34"/>
      <c r="K23" s="46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ht="25.5" customHeight="1" x14ac:dyDescent="0.3">
      <c r="A24" s="23"/>
      <c r="B24" s="41">
        <v>49</v>
      </c>
      <c r="C24" s="34" t="str">
        <f>IF(PLAYER!B52="","",PLAYER!B52)</f>
        <v/>
      </c>
      <c r="D24" s="42"/>
      <c r="E24" s="45"/>
      <c r="F24" s="45"/>
      <c r="G24" s="43"/>
      <c r="H24" s="44"/>
      <c r="I24" s="45"/>
      <c r="J24" s="34"/>
      <c r="K24" s="46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</row>
    <row r="25" spans="1:31" ht="25.5" customHeight="1" x14ac:dyDescent="0.3">
      <c r="A25" s="23"/>
      <c r="B25" s="47">
        <v>50</v>
      </c>
      <c r="C25" s="48" t="str">
        <f>IF(PLAYER!B53="","",PLAYER!B53)</f>
        <v/>
      </c>
      <c r="D25" s="49"/>
      <c r="E25" s="52"/>
      <c r="F25" s="52"/>
      <c r="G25" s="50"/>
      <c r="H25" s="51"/>
      <c r="I25" s="52"/>
      <c r="J25" s="48"/>
      <c r="K25" s="5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1" ht="25.5" customHeight="1" x14ac:dyDescent="0.3">
      <c r="A26" s="23"/>
      <c r="B26" s="54">
        <v>51</v>
      </c>
      <c r="C26" s="55" t="str">
        <f>IF(PLAYER!B54="","",PLAYER!B54)</f>
        <v/>
      </c>
      <c r="D26" s="56"/>
      <c r="E26" s="59"/>
      <c r="F26" s="59"/>
      <c r="G26" s="57"/>
      <c r="H26" s="58"/>
      <c r="I26" s="59"/>
      <c r="J26" s="55"/>
      <c r="K26" s="60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ht="25.5" customHeight="1" x14ac:dyDescent="0.3">
      <c r="A27" s="23"/>
      <c r="B27" s="41">
        <v>52</v>
      </c>
      <c r="C27" s="34" t="str">
        <f>IF(PLAYER!B55="","",PLAYER!B55)</f>
        <v/>
      </c>
      <c r="D27" s="42"/>
      <c r="E27" s="45"/>
      <c r="F27" s="45"/>
      <c r="G27" s="43"/>
      <c r="H27" s="44"/>
      <c r="I27" s="45"/>
      <c r="J27" s="34"/>
      <c r="K27" s="46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</row>
    <row r="28" spans="1:31" ht="25.5" customHeight="1" x14ac:dyDescent="0.3">
      <c r="A28" s="23"/>
      <c r="B28" s="41">
        <v>53</v>
      </c>
      <c r="C28" s="34" t="str">
        <f>IF(PLAYER!B56="","",PLAYER!B56)</f>
        <v/>
      </c>
      <c r="D28" s="42"/>
      <c r="E28" s="45"/>
      <c r="F28" s="45"/>
      <c r="G28" s="43"/>
      <c r="H28" s="44"/>
      <c r="I28" s="45"/>
      <c r="J28" s="34"/>
      <c r="K28" s="46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ht="25.5" customHeight="1" x14ac:dyDescent="0.3">
      <c r="A29" s="23"/>
      <c r="B29" s="41">
        <v>54</v>
      </c>
      <c r="C29" s="34" t="str">
        <f>IF(PLAYER!B57="","",PLAYER!B57)</f>
        <v/>
      </c>
      <c r="D29" s="42"/>
      <c r="E29" s="45"/>
      <c r="F29" s="45"/>
      <c r="G29" s="43"/>
      <c r="H29" s="44"/>
      <c r="I29" s="45"/>
      <c r="J29" s="34"/>
      <c r="K29" s="46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ht="25.5" customHeight="1" x14ac:dyDescent="0.3">
      <c r="A30" s="23"/>
      <c r="B30" s="47">
        <v>55</v>
      </c>
      <c r="C30" s="48" t="str">
        <f>IF(PLAYER!B58="","",PLAYER!B58)</f>
        <v/>
      </c>
      <c r="D30" s="49"/>
      <c r="E30" s="52"/>
      <c r="F30" s="52"/>
      <c r="G30" s="50"/>
      <c r="H30" s="51"/>
      <c r="I30" s="52"/>
      <c r="J30" s="48"/>
      <c r="K30" s="5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ht="25.5" customHeight="1" x14ac:dyDescent="0.3">
      <c r="A31" s="23"/>
      <c r="B31" s="54">
        <v>56</v>
      </c>
      <c r="C31" s="55" t="str">
        <f>IF(PLAYER!B59="","",PLAYER!B59)</f>
        <v/>
      </c>
      <c r="D31" s="56"/>
      <c r="E31" s="59"/>
      <c r="F31" s="59"/>
      <c r="G31" s="57"/>
      <c r="H31" s="58"/>
      <c r="I31" s="59"/>
      <c r="J31" s="55"/>
      <c r="K31" s="60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ht="25.5" customHeight="1" x14ac:dyDescent="0.3">
      <c r="A32" s="23"/>
      <c r="B32" s="41">
        <v>57</v>
      </c>
      <c r="C32" s="34" t="str">
        <f>IF(PLAYER!B60="","",PLAYER!B60)</f>
        <v/>
      </c>
      <c r="D32" s="42"/>
      <c r="E32" s="45"/>
      <c r="F32" s="45"/>
      <c r="G32" s="43"/>
      <c r="H32" s="44"/>
      <c r="I32" s="45"/>
      <c r="J32" s="34"/>
      <c r="K32" s="46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ht="25.5" customHeight="1" x14ac:dyDescent="0.3">
      <c r="A33" s="23"/>
      <c r="B33" s="41">
        <v>58</v>
      </c>
      <c r="C33" s="34" t="str">
        <f>IF(PLAYER!B61="","",PLAYER!B61)</f>
        <v/>
      </c>
      <c r="D33" s="42"/>
      <c r="E33" s="45"/>
      <c r="F33" s="45"/>
      <c r="G33" s="43"/>
      <c r="H33" s="44"/>
      <c r="I33" s="45"/>
      <c r="J33" s="34"/>
      <c r="K33" s="46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</row>
    <row r="34" spans="1:31" ht="25.5" customHeight="1" x14ac:dyDescent="0.3">
      <c r="A34" s="23"/>
      <c r="B34" s="41">
        <v>59</v>
      </c>
      <c r="C34" s="34" t="str">
        <f>IF(PLAYER!B62="","",PLAYER!B62)</f>
        <v/>
      </c>
      <c r="D34" s="42"/>
      <c r="E34" s="45"/>
      <c r="F34" s="45"/>
      <c r="G34" s="43"/>
      <c r="H34" s="44"/>
      <c r="I34" s="45"/>
      <c r="J34" s="34"/>
      <c r="K34" s="46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</row>
    <row r="35" spans="1:31" ht="25.5" customHeight="1" x14ac:dyDescent="0.3">
      <c r="A35" s="23"/>
      <c r="B35" s="61">
        <v>60</v>
      </c>
      <c r="C35" s="62" t="str">
        <f>IF(PLAYER!B63="","",PLAYER!B63)</f>
        <v/>
      </c>
      <c r="D35" s="63"/>
      <c r="E35" s="66"/>
      <c r="F35" s="66"/>
      <c r="G35" s="64"/>
      <c r="H35" s="65"/>
      <c r="I35" s="66"/>
      <c r="J35" s="62"/>
      <c r="K35" s="67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</row>
    <row r="36" spans="1:31" ht="6" customHeight="1" x14ac:dyDescent="0.3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</row>
    <row r="37" spans="1:31" ht="15" customHeight="1" x14ac:dyDescent="0.3">
      <c r="A37" s="23"/>
      <c r="B37" s="23"/>
      <c r="C37" s="208" t="s">
        <v>71</v>
      </c>
      <c r="D37" s="201"/>
      <c r="E37" s="209" t="s">
        <v>72</v>
      </c>
      <c r="F37" s="200"/>
      <c r="G37" s="200"/>
      <c r="H37" s="200"/>
      <c r="I37" s="200"/>
      <c r="J37" s="200"/>
      <c r="K37" s="201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</row>
    <row r="38" spans="1:31" ht="26.25" customHeight="1" x14ac:dyDescent="0.3">
      <c r="A38" s="23"/>
      <c r="B38" s="23"/>
      <c r="C38" s="210"/>
      <c r="D38" s="211"/>
      <c r="E38" s="212"/>
      <c r="F38" s="200"/>
      <c r="G38" s="200"/>
      <c r="H38" s="200"/>
      <c r="I38" s="200"/>
      <c r="J38" s="200"/>
      <c r="K38" s="201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</row>
    <row r="39" spans="1:31" ht="14.25" customHeight="1" x14ac:dyDescent="0.3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</row>
    <row r="40" spans="1:31" ht="14.25" customHeight="1" x14ac:dyDescent="0.3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</row>
    <row r="41" spans="1:31" ht="14.25" customHeight="1" x14ac:dyDescent="0.3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</row>
    <row r="42" spans="1:31" ht="14.25" customHeight="1" x14ac:dyDescent="0.3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</row>
    <row r="43" spans="1:31" ht="14.25" customHeight="1" x14ac:dyDescent="0.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</row>
    <row r="44" spans="1:31" ht="14.25" customHeight="1" x14ac:dyDescent="0.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</row>
    <row r="45" spans="1:31" ht="14.25" customHeight="1" x14ac:dyDescent="0.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</row>
    <row r="46" spans="1:31" ht="14.25" customHeight="1" x14ac:dyDescent="0.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</row>
    <row r="47" spans="1:31" ht="14.25" customHeigh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</row>
    <row r="48" spans="1:31" ht="14.25" customHeight="1" x14ac:dyDescent="0.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</row>
    <row r="49" spans="1:31" ht="14.25" customHeight="1" x14ac:dyDescent="0.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ht="14.25" customHeight="1" x14ac:dyDescent="0.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ht="14.25" customHeight="1" x14ac:dyDescent="0.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</row>
    <row r="52" spans="1:31" ht="14.25" customHeight="1" x14ac:dyDescent="0.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ht="14.25" customHeight="1" x14ac:dyDescent="0.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ht="14.25" customHeight="1" x14ac:dyDescent="0.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</row>
    <row r="55" spans="1:31" ht="14.25" customHeight="1" x14ac:dyDescent="0.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</row>
    <row r="56" spans="1:31" ht="14.25" customHeight="1" x14ac:dyDescent="0.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</row>
    <row r="57" spans="1:31" ht="14.25" customHeight="1" x14ac:dyDescent="0.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</row>
    <row r="58" spans="1:31" ht="14.25" customHeight="1" x14ac:dyDescent="0.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</row>
    <row r="59" spans="1:31" ht="14.25" customHeight="1" x14ac:dyDescent="0.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</row>
    <row r="60" spans="1:31" ht="14.25" customHeight="1" x14ac:dyDescent="0.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</row>
    <row r="61" spans="1:31" ht="14.25" customHeight="1" x14ac:dyDescent="0.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</row>
    <row r="62" spans="1:31" ht="14.25" customHeight="1" x14ac:dyDescent="0.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</row>
    <row r="63" spans="1:31" ht="14.25" customHeight="1" x14ac:dyDescent="0.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</row>
    <row r="64" spans="1:31" ht="14.25" customHeight="1" x14ac:dyDescent="0.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</row>
    <row r="65" spans="1:31" ht="14.25" customHeight="1" x14ac:dyDescent="0.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</row>
    <row r="66" spans="1:31" ht="14.25" customHeight="1" x14ac:dyDescent="0.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</row>
    <row r="67" spans="1:31" ht="14.25" customHeight="1" x14ac:dyDescent="0.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</row>
    <row r="68" spans="1:31" ht="14.25" customHeight="1" x14ac:dyDescent="0.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</row>
    <row r="69" spans="1:31" ht="14.25" customHeight="1" x14ac:dyDescent="0.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</row>
    <row r="70" spans="1:31" ht="14.25" customHeight="1" x14ac:dyDescent="0.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</row>
    <row r="71" spans="1:31" ht="14.25" customHeight="1" x14ac:dyDescent="0.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</row>
    <row r="72" spans="1:31" ht="14.25" customHeight="1" x14ac:dyDescent="0.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</row>
    <row r="73" spans="1:31" ht="14.25" customHeight="1" x14ac:dyDescent="0.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</row>
    <row r="74" spans="1:31" ht="14.25" customHeight="1" x14ac:dyDescent="0.3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</row>
    <row r="75" spans="1:31" ht="14.25" customHeight="1" x14ac:dyDescent="0.3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</row>
    <row r="76" spans="1:31" ht="14.25" customHeight="1" x14ac:dyDescent="0.3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</row>
    <row r="77" spans="1:31" ht="14.25" customHeight="1" x14ac:dyDescent="0.3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</row>
    <row r="78" spans="1:31" ht="14.25" customHeight="1" x14ac:dyDescent="0.3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</row>
    <row r="79" spans="1:31" ht="14.25" customHeight="1" x14ac:dyDescent="0.3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</row>
    <row r="80" spans="1:31" ht="14.25" customHeight="1" x14ac:dyDescent="0.3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</row>
    <row r="81" spans="1:31" ht="14.25" customHeight="1" x14ac:dyDescent="0.3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</row>
    <row r="82" spans="1:31" ht="14.25" customHeight="1" x14ac:dyDescent="0.3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</row>
    <row r="83" spans="1:31" ht="14.25" customHeight="1" x14ac:dyDescent="0.3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</row>
    <row r="84" spans="1:31" ht="14.25" customHeight="1" x14ac:dyDescent="0.3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</row>
    <row r="85" spans="1:31" ht="14.25" customHeight="1" x14ac:dyDescent="0.3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</row>
    <row r="86" spans="1:31" ht="14.25" customHeight="1" x14ac:dyDescent="0.3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</row>
    <row r="87" spans="1:31" ht="14.25" customHeight="1" x14ac:dyDescent="0.3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</row>
    <row r="88" spans="1:31" ht="14.25" customHeight="1" x14ac:dyDescent="0.3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</row>
    <row r="89" spans="1:31" ht="14.25" customHeight="1" x14ac:dyDescent="0.3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</row>
    <row r="90" spans="1:31" ht="14.25" customHeight="1" x14ac:dyDescent="0.3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</row>
    <row r="91" spans="1:31" ht="14.25" customHeight="1" x14ac:dyDescent="0.3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</row>
    <row r="92" spans="1:31" ht="14.25" customHeight="1" x14ac:dyDescent="0.3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</row>
    <row r="93" spans="1:31" ht="14.25" customHeight="1" x14ac:dyDescent="0.3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</row>
    <row r="94" spans="1:31" ht="14.25" customHeight="1" x14ac:dyDescent="0.3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</row>
    <row r="95" spans="1:31" ht="14.25" customHeight="1" x14ac:dyDescent="0.3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</row>
    <row r="96" spans="1:31" ht="14.25" customHeight="1" x14ac:dyDescent="0.3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</row>
    <row r="97" spans="1:31" ht="14.25" customHeight="1" x14ac:dyDescent="0.3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</row>
    <row r="98" spans="1:31" ht="14.25" customHeight="1" x14ac:dyDescent="0.3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</row>
    <row r="99" spans="1:31" ht="14.25" customHeight="1" x14ac:dyDescent="0.3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</row>
    <row r="100" spans="1:31" ht="14.25" customHeight="1" x14ac:dyDescent="0.3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</row>
    <row r="101" spans="1:31" ht="14.25" customHeight="1" x14ac:dyDescent="0.3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</row>
    <row r="102" spans="1:31" ht="14.25" customHeight="1" x14ac:dyDescent="0.3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</row>
    <row r="103" spans="1:31" ht="14.25" customHeight="1" x14ac:dyDescent="0.3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</row>
    <row r="104" spans="1:31" ht="14.25" customHeight="1" x14ac:dyDescent="0.3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</row>
    <row r="105" spans="1:31" ht="14.25" customHeight="1" x14ac:dyDescent="0.3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</row>
    <row r="106" spans="1:31" ht="14.25" customHeight="1" x14ac:dyDescent="0.3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</row>
    <row r="107" spans="1:31" ht="14.25" customHeight="1" x14ac:dyDescent="0.3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</row>
    <row r="108" spans="1:31" ht="14.25" customHeight="1" x14ac:dyDescent="0.3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</row>
    <row r="109" spans="1:31" ht="14.25" customHeight="1" x14ac:dyDescent="0.3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</row>
    <row r="110" spans="1:31" ht="14.25" customHeight="1" x14ac:dyDescent="0.3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</row>
    <row r="111" spans="1:31" ht="14.25" customHeight="1" x14ac:dyDescent="0.3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</row>
    <row r="112" spans="1:31" ht="14.25" customHeight="1" x14ac:dyDescent="0.3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</row>
    <row r="113" spans="1:31" ht="14.25" customHeight="1" x14ac:dyDescent="0.3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</row>
    <row r="114" spans="1:31" ht="14.25" customHeight="1" x14ac:dyDescent="0.3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</row>
    <row r="115" spans="1:31" ht="14.25" customHeight="1" x14ac:dyDescent="0.3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</row>
    <row r="116" spans="1:31" ht="14.25" customHeight="1" x14ac:dyDescent="0.3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</row>
    <row r="117" spans="1:31" ht="14.25" customHeight="1" x14ac:dyDescent="0.3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</row>
    <row r="118" spans="1:31" ht="14.25" customHeight="1" x14ac:dyDescent="0.3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</row>
    <row r="119" spans="1:31" ht="14.25" customHeight="1" x14ac:dyDescent="0.3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</row>
    <row r="120" spans="1:31" ht="14.25" customHeight="1" x14ac:dyDescent="0.3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</row>
    <row r="121" spans="1:31" ht="14.25" customHeight="1" x14ac:dyDescent="0.3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</row>
    <row r="122" spans="1:31" ht="14.25" customHeight="1" x14ac:dyDescent="0.3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</row>
    <row r="123" spans="1:31" ht="14.25" customHeight="1" x14ac:dyDescent="0.3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</row>
    <row r="124" spans="1:31" ht="14.25" customHeight="1" x14ac:dyDescent="0.3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</row>
    <row r="125" spans="1:31" ht="14.25" customHeight="1" x14ac:dyDescent="0.3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</row>
    <row r="126" spans="1:31" ht="14.25" customHeight="1" x14ac:dyDescent="0.3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</row>
    <row r="127" spans="1:31" ht="14.25" customHeight="1" x14ac:dyDescent="0.3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</row>
    <row r="128" spans="1:31" ht="14.25" customHeight="1" x14ac:dyDescent="0.3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</row>
    <row r="129" spans="1:31" ht="14.25" customHeight="1" x14ac:dyDescent="0.3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</row>
    <row r="130" spans="1:31" ht="14.25" customHeight="1" x14ac:dyDescent="0.3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</row>
    <row r="131" spans="1:31" ht="14.25" customHeight="1" x14ac:dyDescent="0.3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</row>
    <row r="132" spans="1:31" ht="14.25" customHeight="1" x14ac:dyDescent="0.3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</row>
    <row r="133" spans="1:31" ht="14.25" customHeight="1" x14ac:dyDescent="0.3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</row>
    <row r="134" spans="1:31" ht="14.25" customHeight="1" x14ac:dyDescent="0.3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</row>
    <row r="135" spans="1:31" ht="14.25" customHeight="1" x14ac:dyDescent="0.3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</row>
    <row r="136" spans="1:31" ht="14.25" customHeight="1" x14ac:dyDescent="0.3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</row>
    <row r="137" spans="1:31" ht="14.25" customHeight="1" x14ac:dyDescent="0.3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</row>
    <row r="138" spans="1:31" ht="14.25" customHeight="1" x14ac:dyDescent="0.3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</row>
    <row r="139" spans="1:31" ht="14.25" customHeight="1" x14ac:dyDescent="0.3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</row>
    <row r="140" spans="1:31" ht="14.25" customHeight="1" x14ac:dyDescent="0.3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</row>
    <row r="141" spans="1:31" ht="14.25" customHeight="1" x14ac:dyDescent="0.3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</row>
    <row r="142" spans="1:31" ht="14.25" customHeight="1" x14ac:dyDescent="0.3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</row>
    <row r="143" spans="1:31" ht="14.25" customHeight="1" x14ac:dyDescent="0.3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</row>
    <row r="144" spans="1:31" ht="14.25" customHeight="1" x14ac:dyDescent="0.3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</row>
    <row r="145" spans="1:31" ht="14.25" customHeight="1" x14ac:dyDescent="0.3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</row>
    <row r="146" spans="1:31" ht="14.25" customHeight="1" x14ac:dyDescent="0.3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</row>
    <row r="147" spans="1:31" ht="14.25" customHeight="1" x14ac:dyDescent="0.3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</row>
    <row r="148" spans="1:31" ht="14.25" customHeight="1" x14ac:dyDescent="0.3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</row>
    <row r="149" spans="1:31" ht="14.25" customHeight="1" x14ac:dyDescent="0.3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</row>
    <row r="150" spans="1:31" ht="14.25" customHeight="1" x14ac:dyDescent="0.3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</row>
    <row r="151" spans="1:31" ht="14.25" customHeight="1" x14ac:dyDescent="0.3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</row>
    <row r="152" spans="1:31" ht="14.25" customHeight="1" x14ac:dyDescent="0.3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</row>
    <row r="153" spans="1:31" ht="14.25" customHeight="1" x14ac:dyDescent="0.3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</row>
    <row r="154" spans="1:31" ht="14.25" customHeight="1" x14ac:dyDescent="0.3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</row>
    <row r="155" spans="1:31" ht="14.25" customHeight="1" x14ac:dyDescent="0.3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</row>
    <row r="156" spans="1:31" ht="14.25" customHeight="1" x14ac:dyDescent="0.3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</row>
    <row r="157" spans="1:31" ht="14.25" customHeight="1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</row>
    <row r="158" spans="1:31" ht="14.25" customHeight="1" x14ac:dyDescent="0.3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</row>
    <row r="159" spans="1:31" ht="14.25" customHeight="1" x14ac:dyDescent="0.3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</row>
    <row r="160" spans="1:31" ht="14.25" customHeight="1" x14ac:dyDescent="0.3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</row>
    <row r="161" spans="1:31" ht="14.25" customHeight="1" x14ac:dyDescent="0.3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</row>
    <row r="162" spans="1:31" ht="14.25" customHeight="1" x14ac:dyDescent="0.3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</row>
    <row r="163" spans="1:31" ht="14.25" customHeight="1" x14ac:dyDescent="0.3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</row>
    <row r="164" spans="1:31" ht="14.25" customHeight="1" x14ac:dyDescent="0.3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</row>
    <row r="165" spans="1:31" ht="14.25" customHeight="1" x14ac:dyDescent="0.3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</row>
    <row r="166" spans="1:31" ht="14.25" customHeight="1" x14ac:dyDescent="0.3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</row>
    <row r="167" spans="1:31" ht="14.25" customHeight="1" x14ac:dyDescent="0.3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</row>
    <row r="168" spans="1:31" ht="14.25" customHeight="1" x14ac:dyDescent="0.3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</row>
    <row r="169" spans="1:31" ht="14.25" customHeight="1" x14ac:dyDescent="0.3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</row>
    <row r="170" spans="1:31" ht="14.25" customHeight="1" x14ac:dyDescent="0.3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</row>
    <row r="171" spans="1:31" ht="14.25" customHeight="1" x14ac:dyDescent="0.3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</row>
    <row r="172" spans="1:31" ht="14.25" customHeight="1" x14ac:dyDescent="0.3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</row>
    <row r="173" spans="1:31" ht="14.25" customHeight="1" x14ac:dyDescent="0.3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</row>
    <row r="174" spans="1:31" ht="14.25" customHeight="1" x14ac:dyDescent="0.3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</row>
    <row r="175" spans="1:31" ht="14.25" customHeight="1" x14ac:dyDescent="0.3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</row>
    <row r="176" spans="1:31" ht="14.25" customHeight="1" x14ac:dyDescent="0.3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</row>
    <row r="177" spans="1:31" ht="14.25" customHeight="1" x14ac:dyDescent="0.3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</row>
    <row r="178" spans="1:31" ht="14.25" customHeight="1" x14ac:dyDescent="0.3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</row>
    <row r="179" spans="1:31" ht="14.25" customHeight="1" x14ac:dyDescent="0.3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</row>
    <row r="180" spans="1:31" ht="14.25" customHeight="1" x14ac:dyDescent="0.3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</row>
    <row r="181" spans="1:31" ht="14.25" customHeight="1" x14ac:dyDescent="0.3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</row>
    <row r="182" spans="1:31" ht="14.25" customHeight="1" x14ac:dyDescent="0.3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</row>
    <row r="183" spans="1:31" ht="14.25" customHeight="1" x14ac:dyDescent="0.3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</row>
    <row r="184" spans="1:31" ht="14.25" customHeight="1" x14ac:dyDescent="0.3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</row>
    <row r="185" spans="1:31" ht="14.25" customHeight="1" x14ac:dyDescent="0.3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</row>
    <row r="186" spans="1:31" ht="14.25" customHeight="1" x14ac:dyDescent="0.3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</row>
    <row r="187" spans="1:31" ht="14.25" customHeight="1" x14ac:dyDescent="0.3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</row>
    <row r="188" spans="1:31" ht="14.25" customHeight="1" x14ac:dyDescent="0.3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</row>
    <row r="189" spans="1:31" ht="14.25" customHeight="1" x14ac:dyDescent="0.3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</row>
    <row r="190" spans="1:31" ht="14.25" customHeight="1" x14ac:dyDescent="0.3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</row>
    <row r="191" spans="1:31" ht="14.25" customHeight="1" x14ac:dyDescent="0.3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</row>
    <row r="192" spans="1:31" ht="14.25" customHeight="1" x14ac:dyDescent="0.3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</row>
    <row r="193" spans="1:31" ht="14.25" customHeight="1" x14ac:dyDescent="0.3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</row>
    <row r="194" spans="1:31" ht="14.25" customHeight="1" x14ac:dyDescent="0.3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</row>
    <row r="195" spans="1:31" ht="14.25" customHeight="1" x14ac:dyDescent="0.3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</row>
    <row r="196" spans="1:31" ht="14.25" customHeight="1" x14ac:dyDescent="0.3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</row>
    <row r="197" spans="1:31" ht="14.25" customHeight="1" x14ac:dyDescent="0.3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</row>
    <row r="198" spans="1:31" ht="14.25" customHeight="1" x14ac:dyDescent="0.3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</row>
    <row r="199" spans="1:31" ht="14.25" customHeight="1" x14ac:dyDescent="0.3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</row>
    <row r="200" spans="1:31" ht="14.25" customHeight="1" x14ac:dyDescent="0.3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</row>
    <row r="201" spans="1:31" ht="14.25" customHeight="1" x14ac:dyDescent="0.3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</row>
    <row r="202" spans="1:31" ht="14.25" customHeight="1" x14ac:dyDescent="0.3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</row>
    <row r="203" spans="1:31" ht="14.25" customHeight="1" x14ac:dyDescent="0.3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</row>
    <row r="204" spans="1:31" ht="14.25" customHeight="1" x14ac:dyDescent="0.3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</row>
    <row r="205" spans="1:31" ht="14.25" customHeight="1" x14ac:dyDescent="0.3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</row>
    <row r="206" spans="1:31" ht="14.25" customHeight="1" x14ac:dyDescent="0.3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</row>
    <row r="207" spans="1:31" ht="14.25" customHeight="1" x14ac:dyDescent="0.3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</row>
    <row r="208" spans="1:31" ht="14.25" customHeight="1" x14ac:dyDescent="0.3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</row>
    <row r="209" spans="1:31" ht="14.25" customHeight="1" x14ac:dyDescent="0.3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</row>
    <row r="210" spans="1:31" ht="14.25" customHeight="1" x14ac:dyDescent="0.3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</row>
    <row r="211" spans="1:31" ht="14.25" customHeight="1" x14ac:dyDescent="0.3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</row>
    <row r="212" spans="1:31" ht="14.25" customHeight="1" x14ac:dyDescent="0.3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</row>
    <row r="213" spans="1:31" ht="14.25" customHeight="1" x14ac:dyDescent="0.3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</row>
    <row r="214" spans="1:31" ht="14.25" customHeight="1" x14ac:dyDescent="0.3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</row>
    <row r="215" spans="1:31" ht="14.25" customHeight="1" x14ac:dyDescent="0.3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</row>
    <row r="216" spans="1:31" ht="14.25" customHeight="1" x14ac:dyDescent="0.3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</row>
    <row r="217" spans="1:31" ht="14.25" customHeight="1" x14ac:dyDescent="0.3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</row>
    <row r="218" spans="1:31" ht="14.25" customHeight="1" x14ac:dyDescent="0.3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</row>
    <row r="219" spans="1:31" ht="14.25" customHeight="1" x14ac:dyDescent="0.3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</row>
    <row r="220" spans="1:31" ht="14.25" customHeight="1" x14ac:dyDescent="0.3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</row>
    <row r="221" spans="1:31" ht="14.25" customHeight="1" x14ac:dyDescent="0.3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</row>
    <row r="222" spans="1:31" ht="14.25" customHeight="1" x14ac:dyDescent="0.3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</row>
    <row r="223" spans="1:31" ht="14.25" customHeight="1" x14ac:dyDescent="0.3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</row>
    <row r="224" spans="1:31" ht="14.25" customHeight="1" x14ac:dyDescent="0.3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</row>
    <row r="225" spans="1:31" ht="14.25" customHeight="1" x14ac:dyDescent="0.3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</row>
    <row r="226" spans="1:31" ht="14.25" customHeight="1" x14ac:dyDescent="0.3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</row>
    <row r="227" spans="1:31" ht="14.25" customHeight="1" x14ac:dyDescent="0.3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</row>
    <row r="228" spans="1:31" ht="14.25" customHeight="1" x14ac:dyDescent="0.3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</row>
    <row r="229" spans="1:31" ht="14.25" customHeight="1" x14ac:dyDescent="0.3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</row>
    <row r="230" spans="1:31" ht="14.25" customHeight="1" x14ac:dyDescent="0.3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</row>
    <row r="231" spans="1:31" ht="14.25" customHeight="1" x14ac:dyDescent="0.3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</row>
    <row r="232" spans="1:31" ht="14.25" customHeight="1" x14ac:dyDescent="0.3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</row>
    <row r="233" spans="1:31" ht="14.25" customHeight="1" x14ac:dyDescent="0.3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</row>
    <row r="234" spans="1:31" ht="14.25" customHeight="1" x14ac:dyDescent="0.3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</row>
    <row r="235" spans="1:31" ht="14.25" customHeight="1" x14ac:dyDescent="0.3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</row>
    <row r="236" spans="1:31" ht="14.25" customHeight="1" x14ac:dyDescent="0.3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</row>
    <row r="237" spans="1:31" ht="14.25" customHeight="1" x14ac:dyDescent="0.3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</row>
    <row r="238" spans="1:31" ht="14.25" customHeight="1" x14ac:dyDescent="0.3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</row>
    <row r="239" spans="1:31" ht="14.25" customHeight="1" x14ac:dyDescent="0.3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</row>
    <row r="240" spans="1:31" ht="14.25" customHeight="1" x14ac:dyDescent="0.3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</row>
    <row r="241" spans="1:31" ht="14.25" customHeight="1" x14ac:dyDescent="0.3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</row>
    <row r="242" spans="1:31" ht="14.25" customHeight="1" x14ac:dyDescent="0.3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</row>
    <row r="243" spans="1:31" ht="14.25" customHeight="1" x14ac:dyDescent="0.3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</row>
    <row r="244" spans="1:31" ht="14.25" customHeight="1" x14ac:dyDescent="0.3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</row>
    <row r="245" spans="1:31" ht="14.25" customHeight="1" x14ac:dyDescent="0.3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</row>
    <row r="246" spans="1:31" ht="14.25" customHeight="1" x14ac:dyDescent="0.3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</row>
    <row r="247" spans="1:31" ht="14.25" customHeight="1" x14ac:dyDescent="0.3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</row>
    <row r="248" spans="1:31" ht="14.25" customHeight="1" x14ac:dyDescent="0.3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</row>
    <row r="249" spans="1:31" ht="14.25" customHeight="1" x14ac:dyDescent="0.3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</row>
    <row r="250" spans="1:31" ht="14.25" customHeight="1" x14ac:dyDescent="0.3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</row>
    <row r="251" spans="1:31" ht="14.25" customHeight="1" x14ac:dyDescent="0.3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</row>
    <row r="252" spans="1:31" ht="14.25" customHeight="1" x14ac:dyDescent="0.3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</row>
    <row r="253" spans="1:31" ht="14.25" customHeight="1" x14ac:dyDescent="0.3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</row>
    <row r="254" spans="1:31" ht="14.25" customHeight="1" x14ac:dyDescent="0.3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</row>
    <row r="255" spans="1:31" ht="14.25" customHeight="1" x14ac:dyDescent="0.3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</row>
    <row r="256" spans="1:31" ht="14.25" customHeight="1" x14ac:dyDescent="0.3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</row>
    <row r="257" spans="1:31" ht="14.25" customHeight="1" x14ac:dyDescent="0.3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</row>
    <row r="258" spans="1:31" ht="14.25" customHeight="1" x14ac:dyDescent="0.3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</row>
    <row r="259" spans="1:31" ht="14.25" customHeight="1" x14ac:dyDescent="0.3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</row>
    <row r="260" spans="1:31" ht="14.25" customHeight="1" x14ac:dyDescent="0.3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</row>
    <row r="261" spans="1:31" ht="14.25" customHeight="1" x14ac:dyDescent="0.3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</row>
    <row r="262" spans="1:31" ht="14.25" customHeight="1" x14ac:dyDescent="0.3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</row>
    <row r="263" spans="1:31" ht="14.25" customHeight="1" x14ac:dyDescent="0.3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</row>
    <row r="264" spans="1:31" ht="14.25" customHeight="1" x14ac:dyDescent="0.3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</row>
    <row r="265" spans="1:31" ht="14.25" customHeight="1" x14ac:dyDescent="0.3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</row>
    <row r="266" spans="1:31" ht="14.25" customHeight="1" x14ac:dyDescent="0.3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</row>
    <row r="267" spans="1:31" ht="14.25" customHeight="1" x14ac:dyDescent="0.3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</row>
    <row r="268" spans="1:31" ht="14.25" customHeight="1" x14ac:dyDescent="0.3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</row>
    <row r="269" spans="1:31" ht="14.25" customHeight="1" x14ac:dyDescent="0.3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</row>
    <row r="270" spans="1:31" ht="14.25" customHeight="1" x14ac:dyDescent="0.3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</row>
    <row r="271" spans="1:31" ht="14.25" customHeight="1" x14ac:dyDescent="0.3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</row>
    <row r="272" spans="1:31" ht="14.25" customHeight="1" x14ac:dyDescent="0.3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</row>
    <row r="273" spans="1:31" ht="14.25" customHeight="1" x14ac:dyDescent="0.3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</row>
    <row r="274" spans="1:31" ht="14.25" customHeight="1" x14ac:dyDescent="0.3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</row>
    <row r="275" spans="1:31" ht="14.25" customHeight="1" x14ac:dyDescent="0.3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</row>
    <row r="276" spans="1:31" ht="14.25" customHeight="1" x14ac:dyDescent="0.3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</row>
    <row r="277" spans="1:31" ht="14.25" customHeight="1" x14ac:dyDescent="0.3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</row>
    <row r="278" spans="1:31" ht="14.25" customHeight="1" x14ac:dyDescent="0.3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</row>
    <row r="279" spans="1:31" ht="14.25" customHeight="1" x14ac:dyDescent="0.3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</row>
    <row r="280" spans="1:31" ht="14.25" customHeight="1" x14ac:dyDescent="0.3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</row>
    <row r="281" spans="1:31" ht="14.25" customHeight="1" x14ac:dyDescent="0.3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</row>
    <row r="282" spans="1:31" ht="14.25" customHeight="1" x14ac:dyDescent="0.3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</row>
    <row r="283" spans="1:31" ht="14.25" customHeight="1" x14ac:dyDescent="0.3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</row>
    <row r="284" spans="1:31" ht="14.25" customHeight="1" x14ac:dyDescent="0.3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</row>
    <row r="285" spans="1:31" ht="14.25" customHeight="1" x14ac:dyDescent="0.3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</row>
    <row r="286" spans="1:31" ht="14.25" customHeight="1" x14ac:dyDescent="0.3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</row>
    <row r="287" spans="1:31" ht="14.25" customHeight="1" x14ac:dyDescent="0.3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</row>
    <row r="288" spans="1:31" ht="14.25" customHeight="1" x14ac:dyDescent="0.3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</row>
    <row r="289" spans="1:31" ht="14.25" customHeight="1" x14ac:dyDescent="0.3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</row>
    <row r="290" spans="1:31" ht="14.25" customHeight="1" x14ac:dyDescent="0.3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</row>
    <row r="291" spans="1:31" ht="14.25" customHeight="1" x14ac:dyDescent="0.3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</row>
    <row r="292" spans="1:31" ht="14.25" customHeight="1" x14ac:dyDescent="0.3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</row>
    <row r="293" spans="1:31" ht="14.25" customHeight="1" x14ac:dyDescent="0.3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</row>
    <row r="294" spans="1:31" ht="14.25" customHeight="1" x14ac:dyDescent="0.3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</row>
    <row r="295" spans="1:31" ht="14.25" customHeight="1" x14ac:dyDescent="0.3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</row>
    <row r="296" spans="1:31" ht="14.25" customHeight="1" x14ac:dyDescent="0.3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</row>
    <row r="297" spans="1:31" ht="14.25" customHeight="1" x14ac:dyDescent="0.3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</row>
    <row r="298" spans="1:31" ht="14.25" customHeight="1" x14ac:dyDescent="0.3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</row>
    <row r="299" spans="1:31" ht="14.25" customHeight="1" x14ac:dyDescent="0.3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</row>
    <row r="300" spans="1:31" ht="14.25" customHeight="1" x14ac:dyDescent="0.3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</row>
    <row r="301" spans="1:31" ht="14.25" customHeight="1" x14ac:dyDescent="0.3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</row>
    <row r="302" spans="1:31" ht="14.25" customHeight="1" x14ac:dyDescent="0.3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</row>
    <row r="303" spans="1:31" ht="14.25" customHeight="1" x14ac:dyDescent="0.3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</row>
    <row r="304" spans="1:31" ht="14.25" customHeight="1" x14ac:dyDescent="0.3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</row>
    <row r="305" spans="1:31" ht="14.25" customHeight="1" x14ac:dyDescent="0.3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</row>
    <row r="306" spans="1:31" ht="14.25" customHeight="1" x14ac:dyDescent="0.3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</row>
    <row r="307" spans="1:31" ht="14.25" customHeight="1" x14ac:dyDescent="0.3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</row>
    <row r="308" spans="1:31" ht="14.25" customHeight="1" x14ac:dyDescent="0.3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</row>
    <row r="309" spans="1:31" ht="14.25" customHeight="1" x14ac:dyDescent="0.3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</row>
    <row r="310" spans="1:31" ht="14.25" customHeight="1" x14ac:dyDescent="0.3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</row>
    <row r="311" spans="1:31" ht="14.25" customHeight="1" x14ac:dyDescent="0.3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</row>
    <row r="312" spans="1:31" ht="14.25" customHeight="1" x14ac:dyDescent="0.3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</row>
    <row r="313" spans="1:31" ht="14.25" customHeight="1" x14ac:dyDescent="0.3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</row>
    <row r="314" spans="1:31" ht="14.25" customHeight="1" x14ac:dyDescent="0.3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</row>
    <row r="315" spans="1:31" ht="14.25" customHeight="1" x14ac:dyDescent="0.3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</row>
    <row r="316" spans="1:31" ht="14.25" customHeight="1" x14ac:dyDescent="0.3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</row>
    <row r="317" spans="1:31" ht="14.25" customHeight="1" x14ac:dyDescent="0.3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</row>
    <row r="318" spans="1:31" ht="14.25" customHeight="1" x14ac:dyDescent="0.3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</row>
    <row r="319" spans="1:31" ht="14.25" customHeight="1" x14ac:dyDescent="0.3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</row>
    <row r="320" spans="1:31" ht="14.25" customHeight="1" x14ac:dyDescent="0.3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</row>
    <row r="321" spans="1:31" ht="14.25" customHeight="1" x14ac:dyDescent="0.3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</row>
    <row r="322" spans="1:31" ht="14.25" customHeight="1" x14ac:dyDescent="0.3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</row>
    <row r="323" spans="1:31" ht="14.25" customHeight="1" x14ac:dyDescent="0.3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</row>
    <row r="324" spans="1:31" ht="14.25" customHeight="1" x14ac:dyDescent="0.3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</row>
    <row r="325" spans="1:31" ht="14.25" customHeight="1" x14ac:dyDescent="0.3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</row>
    <row r="326" spans="1:31" ht="14.25" customHeight="1" x14ac:dyDescent="0.3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</row>
    <row r="327" spans="1:31" ht="14.25" customHeight="1" x14ac:dyDescent="0.3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</row>
    <row r="328" spans="1:31" ht="14.25" customHeight="1" x14ac:dyDescent="0.3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</row>
    <row r="329" spans="1:31" ht="14.25" customHeight="1" x14ac:dyDescent="0.3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</row>
    <row r="330" spans="1:31" ht="14.25" customHeight="1" x14ac:dyDescent="0.3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</row>
    <row r="331" spans="1:31" ht="14.25" customHeight="1" x14ac:dyDescent="0.3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</row>
    <row r="332" spans="1:31" ht="14.25" customHeight="1" x14ac:dyDescent="0.3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</row>
    <row r="333" spans="1:31" ht="14.25" customHeight="1" x14ac:dyDescent="0.3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</row>
    <row r="334" spans="1:31" ht="14.25" customHeight="1" x14ac:dyDescent="0.3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</row>
    <row r="335" spans="1:31" ht="14.25" customHeight="1" x14ac:dyDescent="0.3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</row>
    <row r="336" spans="1:31" ht="14.25" customHeight="1" x14ac:dyDescent="0.3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</row>
    <row r="337" spans="1:31" ht="14.25" customHeight="1" x14ac:dyDescent="0.3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</row>
    <row r="338" spans="1:31" ht="14.25" customHeight="1" x14ac:dyDescent="0.3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</row>
    <row r="339" spans="1:31" ht="14.25" customHeight="1" x14ac:dyDescent="0.3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</row>
    <row r="340" spans="1:31" ht="14.25" customHeight="1" x14ac:dyDescent="0.3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</row>
    <row r="341" spans="1:31" ht="14.25" customHeight="1" x14ac:dyDescent="0.3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</row>
    <row r="342" spans="1:31" ht="14.25" customHeight="1" x14ac:dyDescent="0.3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</row>
    <row r="343" spans="1:31" ht="14.25" customHeight="1" x14ac:dyDescent="0.3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</row>
    <row r="344" spans="1:31" ht="14.25" customHeight="1" x14ac:dyDescent="0.3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</row>
    <row r="345" spans="1:31" ht="14.25" customHeight="1" x14ac:dyDescent="0.3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</row>
    <row r="346" spans="1:31" ht="14.25" customHeight="1" x14ac:dyDescent="0.3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</row>
    <row r="347" spans="1:31" ht="14.25" customHeight="1" x14ac:dyDescent="0.3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</row>
    <row r="348" spans="1:31" ht="14.25" customHeight="1" x14ac:dyDescent="0.3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</row>
    <row r="349" spans="1:31" ht="14.25" customHeight="1" x14ac:dyDescent="0.3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</row>
    <row r="350" spans="1:31" ht="14.25" customHeight="1" x14ac:dyDescent="0.3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</row>
    <row r="351" spans="1:31" ht="14.25" customHeight="1" x14ac:dyDescent="0.3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</row>
    <row r="352" spans="1:31" ht="14.25" customHeight="1" x14ac:dyDescent="0.3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</row>
    <row r="353" spans="1:31" ht="14.25" customHeight="1" x14ac:dyDescent="0.3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</row>
    <row r="354" spans="1:31" ht="14.25" customHeight="1" x14ac:dyDescent="0.3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</row>
    <row r="355" spans="1:31" ht="14.25" customHeight="1" x14ac:dyDescent="0.3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</row>
    <row r="356" spans="1:31" ht="14.25" customHeight="1" x14ac:dyDescent="0.3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</row>
    <row r="357" spans="1:31" ht="14.25" customHeight="1" x14ac:dyDescent="0.3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</row>
    <row r="358" spans="1:31" ht="14.25" customHeight="1" x14ac:dyDescent="0.3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</row>
    <row r="359" spans="1:31" ht="14.25" customHeight="1" x14ac:dyDescent="0.3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</row>
    <row r="360" spans="1:31" ht="14.25" customHeight="1" x14ac:dyDescent="0.3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</row>
    <row r="361" spans="1:31" ht="14.25" customHeight="1" x14ac:dyDescent="0.3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</row>
    <row r="362" spans="1:31" ht="14.25" customHeight="1" x14ac:dyDescent="0.3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</row>
    <row r="363" spans="1:31" ht="14.25" customHeight="1" x14ac:dyDescent="0.3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</row>
    <row r="364" spans="1:31" ht="14.25" customHeight="1" x14ac:dyDescent="0.3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</row>
    <row r="365" spans="1:31" ht="14.25" customHeight="1" x14ac:dyDescent="0.3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</row>
    <row r="366" spans="1:31" ht="14.25" customHeight="1" x14ac:dyDescent="0.3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</row>
    <row r="367" spans="1:31" ht="14.25" customHeight="1" x14ac:dyDescent="0.3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</row>
    <row r="368" spans="1:31" ht="14.25" customHeight="1" x14ac:dyDescent="0.3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</row>
    <row r="369" spans="1:31" ht="14.25" customHeight="1" x14ac:dyDescent="0.3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</row>
    <row r="370" spans="1:31" ht="14.25" customHeight="1" x14ac:dyDescent="0.3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</row>
    <row r="371" spans="1:31" ht="14.25" customHeight="1" x14ac:dyDescent="0.3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</row>
    <row r="372" spans="1:31" ht="14.25" customHeight="1" x14ac:dyDescent="0.3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</row>
    <row r="373" spans="1:31" ht="14.25" customHeight="1" x14ac:dyDescent="0.3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</row>
    <row r="374" spans="1:31" ht="14.25" customHeight="1" x14ac:dyDescent="0.3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</row>
    <row r="375" spans="1:31" ht="14.25" customHeight="1" x14ac:dyDescent="0.3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</row>
    <row r="376" spans="1:31" ht="14.25" customHeight="1" x14ac:dyDescent="0.3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</row>
    <row r="377" spans="1:31" ht="14.25" customHeight="1" x14ac:dyDescent="0.3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</row>
    <row r="378" spans="1:31" ht="14.25" customHeight="1" x14ac:dyDescent="0.3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</row>
    <row r="379" spans="1:31" ht="14.25" customHeight="1" x14ac:dyDescent="0.3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</row>
    <row r="380" spans="1:31" ht="14.25" customHeight="1" x14ac:dyDescent="0.3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</row>
    <row r="381" spans="1:31" ht="14.25" customHeight="1" x14ac:dyDescent="0.3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</row>
    <row r="382" spans="1:31" ht="14.25" customHeight="1" x14ac:dyDescent="0.3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</row>
    <row r="383" spans="1:31" ht="14.25" customHeight="1" x14ac:dyDescent="0.3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</row>
    <row r="384" spans="1:31" ht="14.25" customHeight="1" x14ac:dyDescent="0.3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</row>
    <row r="385" spans="1:31" ht="14.25" customHeight="1" x14ac:dyDescent="0.3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</row>
    <row r="386" spans="1:31" ht="14.25" customHeight="1" x14ac:dyDescent="0.3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</row>
    <row r="387" spans="1:31" ht="14.25" customHeight="1" x14ac:dyDescent="0.3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</row>
    <row r="388" spans="1:31" ht="14.25" customHeight="1" x14ac:dyDescent="0.3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</row>
    <row r="389" spans="1:31" ht="14.25" customHeight="1" x14ac:dyDescent="0.3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</row>
    <row r="390" spans="1:31" ht="14.25" customHeight="1" x14ac:dyDescent="0.3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</row>
    <row r="391" spans="1:31" ht="14.25" customHeight="1" x14ac:dyDescent="0.3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</row>
    <row r="392" spans="1:31" ht="14.25" customHeight="1" x14ac:dyDescent="0.3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</row>
    <row r="393" spans="1:31" ht="14.25" customHeight="1" x14ac:dyDescent="0.3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</row>
    <row r="394" spans="1:31" ht="14.25" customHeight="1" x14ac:dyDescent="0.3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</row>
    <row r="395" spans="1:31" ht="14.25" customHeight="1" x14ac:dyDescent="0.3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</row>
    <row r="396" spans="1:31" ht="14.25" customHeight="1" x14ac:dyDescent="0.3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</row>
    <row r="397" spans="1:31" ht="14.25" customHeight="1" x14ac:dyDescent="0.3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</row>
    <row r="398" spans="1:31" ht="14.25" customHeight="1" x14ac:dyDescent="0.3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</row>
    <row r="399" spans="1:31" ht="14.25" customHeight="1" x14ac:dyDescent="0.3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</row>
    <row r="400" spans="1:31" ht="14.25" customHeight="1" x14ac:dyDescent="0.3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</row>
    <row r="401" spans="1:31" ht="14.25" customHeight="1" x14ac:dyDescent="0.3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</row>
    <row r="402" spans="1:31" ht="14.25" customHeight="1" x14ac:dyDescent="0.3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</row>
    <row r="403" spans="1:31" ht="14.25" customHeight="1" x14ac:dyDescent="0.3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</row>
    <row r="404" spans="1:31" ht="14.25" customHeight="1" x14ac:dyDescent="0.3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</row>
    <row r="405" spans="1:31" ht="14.25" customHeight="1" x14ac:dyDescent="0.3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</row>
    <row r="406" spans="1:31" ht="14.25" customHeight="1" x14ac:dyDescent="0.3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</row>
    <row r="407" spans="1:31" ht="14.25" customHeight="1" x14ac:dyDescent="0.3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</row>
    <row r="408" spans="1:31" ht="14.25" customHeight="1" x14ac:dyDescent="0.3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</row>
    <row r="409" spans="1:31" ht="14.25" customHeight="1" x14ac:dyDescent="0.3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</row>
    <row r="410" spans="1:31" ht="14.25" customHeight="1" x14ac:dyDescent="0.3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</row>
    <row r="411" spans="1:31" ht="14.25" customHeight="1" x14ac:dyDescent="0.3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</row>
    <row r="412" spans="1:31" ht="14.25" customHeight="1" x14ac:dyDescent="0.3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</row>
    <row r="413" spans="1:31" ht="14.25" customHeight="1" x14ac:dyDescent="0.3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</row>
    <row r="414" spans="1:31" ht="14.25" customHeight="1" x14ac:dyDescent="0.3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</row>
    <row r="415" spans="1:31" ht="14.25" customHeight="1" x14ac:dyDescent="0.3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</row>
    <row r="416" spans="1:31" ht="14.25" customHeight="1" x14ac:dyDescent="0.3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</row>
    <row r="417" spans="1:31" ht="14.25" customHeight="1" x14ac:dyDescent="0.3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</row>
    <row r="418" spans="1:31" ht="14.25" customHeight="1" x14ac:dyDescent="0.3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</row>
    <row r="419" spans="1:31" ht="14.25" customHeight="1" x14ac:dyDescent="0.3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</row>
    <row r="420" spans="1:31" ht="14.25" customHeight="1" x14ac:dyDescent="0.3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</row>
    <row r="421" spans="1:31" ht="14.25" customHeight="1" x14ac:dyDescent="0.3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</row>
    <row r="422" spans="1:31" ht="14.25" customHeight="1" x14ac:dyDescent="0.3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</row>
    <row r="423" spans="1:31" ht="14.25" customHeight="1" x14ac:dyDescent="0.3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</row>
    <row r="424" spans="1:31" ht="14.25" customHeight="1" x14ac:dyDescent="0.3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</row>
    <row r="425" spans="1:31" ht="14.25" customHeight="1" x14ac:dyDescent="0.3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</row>
    <row r="426" spans="1:31" ht="14.25" customHeight="1" x14ac:dyDescent="0.3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</row>
    <row r="427" spans="1:31" ht="14.25" customHeight="1" x14ac:dyDescent="0.3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</row>
    <row r="428" spans="1:31" ht="14.25" customHeight="1" x14ac:dyDescent="0.3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</row>
    <row r="429" spans="1:31" ht="14.25" customHeight="1" x14ac:dyDescent="0.3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</row>
    <row r="430" spans="1:31" ht="14.25" customHeight="1" x14ac:dyDescent="0.3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</row>
    <row r="431" spans="1:31" ht="14.25" customHeight="1" x14ac:dyDescent="0.3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</row>
    <row r="432" spans="1:31" ht="14.25" customHeight="1" x14ac:dyDescent="0.3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</row>
    <row r="433" spans="1:31" ht="14.25" customHeight="1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</row>
    <row r="434" spans="1:31" ht="14.25" customHeight="1" x14ac:dyDescent="0.3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</row>
    <row r="435" spans="1:31" ht="14.25" customHeight="1" x14ac:dyDescent="0.3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</row>
    <row r="436" spans="1:31" ht="14.25" customHeight="1" x14ac:dyDescent="0.3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</row>
    <row r="437" spans="1:31" ht="14.25" customHeight="1" x14ac:dyDescent="0.3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</row>
    <row r="438" spans="1:31" ht="14.25" customHeight="1" x14ac:dyDescent="0.3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</row>
    <row r="439" spans="1:31" ht="14.25" customHeight="1" x14ac:dyDescent="0.3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</row>
    <row r="440" spans="1:31" ht="14.25" customHeight="1" x14ac:dyDescent="0.3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</row>
    <row r="441" spans="1:31" ht="14.25" customHeight="1" x14ac:dyDescent="0.3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</row>
    <row r="442" spans="1:31" ht="14.25" customHeight="1" x14ac:dyDescent="0.3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</row>
    <row r="443" spans="1:31" ht="14.25" customHeight="1" x14ac:dyDescent="0.3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</row>
    <row r="444" spans="1:31" ht="14.25" customHeight="1" x14ac:dyDescent="0.3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</row>
    <row r="445" spans="1:31" ht="14.25" customHeight="1" x14ac:dyDescent="0.3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</row>
    <row r="446" spans="1:31" ht="14.25" customHeight="1" x14ac:dyDescent="0.3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</row>
    <row r="447" spans="1:31" ht="14.25" customHeight="1" x14ac:dyDescent="0.3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</row>
    <row r="448" spans="1:31" ht="14.25" customHeight="1" x14ac:dyDescent="0.3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</row>
    <row r="449" spans="1:31" ht="14.25" customHeight="1" x14ac:dyDescent="0.3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</row>
    <row r="450" spans="1:31" ht="14.25" customHeight="1" x14ac:dyDescent="0.3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</row>
    <row r="451" spans="1:31" ht="14.25" customHeight="1" x14ac:dyDescent="0.3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</row>
    <row r="452" spans="1:31" ht="14.25" customHeight="1" x14ac:dyDescent="0.3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</row>
    <row r="453" spans="1:31" ht="14.25" customHeight="1" x14ac:dyDescent="0.3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</row>
    <row r="454" spans="1:31" ht="14.25" customHeight="1" x14ac:dyDescent="0.3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</row>
    <row r="455" spans="1:31" ht="14.25" customHeight="1" x14ac:dyDescent="0.3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</row>
    <row r="456" spans="1:31" ht="14.25" customHeight="1" x14ac:dyDescent="0.3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</row>
    <row r="457" spans="1:31" ht="14.25" customHeight="1" x14ac:dyDescent="0.3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</row>
    <row r="458" spans="1:31" ht="14.25" customHeight="1" x14ac:dyDescent="0.3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</row>
    <row r="459" spans="1:31" ht="14.25" customHeight="1" x14ac:dyDescent="0.3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</row>
    <row r="460" spans="1:31" ht="14.25" customHeight="1" x14ac:dyDescent="0.3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</row>
    <row r="461" spans="1:31" ht="14.25" customHeight="1" x14ac:dyDescent="0.3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</row>
    <row r="462" spans="1:31" ht="14.25" customHeight="1" x14ac:dyDescent="0.3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</row>
    <row r="463" spans="1:31" ht="14.25" customHeight="1" x14ac:dyDescent="0.3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</row>
    <row r="464" spans="1:31" ht="14.25" customHeight="1" x14ac:dyDescent="0.3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</row>
    <row r="465" spans="1:31" ht="14.25" customHeight="1" x14ac:dyDescent="0.3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</row>
    <row r="466" spans="1:31" ht="14.25" customHeight="1" x14ac:dyDescent="0.3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</row>
    <row r="467" spans="1:31" ht="14.25" customHeight="1" x14ac:dyDescent="0.3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</row>
    <row r="468" spans="1:31" ht="14.25" customHeight="1" x14ac:dyDescent="0.3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</row>
    <row r="469" spans="1:31" ht="14.25" customHeight="1" x14ac:dyDescent="0.3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</row>
    <row r="470" spans="1:31" ht="14.25" customHeight="1" x14ac:dyDescent="0.3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</row>
    <row r="471" spans="1:31" ht="14.25" customHeight="1" x14ac:dyDescent="0.3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</row>
    <row r="472" spans="1:31" ht="14.25" customHeight="1" x14ac:dyDescent="0.3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</row>
    <row r="473" spans="1:31" ht="14.25" customHeight="1" x14ac:dyDescent="0.3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</row>
    <row r="474" spans="1:31" ht="14.25" customHeight="1" x14ac:dyDescent="0.3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</row>
    <row r="475" spans="1:31" ht="14.25" customHeight="1" x14ac:dyDescent="0.3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</row>
    <row r="476" spans="1:31" ht="14.25" customHeight="1" x14ac:dyDescent="0.3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</row>
    <row r="477" spans="1:31" ht="14.25" customHeight="1" x14ac:dyDescent="0.3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</row>
    <row r="478" spans="1:31" ht="14.25" customHeight="1" x14ac:dyDescent="0.3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</row>
    <row r="479" spans="1:31" ht="14.25" customHeight="1" x14ac:dyDescent="0.3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</row>
    <row r="480" spans="1:31" ht="14.25" customHeight="1" x14ac:dyDescent="0.3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</row>
    <row r="481" spans="1:31" ht="14.25" customHeight="1" x14ac:dyDescent="0.3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</row>
    <row r="482" spans="1:31" ht="14.25" customHeight="1" x14ac:dyDescent="0.3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</row>
    <row r="483" spans="1:31" ht="14.25" customHeight="1" x14ac:dyDescent="0.3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</row>
    <row r="484" spans="1:31" ht="14.25" customHeight="1" x14ac:dyDescent="0.3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</row>
    <row r="485" spans="1:31" ht="14.25" customHeight="1" x14ac:dyDescent="0.3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</row>
    <row r="486" spans="1:31" ht="14.25" customHeight="1" x14ac:dyDescent="0.3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</row>
    <row r="487" spans="1:31" ht="14.25" customHeight="1" x14ac:dyDescent="0.3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</row>
    <row r="488" spans="1:31" ht="14.25" customHeight="1" x14ac:dyDescent="0.3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</row>
    <row r="489" spans="1:31" ht="14.25" customHeight="1" x14ac:dyDescent="0.3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</row>
    <row r="490" spans="1:31" ht="14.25" customHeight="1" x14ac:dyDescent="0.3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</row>
    <row r="491" spans="1:31" ht="14.25" customHeight="1" x14ac:dyDescent="0.3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</row>
    <row r="492" spans="1:31" ht="14.25" customHeight="1" x14ac:dyDescent="0.3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</row>
    <row r="493" spans="1:31" ht="14.25" customHeight="1" x14ac:dyDescent="0.3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</row>
    <row r="494" spans="1:31" ht="14.25" customHeight="1" x14ac:dyDescent="0.3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</row>
    <row r="495" spans="1:31" ht="14.25" customHeight="1" x14ac:dyDescent="0.3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</row>
    <row r="496" spans="1:31" ht="14.25" customHeight="1" x14ac:dyDescent="0.3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</row>
    <row r="497" spans="1:31" ht="14.25" customHeight="1" x14ac:dyDescent="0.3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</row>
    <row r="498" spans="1:31" ht="14.25" customHeight="1" x14ac:dyDescent="0.3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</row>
    <row r="499" spans="1:31" ht="14.25" customHeight="1" x14ac:dyDescent="0.3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</row>
    <row r="500" spans="1:31" ht="14.25" customHeight="1" x14ac:dyDescent="0.3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</row>
    <row r="501" spans="1:31" ht="14.25" customHeight="1" x14ac:dyDescent="0.3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</row>
    <row r="502" spans="1:31" ht="14.25" customHeight="1" x14ac:dyDescent="0.3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</row>
    <row r="503" spans="1:31" ht="14.25" customHeight="1" x14ac:dyDescent="0.3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</row>
    <row r="504" spans="1:31" ht="14.25" customHeight="1" x14ac:dyDescent="0.3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</row>
    <row r="505" spans="1:31" ht="14.25" customHeight="1" x14ac:dyDescent="0.3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</row>
    <row r="506" spans="1:31" ht="14.25" customHeight="1" x14ac:dyDescent="0.3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</row>
    <row r="507" spans="1:31" ht="14.25" customHeight="1" x14ac:dyDescent="0.3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</row>
    <row r="508" spans="1:31" ht="14.25" customHeight="1" x14ac:dyDescent="0.3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</row>
    <row r="509" spans="1:31" ht="14.25" customHeight="1" x14ac:dyDescent="0.3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</row>
    <row r="510" spans="1:31" ht="14.25" customHeight="1" x14ac:dyDescent="0.3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</row>
    <row r="511" spans="1:31" ht="14.25" customHeight="1" x14ac:dyDescent="0.3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</row>
    <row r="512" spans="1:31" ht="14.25" customHeight="1" x14ac:dyDescent="0.3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</row>
    <row r="513" spans="1:31" ht="14.25" customHeight="1" x14ac:dyDescent="0.3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</row>
    <row r="514" spans="1:31" ht="14.25" customHeight="1" x14ac:dyDescent="0.3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</row>
    <row r="515" spans="1:31" ht="14.25" customHeight="1" x14ac:dyDescent="0.3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</row>
    <row r="516" spans="1:31" ht="14.25" customHeight="1" x14ac:dyDescent="0.3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</row>
    <row r="517" spans="1:31" ht="14.25" customHeight="1" x14ac:dyDescent="0.3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</row>
    <row r="518" spans="1:31" ht="14.25" customHeight="1" x14ac:dyDescent="0.3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</row>
    <row r="519" spans="1:31" ht="14.25" customHeight="1" x14ac:dyDescent="0.3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</row>
    <row r="520" spans="1:31" ht="14.25" customHeight="1" x14ac:dyDescent="0.3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</row>
    <row r="521" spans="1:31" ht="14.25" customHeight="1" x14ac:dyDescent="0.3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</row>
    <row r="522" spans="1:31" ht="14.25" customHeight="1" x14ac:dyDescent="0.3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</row>
    <row r="523" spans="1:31" ht="14.25" customHeight="1" x14ac:dyDescent="0.3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</row>
    <row r="524" spans="1:31" ht="14.25" customHeight="1" x14ac:dyDescent="0.3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</row>
    <row r="525" spans="1:31" ht="14.25" customHeight="1" x14ac:dyDescent="0.3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</row>
    <row r="526" spans="1:31" ht="14.25" customHeight="1" x14ac:dyDescent="0.3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</row>
    <row r="527" spans="1:31" ht="14.25" customHeight="1" x14ac:dyDescent="0.3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</row>
    <row r="528" spans="1:31" ht="14.25" customHeight="1" x14ac:dyDescent="0.3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</row>
    <row r="529" spans="1:31" ht="14.25" customHeight="1" x14ac:dyDescent="0.3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</row>
    <row r="530" spans="1:31" ht="14.25" customHeight="1" x14ac:dyDescent="0.3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</row>
    <row r="531" spans="1:31" ht="14.25" customHeight="1" x14ac:dyDescent="0.3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</row>
    <row r="532" spans="1:31" ht="14.25" customHeight="1" x14ac:dyDescent="0.3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</row>
    <row r="533" spans="1:31" ht="14.25" customHeight="1" x14ac:dyDescent="0.3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</row>
    <row r="534" spans="1:31" ht="14.25" customHeight="1" x14ac:dyDescent="0.3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</row>
    <row r="535" spans="1:31" ht="14.25" customHeight="1" x14ac:dyDescent="0.3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</row>
    <row r="536" spans="1:31" ht="14.25" customHeight="1" x14ac:dyDescent="0.3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</row>
    <row r="537" spans="1:31" ht="14.25" customHeight="1" x14ac:dyDescent="0.3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</row>
    <row r="538" spans="1:31" ht="14.25" customHeight="1" x14ac:dyDescent="0.3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</row>
    <row r="539" spans="1:31" ht="14.25" customHeight="1" x14ac:dyDescent="0.3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</row>
    <row r="540" spans="1:31" ht="14.25" customHeight="1" x14ac:dyDescent="0.3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</row>
    <row r="541" spans="1:31" ht="14.25" customHeight="1" x14ac:dyDescent="0.3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</row>
    <row r="542" spans="1:31" ht="14.25" customHeight="1" x14ac:dyDescent="0.3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</row>
    <row r="543" spans="1:31" ht="14.25" customHeight="1" x14ac:dyDescent="0.3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</row>
    <row r="544" spans="1:31" ht="14.25" customHeight="1" x14ac:dyDescent="0.3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</row>
    <row r="545" spans="1:31" ht="14.25" customHeight="1" x14ac:dyDescent="0.3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</row>
    <row r="546" spans="1:31" ht="14.25" customHeight="1" x14ac:dyDescent="0.3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</row>
    <row r="547" spans="1:31" ht="14.25" customHeight="1" x14ac:dyDescent="0.3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</row>
    <row r="548" spans="1:31" ht="14.25" customHeight="1" x14ac:dyDescent="0.3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</row>
    <row r="549" spans="1:31" ht="14.25" customHeight="1" x14ac:dyDescent="0.3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</row>
    <row r="550" spans="1:31" ht="14.25" customHeight="1" x14ac:dyDescent="0.3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</row>
    <row r="551" spans="1:31" ht="14.25" customHeight="1" x14ac:dyDescent="0.3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</row>
    <row r="552" spans="1:31" ht="14.25" customHeight="1" x14ac:dyDescent="0.3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</row>
    <row r="553" spans="1:31" ht="14.25" customHeight="1" x14ac:dyDescent="0.3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</row>
    <row r="554" spans="1:31" ht="14.25" customHeight="1" x14ac:dyDescent="0.3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</row>
    <row r="555" spans="1:31" ht="14.25" customHeight="1" x14ac:dyDescent="0.3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</row>
    <row r="556" spans="1:31" ht="14.25" customHeight="1" x14ac:dyDescent="0.3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</row>
    <row r="557" spans="1:31" ht="14.25" customHeight="1" x14ac:dyDescent="0.3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</row>
    <row r="558" spans="1:31" ht="14.25" customHeight="1" x14ac:dyDescent="0.3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</row>
    <row r="559" spans="1:31" ht="14.25" customHeight="1" x14ac:dyDescent="0.3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</row>
    <row r="560" spans="1:31" ht="14.25" customHeight="1" x14ac:dyDescent="0.3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</row>
    <row r="561" spans="1:31" ht="14.25" customHeight="1" x14ac:dyDescent="0.3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</row>
    <row r="562" spans="1:31" ht="14.25" customHeight="1" x14ac:dyDescent="0.3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</row>
    <row r="563" spans="1:31" ht="14.25" customHeight="1" x14ac:dyDescent="0.3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</row>
    <row r="564" spans="1:31" ht="14.25" customHeight="1" x14ac:dyDescent="0.3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</row>
    <row r="565" spans="1:31" ht="14.25" customHeight="1" x14ac:dyDescent="0.3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</row>
    <row r="566" spans="1:31" ht="14.25" customHeight="1" x14ac:dyDescent="0.3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</row>
    <row r="567" spans="1:31" ht="14.25" customHeight="1" x14ac:dyDescent="0.3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</row>
    <row r="568" spans="1:31" ht="14.25" customHeight="1" x14ac:dyDescent="0.3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</row>
    <row r="569" spans="1:31" ht="14.25" customHeight="1" x14ac:dyDescent="0.3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</row>
    <row r="570" spans="1:31" ht="14.25" customHeight="1" x14ac:dyDescent="0.3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</row>
    <row r="571" spans="1:31" ht="14.25" customHeight="1" x14ac:dyDescent="0.3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</row>
    <row r="572" spans="1:31" ht="14.25" customHeight="1" x14ac:dyDescent="0.3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</row>
    <row r="573" spans="1:31" ht="14.25" customHeight="1" x14ac:dyDescent="0.3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</row>
    <row r="574" spans="1:31" ht="14.25" customHeight="1" x14ac:dyDescent="0.3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</row>
    <row r="575" spans="1:31" ht="14.25" customHeight="1" x14ac:dyDescent="0.3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</row>
    <row r="576" spans="1:31" ht="14.25" customHeight="1" x14ac:dyDescent="0.3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</row>
    <row r="577" spans="1:31" ht="14.25" customHeight="1" x14ac:dyDescent="0.3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</row>
    <row r="578" spans="1:31" ht="14.25" customHeight="1" x14ac:dyDescent="0.3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</row>
    <row r="579" spans="1:31" ht="14.25" customHeight="1" x14ac:dyDescent="0.3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</row>
    <row r="580" spans="1:31" ht="14.25" customHeight="1" x14ac:dyDescent="0.3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</row>
    <row r="581" spans="1:31" ht="14.25" customHeight="1" x14ac:dyDescent="0.3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</row>
    <row r="582" spans="1:31" ht="14.25" customHeight="1" x14ac:dyDescent="0.3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</row>
    <row r="583" spans="1:31" ht="14.25" customHeight="1" x14ac:dyDescent="0.3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</row>
    <row r="584" spans="1:31" ht="14.25" customHeight="1" x14ac:dyDescent="0.3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</row>
    <row r="585" spans="1:31" ht="14.25" customHeight="1" x14ac:dyDescent="0.3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</row>
    <row r="586" spans="1:31" ht="14.25" customHeight="1" x14ac:dyDescent="0.3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</row>
    <row r="587" spans="1:31" ht="14.25" customHeight="1" x14ac:dyDescent="0.3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</row>
    <row r="588" spans="1:31" ht="14.25" customHeight="1" x14ac:dyDescent="0.3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</row>
    <row r="589" spans="1:31" ht="14.25" customHeight="1" x14ac:dyDescent="0.3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</row>
    <row r="590" spans="1:31" ht="14.25" customHeight="1" x14ac:dyDescent="0.3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</row>
    <row r="591" spans="1:31" ht="14.25" customHeight="1" x14ac:dyDescent="0.3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</row>
    <row r="592" spans="1:31" ht="14.25" customHeight="1" x14ac:dyDescent="0.3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</row>
    <row r="593" spans="1:31" ht="14.25" customHeight="1" x14ac:dyDescent="0.3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</row>
    <row r="594" spans="1:31" ht="14.25" customHeight="1" x14ac:dyDescent="0.3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</row>
    <row r="595" spans="1:31" ht="14.25" customHeight="1" x14ac:dyDescent="0.3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</row>
    <row r="596" spans="1:31" ht="14.25" customHeight="1" x14ac:dyDescent="0.3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</row>
    <row r="597" spans="1:31" ht="14.25" customHeight="1" x14ac:dyDescent="0.3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</row>
    <row r="598" spans="1:31" ht="14.25" customHeight="1" x14ac:dyDescent="0.3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</row>
    <row r="599" spans="1:31" ht="14.25" customHeight="1" x14ac:dyDescent="0.3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</row>
    <row r="600" spans="1:31" ht="14.25" customHeight="1" x14ac:dyDescent="0.3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</row>
    <row r="601" spans="1:31" ht="14.25" customHeight="1" x14ac:dyDescent="0.3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</row>
    <row r="602" spans="1:31" ht="14.25" customHeight="1" x14ac:dyDescent="0.3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</row>
    <row r="603" spans="1:31" ht="14.25" customHeight="1" x14ac:dyDescent="0.3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</row>
    <row r="604" spans="1:31" ht="14.25" customHeight="1" x14ac:dyDescent="0.3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</row>
    <row r="605" spans="1:31" ht="14.25" customHeight="1" x14ac:dyDescent="0.3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</row>
    <row r="606" spans="1:31" ht="14.25" customHeight="1" x14ac:dyDescent="0.3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</row>
    <row r="607" spans="1:31" ht="14.25" customHeight="1" x14ac:dyDescent="0.3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</row>
    <row r="608" spans="1:31" ht="14.25" customHeight="1" x14ac:dyDescent="0.3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</row>
    <row r="609" spans="1:31" ht="14.25" customHeight="1" x14ac:dyDescent="0.3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</row>
    <row r="610" spans="1:31" ht="14.25" customHeight="1" x14ac:dyDescent="0.3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</row>
    <row r="611" spans="1:31" ht="14.25" customHeight="1" x14ac:dyDescent="0.3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</row>
    <row r="612" spans="1:31" ht="14.25" customHeight="1" x14ac:dyDescent="0.3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</row>
    <row r="613" spans="1:31" ht="14.25" customHeight="1" x14ac:dyDescent="0.3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</row>
    <row r="614" spans="1:31" ht="14.25" customHeight="1" x14ac:dyDescent="0.3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</row>
    <row r="615" spans="1:31" ht="14.25" customHeight="1" x14ac:dyDescent="0.3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</row>
    <row r="616" spans="1:31" ht="14.25" customHeight="1" x14ac:dyDescent="0.3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</row>
    <row r="617" spans="1:31" ht="14.25" customHeight="1" x14ac:dyDescent="0.3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</row>
    <row r="618" spans="1:31" ht="14.25" customHeight="1" x14ac:dyDescent="0.3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</row>
    <row r="619" spans="1:31" ht="14.25" customHeight="1" x14ac:dyDescent="0.3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</row>
    <row r="620" spans="1:31" ht="14.25" customHeight="1" x14ac:dyDescent="0.3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</row>
    <row r="621" spans="1:31" ht="14.25" customHeight="1" x14ac:dyDescent="0.3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</row>
    <row r="622" spans="1:31" ht="14.25" customHeight="1" x14ac:dyDescent="0.3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</row>
    <row r="623" spans="1:31" ht="14.25" customHeight="1" x14ac:dyDescent="0.3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</row>
    <row r="624" spans="1:31" ht="14.25" customHeight="1" x14ac:dyDescent="0.3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</row>
    <row r="625" spans="1:31" ht="14.25" customHeight="1" x14ac:dyDescent="0.3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</row>
    <row r="626" spans="1:31" ht="14.25" customHeight="1" x14ac:dyDescent="0.3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</row>
    <row r="627" spans="1:31" ht="14.25" customHeight="1" x14ac:dyDescent="0.3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</row>
    <row r="628" spans="1:31" ht="14.25" customHeight="1" x14ac:dyDescent="0.3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</row>
    <row r="629" spans="1:31" ht="14.25" customHeight="1" x14ac:dyDescent="0.3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</row>
    <row r="630" spans="1:31" ht="14.25" customHeight="1" x14ac:dyDescent="0.3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</row>
    <row r="631" spans="1:31" ht="14.25" customHeight="1" x14ac:dyDescent="0.3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</row>
    <row r="632" spans="1:31" ht="14.25" customHeight="1" x14ac:dyDescent="0.3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</row>
    <row r="633" spans="1:31" ht="14.25" customHeight="1" x14ac:dyDescent="0.3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</row>
    <row r="634" spans="1:31" ht="14.25" customHeight="1" x14ac:dyDescent="0.3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</row>
    <row r="635" spans="1:31" ht="14.25" customHeight="1" x14ac:dyDescent="0.3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</row>
    <row r="636" spans="1:31" ht="14.25" customHeight="1" x14ac:dyDescent="0.3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</row>
    <row r="637" spans="1:31" ht="14.25" customHeight="1" x14ac:dyDescent="0.3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</row>
    <row r="638" spans="1:31" ht="14.25" customHeight="1" x14ac:dyDescent="0.3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</row>
    <row r="639" spans="1:31" ht="14.25" customHeight="1" x14ac:dyDescent="0.3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</row>
    <row r="640" spans="1:31" ht="14.25" customHeight="1" x14ac:dyDescent="0.3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</row>
    <row r="641" spans="1:31" ht="14.25" customHeight="1" x14ac:dyDescent="0.3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</row>
    <row r="642" spans="1:31" ht="14.25" customHeight="1" x14ac:dyDescent="0.3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</row>
    <row r="643" spans="1:31" ht="14.25" customHeight="1" x14ac:dyDescent="0.3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</row>
    <row r="644" spans="1:31" ht="14.25" customHeight="1" x14ac:dyDescent="0.3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</row>
    <row r="645" spans="1:31" ht="14.25" customHeight="1" x14ac:dyDescent="0.3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</row>
    <row r="646" spans="1:31" ht="14.25" customHeight="1" x14ac:dyDescent="0.3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</row>
    <row r="647" spans="1:31" ht="14.25" customHeight="1" x14ac:dyDescent="0.3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</row>
    <row r="648" spans="1:31" ht="14.25" customHeight="1" x14ac:dyDescent="0.3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</row>
    <row r="649" spans="1:31" ht="14.25" customHeight="1" x14ac:dyDescent="0.3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</row>
    <row r="650" spans="1:31" ht="14.25" customHeight="1" x14ac:dyDescent="0.3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</row>
    <row r="651" spans="1:31" ht="14.25" customHeight="1" x14ac:dyDescent="0.3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</row>
    <row r="652" spans="1:31" ht="14.25" customHeight="1" x14ac:dyDescent="0.3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</row>
    <row r="653" spans="1:31" ht="14.25" customHeight="1" x14ac:dyDescent="0.3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</row>
    <row r="654" spans="1:31" ht="14.25" customHeight="1" x14ac:dyDescent="0.3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</row>
    <row r="655" spans="1:31" ht="14.25" customHeight="1" x14ac:dyDescent="0.3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</row>
    <row r="656" spans="1:31" ht="14.25" customHeight="1" x14ac:dyDescent="0.3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</row>
    <row r="657" spans="1:31" ht="14.25" customHeight="1" x14ac:dyDescent="0.3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</row>
    <row r="658" spans="1:31" ht="14.25" customHeight="1" x14ac:dyDescent="0.3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</row>
    <row r="659" spans="1:31" ht="14.25" customHeight="1" x14ac:dyDescent="0.3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</row>
    <row r="660" spans="1:31" ht="14.25" customHeight="1" x14ac:dyDescent="0.3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</row>
    <row r="661" spans="1:31" ht="14.25" customHeight="1" x14ac:dyDescent="0.3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</row>
    <row r="662" spans="1:31" ht="14.25" customHeight="1" x14ac:dyDescent="0.3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</row>
    <row r="663" spans="1:31" ht="14.25" customHeight="1" x14ac:dyDescent="0.3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</row>
    <row r="664" spans="1:31" ht="14.25" customHeight="1" x14ac:dyDescent="0.3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</row>
    <row r="665" spans="1:31" ht="14.25" customHeight="1" x14ac:dyDescent="0.3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</row>
    <row r="666" spans="1:31" ht="14.25" customHeight="1" x14ac:dyDescent="0.3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</row>
    <row r="667" spans="1:31" ht="14.25" customHeight="1" x14ac:dyDescent="0.3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</row>
    <row r="668" spans="1:31" ht="14.25" customHeight="1" x14ac:dyDescent="0.3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</row>
    <row r="669" spans="1:31" ht="14.25" customHeight="1" x14ac:dyDescent="0.3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</row>
    <row r="670" spans="1:31" ht="14.25" customHeight="1" x14ac:dyDescent="0.3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</row>
    <row r="671" spans="1:31" ht="14.25" customHeight="1" x14ac:dyDescent="0.3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</row>
    <row r="672" spans="1:31" ht="14.25" customHeight="1" x14ac:dyDescent="0.3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</row>
    <row r="673" spans="1:31" ht="14.25" customHeight="1" x14ac:dyDescent="0.3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</row>
    <row r="674" spans="1:31" ht="14.25" customHeight="1" x14ac:dyDescent="0.3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</row>
    <row r="675" spans="1:31" ht="14.25" customHeight="1" x14ac:dyDescent="0.3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</row>
    <row r="676" spans="1:31" ht="14.25" customHeight="1" x14ac:dyDescent="0.3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</row>
    <row r="677" spans="1:31" ht="14.25" customHeight="1" x14ac:dyDescent="0.3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</row>
    <row r="678" spans="1:31" ht="14.25" customHeight="1" x14ac:dyDescent="0.3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</row>
    <row r="679" spans="1:31" ht="14.25" customHeight="1" x14ac:dyDescent="0.3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</row>
    <row r="680" spans="1:31" ht="14.25" customHeight="1" x14ac:dyDescent="0.3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</row>
    <row r="681" spans="1:31" ht="14.25" customHeight="1" x14ac:dyDescent="0.3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</row>
    <row r="682" spans="1:31" ht="14.25" customHeight="1" x14ac:dyDescent="0.3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</row>
    <row r="683" spans="1:31" ht="14.25" customHeight="1" x14ac:dyDescent="0.3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</row>
    <row r="684" spans="1:31" ht="14.25" customHeight="1" x14ac:dyDescent="0.3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</row>
    <row r="685" spans="1:31" ht="14.25" customHeight="1" x14ac:dyDescent="0.3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</row>
    <row r="686" spans="1:31" ht="14.25" customHeight="1" x14ac:dyDescent="0.3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</row>
    <row r="687" spans="1:31" ht="14.25" customHeight="1" x14ac:dyDescent="0.3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</row>
    <row r="688" spans="1:31" ht="14.25" customHeight="1" x14ac:dyDescent="0.3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</row>
    <row r="689" spans="1:31" ht="14.25" customHeight="1" x14ac:dyDescent="0.3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</row>
    <row r="690" spans="1:31" ht="14.25" customHeight="1" x14ac:dyDescent="0.3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</row>
    <row r="691" spans="1:31" ht="14.25" customHeight="1" x14ac:dyDescent="0.3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</row>
    <row r="692" spans="1:31" ht="14.25" customHeight="1" x14ac:dyDescent="0.3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</row>
    <row r="693" spans="1:31" ht="14.25" customHeight="1" x14ac:dyDescent="0.3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</row>
    <row r="694" spans="1:31" ht="14.25" customHeight="1" x14ac:dyDescent="0.3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</row>
    <row r="695" spans="1:31" ht="14.25" customHeight="1" x14ac:dyDescent="0.3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</row>
    <row r="696" spans="1:31" ht="14.25" customHeight="1" x14ac:dyDescent="0.3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</row>
    <row r="697" spans="1:31" ht="14.25" customHeight="1" x14ac:dyDescent="0.3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</row>
    <row r="698" spans="1:31" ht="14.25" customHeight="1" x14ac:dyDescent="0.3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</row>
    <row r="699" spans="1:31" ht="14.25" customHeight="1" x14ac:dyDescent="0.3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</row>
    <row r="700" spans="1:31" ht="14.25" customHeight="1" x14ac:dyDescent="0.3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</row>
    <row r="701" spans="1:31" ht="14.25" customHeight="1" x14ac:dyDescent="0.3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</row>
    <row r="702" spans="1:31" ht="14.25" customHeight="1" x14ac:dyDescent="0.3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</row>
    <row r="703" spans="1:31" ht="14.25" customHeight="1" x14ac:dyDescent="0.3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</row>
    <row r="704" spans="1:31" ht="14.25" customHeight="1" x14ac:dyDescent="0.3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</row>
    <row r="705" spans="1:31" ht="14.25" customHeight="1" x14ac:dyDescent="0.3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</row>
    <row r="706" spans="1:31" ht="14.25" customHeight="1" x14ac:dyDescent="0.3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</row>
    <row r="707" spans="1:31" ht="14.25" customHeight="1" x14ac:dyDescent="0.3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</row>
    <row r="708" spans="1:31" ht="14.25" customHeight="1" x14ac:dyDescent="0.3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</row>
    <row r="709" spans="1:31" ht="14.25" customHeight="1" x14ac:dyDescent="0.3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</row>
    <row r="710" spans="1:31" ht="14.25" customHeight="1" x14ac:dyDescent="0.3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</row>
    <row r="711" spans="1:31" ht="14.25" customHeight="1" x14ac:dyDescent="0.3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</row>
    <row r="712" spans="1:31" ht="14.25" customHeight="1" x14ac:dyDescent="0.3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</row>
    <row r="713" spans="1:31" ht="14.25" customHeight="1" x14ac:dyDescent="0.3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</row>
    <row r="714" spans="1:31" ht="14.25" customHeight="1" x14ac:dyDescent="0.3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</row>
    <row r="715" spans="1:31" ht="14.25" customHeight="1" x14ac:dyDescent="0.3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</row>
    <row r="716" spans="1:31" ht="14.25" customHeight="1" x14ac:dyDescent="0.3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</row>
    <row r="717" spans="1:31" ht="14.25" customHeight="1" x14ac:dyDescent="0.3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</row>
    <row r="718" spans="1:31" ht="14.25" customHeight="1" x14ac:dyDescent="0.3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</row>
    <row r="719" spans="1:31" ht="14.25" customHeight="1" x14ac:dyDescent="0.3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</row>
    <row r="720" spans="1:31" ht="14.25" customHeight="1" x14ac:dyDescent="0.3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</row>
    <row r="721" spans="1:31" ht="14.25" customHeight="1" x14ac:dyDescent="0.3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</row>
    <row r="722" spans="1:31" ht="14.25" customHeight="1" x14ac:dyDescent="0.3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</row>
    <row r="723" spans="1:31" ht="14.25" customHeight="1" x14ac:dyDescent="0.3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</row>
    <row r="724" spans="1:31" ht="14.25" customHeight="1" x14ac:dyDescent="0.3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</row>
    <row r="725" spans="1:31" ht="14.25" customHeight="1" x14ac:dyDescent="0.3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</row>
    <row r="726" spans="1:31" ht="14.25" customHeight="1" x14ac:dyDescent="0.3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</row>
    <row r="727" spans="1:31" ht="14.25" customHeight="1" x14ac:dyDescent="0.3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</row>
    <row r="728" spans="1:31" ht="14.25" customHeight="1" x14ac:dyDescent="0.3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</row>
    <row r="729" spans="1:31" ht="14.25" customHeight="1" x14ac:dyDescent="0.3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</row>
    <row r="730" spans="1:31" ht="14.25" customHeight="1" x14ac:dyDescent="0.3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</row>
    <row r="731" spans="1:31" ht="14.25" customHeight="1" x14ac:dyDescent="0.3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</row>
    <row r="732" spans="1:31" ht="14.25" customHeight="1" x14ac:dyDescent="0.3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</row>
    <row r="733" spans="1:31" ht="14.25" customHeight="1" x14ac:dyDescent="0.3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</row>
    <row r="734" spans="1:31" ht="14.25" customHeight="1" x14ac:dyDescent="0.3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</row>
    <row r="735" spans="1:31" ht="14.25" customHeight="1" x14ac:dyDescent="0.3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</row>
    <row r="736" spans="1:31" ht="14.25" customHeight="1" x14ac:dyDescent="0.3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</row>
    <row r="737" spans="1:31" ht="14.25" customHeight="1" x14ac:dyDescent="0.3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</row>
    <row r="738" spans="1:31" ht="14.25" customHeight="1" x14ac:dyDescent="0.3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</row>
    <row r="739" spans="1:31" ht="14.25" customHeight="1" x14ac:dyDescent="0.3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</row>
    <row r="740" spans="1:31" ht="14.25" customHeight="1" x14ac:dyDescent="0.3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</row>
    <row r="741" spans="1:31" ht="14.25" customHeight="1" x14ac:dyDescent="0.3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</row>
    <row r="742" spans="1:31" ht="14.25" customHeight="1" x14ac:dyDescent="0.3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</row>
    <row r="743" spans="1:31" ht="14.25" customHeight="1" x14ac:dyDescent="0.3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</row>
    <row r="744" spans="1:31" ht="14.25" customHeight="1" x14ac:dyDescent="0.3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</row>
    <row r="745" spans="1:31" ht="14.25" customHeight="1" x14ac:dyDescent="0.3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</row>
    <row r="746" spans="1:31" ht="14.25" customHeight="1" x14ac:dyDescent="0.3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</row>
    <row r="747" spans="1:31" ht="14.25" customHeight="1" x14ac:dyDescent="0.3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</row>
    <row r="748" spans="1:31" ht="14.25" customHeight="1" x14ac:dyDescent="0.3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</row>
    <row r="749" spans="1:31" ht="14.25" customHeight="1" x14ac:dyDescent="0.3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</row>
    <row r="750" spans="1:31" ht="14.25" customHeight="1" x14ac:dyDescent="0.3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</row>
    <row r="751" spans="1:31" ht="14.25" customHeight="1" x14ac:dyDescent="0.3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</row>
    <row r="752" spans="1:31" ht="14.25" customHeight="1" x14ac:dyDescent="0.3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</row>
    <row r="753" spans="1:31" ht="14.25" customHeight="1" x14ac:dyDescent="0.3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</row>
    <row r="754" spans="1:31" ht="14.25" customHeight="1" x14ac:dyDescent="0.3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</row>
    <row r="755" spans="1:31" ht="14.25" customHeight="1" x14ac:dyDescent="0.3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</row>
    <row r="756" spans="1:31" ht="14.25" customHeight="1" x14ac:dyDescent="0.3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</row>
    <row r="757" spans="1:31" ht="14.25" customHeight="1" x14ac:dyDescent="0.3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</row>
    <row r="758" spans="1:31" ht="14.25" customHeight="1" x14ac:dyDescent="0.3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</row>
    <row r="759" spans="1:31" ht="14.25" customHeight="1" x14ac:dyDescent="0.3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</row>
    <row r="760" spans="1:31" ht="14.25" customHeight="1" x14ac:dyDescent="0.3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</row>
    <row r="761" spans="1:31" ht="14.25" customHeight="1" x14ac:dyDescent="0.3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</row>
    <row r="762" spans="1:31" ht="14.25" customHeight="1" x14ac:dyDescent="0.3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</row>
    <row r="763" spans="1:31" ht="14.25" customHeight="1" x14ac:dyDescent="0.3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</row>
    <row r="764" spans="1:31" ht="14.25" customHeight="1" x14ac:dyDescent="0.3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</row>
    <row r="765" spans="1:31" ht="14.25" customHeight="1" x14ac:dyDescent="0.3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</row>
    <row r="766" spans="1:31" ht="14.25" customHeight="1" x14ac:dyDescent="0.3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</row>
    <row r="767" spans="1:31" ht="14.25" customHeight="1" x14ac:dyDescent="0.3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</row>
    <row r="768" spans="1:31" ht="14.25" customHeight="1" x14ac:dyDescent="0.3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</row>
    <row r="769" spans="1:31" ht="14.25" customHeight="1" x14ac:dyDescent="0.3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</row>
    <row r="770" spans="1:31" ht="14.25" customHeight="1" x14ac:dyDescent="0.3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</row>
    <row r="771" spans="1:31" ht="14.25" customHeight="1" x14ac:dyDescent="0.3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</row>
    <row r="772" spans="1:31" ht="14.25" customHeight="1" x14ac:dyDescent="0.3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</row>
    <row r="773" spans="1:31" ht="14.25" customHeight="1" x14ac:dyDescent="0.3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</row>
    <row r="774" spans="1:31" ht="14.25" customHeight="1" x14ac:dyDescent="0.3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</row>
    <row r="775" spans="1:31" ht="14.25" customHeight="1" x14ac:dyDescent="0.3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</row>
    <row r="776" spans="1:31" ht="14.25" customHeight="1" x14ac:dyDescent="0.3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</row>
    <row r="777" spans="1:31" ht="14.25" customHeight="1" x14ac:dyDescent="0.3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</row>
    <row r="778" spans="1:31" ht="14.25" customHeight="1" x14ac:dyDescent="0.3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</row>
    <row r="779" spans="1:31" ht="14.25" customHeight="1" x14ac:dyDescent="0.3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</row>
    <row r="780" spans="1:31" ht="14.25" customHeight="1" x14ac:dyDescent="0.3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</row>
    <row r="781" spans="1:31" ht="14.25" customHeight="1" x14ac:dyDescent="0.3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</row>
    <row r="782" spans="1:31" ht="14.25" customHeight="1" x14ac:dyDescent="0.3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</row>
    <row r="783" spans="1:31" ht="14.25" customHeight="1" x14ac:dyDescent="0.3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</row>
    <row r="784" spans="1:31" ht="14.25" customHeight="1" x14ac:dyDescent="0.3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</row>
    <row r="785" spans="1:31" ht="14.25" customHeight="1" x14ac:dyDescent="0.3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</row>
    <row r="786" spans="1:31" ht="14.25" customHeight="1" x14ac:dyDescent="0.3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</row>
    <row r="787" spans="1:31" ht="14.25" customHeight="1" x14ac:dyDescent="0.3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</row>
    <row r="788" spans="1:31" ht="14.25" customHeight="1" x14ac:dyDescent="0.3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</row>
    <row r="789" spans="1:31" ht="14.25" customHeight="1" x14ac:dyDescent="0.3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</row>
    <row r="790" spans="1:31" ht="14.25" customHeight="1" x14ac:dyDescent="0.3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</row>
    <row r="791" spans="1:31" ht="14.25" customHeight="1" x14ac:dyDescent="0.3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</row>
    <row r="792" spans="1:31" ht="14.25" customHeight="1" x14ac:dyDescent="0.3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</row>
    <row r="793" spans="1:31" ht="14.25" customHeight="1" x14ac:dyDescent="0.3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</row>
    <row r="794" spans="1:31" ht="14.25" customHeight="1" x14ac:dyDescent="0.3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</row>
    <row r="795" spans="1:31" ht="14.25" customHeight="1" x14ac:dyDescent="0.3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</row>
    <row r="796" spans="1:31" ht="14.25" customHeight="1" x14ac:dyDescent="0.3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</row>
    <row r="797" spans="1:31" ht="14.25" customHeight="1" x14ac:dyDescent="0.3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</row>
    <row r="798" spans="1:31" ht="14.25" customHeight="1" x14ac:dyDescent="0.3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</row>
    <row r="799" spans="1:31" ht="14.25" customHeight="1" x14ac:dyDescent="0.3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</row>
    <row r="800" spans="1:31" ht="14.25" customHeight="1" x14ac:dyDescent="0.3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</row>
    <row r="801" spans="1:31" ht="14.25" customHeight="1" x14ac:dyDescent="0.3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</row>
    <row r="802" spans="1:31" ht="14.25" customHeight="1" x14ac:dyDescent="0.3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</row>
    <row r="803" spans="1:31" ht="14.25" customHeight="1" x14ac:dyDescent="0.3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</row>
    <row r="804" spans="1:31" ht="14.25" customHeight="1" x14ac:dyDescent="0.3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</row>
    <row r="805" spans="1:31" ht="14.25" customHeight="1" x14ac:dyDescent="0.3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</row>
    <row r="806" spans="1:31" ht="14.25" customHeight="1" x14ac:dyDescent="0.3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</row>
    <row r="807" spans="1:31" ht="14.25" customHeight="1" x14ac:dyDescent="0.3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</row>
    <row r="808" spans="1:31" ht="14.25" customHeight="1" x14ac:dyDescent="0.3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</row>
    <row r="809" spans="1:31" ht="14.25" customHeight="1" x14ac:dyDescent="0.3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</row>
    <row r="810" spans="1:31" ht="14.25" customHeight="1" x14ac:dyDescent="0.3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</row>
    <row r="811" spans="1:31" ht="14.25" customHeight="1" x14ac:dyDescent="0.3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</row>
    <row r="812" spans="1:31" ht="14.25" customHeight="1" x14ac:dyDescent="0.3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</row>
    <row r="813" spans="1:31" ht="14.25" customHeight="1" x14ac:dyDescent="0.3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</row>
    <row r="814" spans="1:31" ht="14.25" customHeight="1" x14ac:dyDescent="0.3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</row>
    <row r="815" spans="1:31" ht="14.25" customHeight="1" x14ac:dyDescent="0.3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</row>
    <row r="816" spans="1:31" ht="14.25" customHeight="1" x14ac:dyDescent="0.3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</row>
    <row r="817" spans="1:31" ht="14.25" customHeight="1" x14ac:dyDescent="0.3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</row>
    <row r="818" spans="1:31" ht="14.25" customHeight="1" x14ac:dyDescent="0.3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</row>
    <row r="819" spans="1:31" ht="14.25" customHeight="1" x14ac:dyDescent="0.3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</row>
    <row r="820" spans="1:31" ht="14.25" customHeight="1" x14ac:dyDescent="0.3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</row>
    <row r="821" spans="1:31" ht="14.25" customHeight="1" x14ac:dyDescent="0.3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</row>
    <row r="822" spans="1:31" ht="14.25" customHeight="1" x14ac:dyDescent="0.3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</row>
    <row r="823" spans="1:31" ht="14.25" customHeight="1" x14ac:dyDescent="0.3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</row>
    <row r="824" spans="1:31" ht="14.25" customHeight="1" x14ac:dyDescent="0.3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</row>
    <row r="825" spans="1:31" ht="14.25" customHeight="1" x14ac:dyDescent="0.3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</row>
    <row r="826" spans="1:31" ht="14.25" customHeight="1" x14ac:dyDescent="0.3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</row>
    <row r="827" spans="1:31" ht="14.25" customHeight="1" x14ac:dyDescent="0.3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</row>
    <row r="828" spans="1:31" ht="14.25" customHeight="1" x14ac:dyDescent="0.3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</row>
    <row r="829" spans="1:31" ht="14.25" customHeight="1" x14ac:dyDescent="0.3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</row>
    <row r="830" spans="1:31" ht="14.25" customHeight="1" x14ac:dyDescent="0.3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</row>
    <row r="831" spans="1:31" ht="14.25" customHeight="1" x14ac:dyDescent="0.3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</row>
    <row r="832" spans="1:31" ht="14.25" customHeight="1" x14ac:dyDescent="0.3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</row>
    <row r="833" spans="1:31" ht="14.25" customHeight="1" x14ac:dyDescent="0.3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</row>
    <row r="834" spans="1:31" ht="14.25" customHeight="1" x14ac:dyDescent="0.3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</row>
    <row r="835" spans="1:31" ht="14.25" customHeight="1" x14ac:dyDescent="0.3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</row>
    <row r="836" spans="1:31" ht="14.25" customHeight="1" x14ac:dyDescent="0.3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</row>
    <row r="837" spans="1:31" ht="14.25" customHeight="1" x14ac:dyDescent="0.3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</row>
    <row r="838" spans="1:31" ht="14.25" customHeight="1" x14ac:dyDescent="0.3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</row>
    <row r="839" spans="1:31" ht="14.25" customHeight="1" x14ac:dyDescent="0.3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</row>
    <row r="840" spans="1:31" ht="14.25" customHeight="1" x14ac:dyDescent="0.3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</row>
    <row r="841" spans="1:31" ht="14.25" customHeight="1" x14ac:dyDescent="0.3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</row>
    <row r="842" spans="1:31" ht="14.25" customHeight="1" x14ac:dyDescent="0.3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</row>
    <row r="843" spans="1:31" ht="14.25" customHeight="1" x14ac:dyDescent="0.3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</row>
    <row r="844" spans="1:31" ht="14.25" customHeight="1" x14ac:dyDescent="0.3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</row>
    <row r="845" spans="1:31" ht="14.25" customHeight="1" x14ac:dyDescent="0.3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</row>
    <row r="846" spans="1:31" ht="14.25" customHeight="1" x14ac:dyDescent="0.3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</row>
    <row r="847" spans="1:31" ht="14.25" customHeight="1" x14ac:dyDescent="0.3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</row>
    <row r="848" spans="1:31" ht="14.25" customHeight="1" x14ac:dyDescent="0.3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</row>
    <row r="849" spans="1:31" ht="14.25" customHeight="1" x14ac:dyDescent="0.3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</row>
    <row r="850" spans="1:31" ht="14.25" customHeight="1" x14ac:dyDescent="0.3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</row>
    <row r="851" spans="1:31" ht="14.25" customHeight="1" x14ac:dyDescent="0.3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</row>
    <row r="852" spans="1:31" ht="14.25" customHeight="1" x14ac:dyDescent="0.3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</row>
    <row r="853" spans="1:31" ht="14.25" customHeight="1" x14ac:dyDescent="0.3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</row>
    <row r="854" spans="1:31" ht="14.25" customHeight="1" x14ac:dyDescent="0.3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</row>
    <row r="855" spans="1:31" ht="14.25" customHeight="1" x14ac:dyDescent="0.3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</row>
    <row r="856" spans="1:31" ht="14.25" customHeight="1" x14ac:dyDescent="0.3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</row>
    <row r="857" spans="1:31" ht="14.25" customHeight="1" x14ac:dyDescent="0.3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</row>
    <row r="858" spans="1:31" ht="14.25" customHeight="1" x14ac:dyDescent="0.3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</row>
    <row r="859" spans="1:31" ht="14.25" customHeight="1" x14ac:dyDescent="0.3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</row>
    <row r="860" spans="1:31" ht="14.25" customHeight="1" x14ac:dyDescent="0.3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</row>
    <row r="861" spans="1:31" ht="14.25" customHeight="1" x14ac:dyDescent="0.3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</row>
    <row r="862" spans="1:31" ht="14.25" customHeight="1" x14ac:dyDescent="0.3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</row>
    <row r="863" spans="1:31" ht="14.25" customHeight="1" x14ac:dyDescent="0.3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</row>
    <row r="864" spans="1:31" ht="14.25" customHeight="1" x14ac:dyDescent="0.3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</row>
    <row r="865" spans="1:31" ht="14.25" customHeight="1" x14ac:dyDescent="0.3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</row>
    <row r="866" spans="1:31" ht="14.25" customHeight="1" x14ac:dyDescent="0.3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</row>
    <row r="867" spans="1:31" ht="14.25" customHeight="1" x14ac:dyDescent="0.3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</row>
    <row r="868" spans="1:31" ht="14.25" customHeight="1" x14ac:dyDescent="0.3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</row>
    <row r="869" spans="1:31" ht="14.25" customHeight="1" x14ac:dyDescent="0.3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</row>
    <row r="870" spans="1:31" ht="14.25" customHeight="1" x14ac:dyDescent="0.3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</row>
    <row r="871" spans="1:31" ht="14.25" customHeight="1" x14ac:dyDescent="0.3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</row>
    <row r="872" spans="1:31" ht="14.25" customHeight="1" x14ac:dyDescent="0.3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</row>
    <row r="873" spans="1:31" ht="14.25" customHeight="1" x14ac:dyDescent="0.3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</row>
    <row r="874" spans="1:31" ht="14.25" customHeight="1" x14ac:dyDescent="0.3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</row>
    <row r="875" spans="1:31" ht="14.25" customHeight="1" x14ac:dyDescent="0.3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</row>
    <row r="876" spans="1:31" ht="14.25" customHeight="1" x14ac:dyDescent="0.3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</row>
    <row r="877" spans="1:31" ht="14.25" customHeight="1" x14ac:dyDescent="0.3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</row>
    <row r="878" spans="1:31" ht="14.25" customHeight="1" x14ac:dyDescent="0.3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</row>
    <row r="879" spans="1:31" ht="14.25" customHeight="1" x14ac:dyDescent="0.3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</row>
    <row r="880" spans="1:31" ht="14.25" customHeight="1" x14ac:dyDescent="0.3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</row>
    <row r="881" spans="1:31" ht="14.25" customHeight="1" x14ac:dyDescent="0.3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</row>
    <row r="882" spans="1:31" ht="14.25" customHeight="1" x14ac:dyDescent="0.3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</row>
    <row r="883" spans="1:31" ht="14.25" customHeight="1" x14ac:dyDescent="0.3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</row>
    <row r="884" spans="1:31" ht="14.25" customHeight="1" x14ac:dyDescent="0.3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</row>
    <row r="885" spans="1:31" ht="14.25" customHeight="1" x14ac:dyDescent="0.3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</row>
    <row r="886" spans="1:31" ht="14.25" customHeight="1" x14ac:dyDescent="0.3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</row>
    <row r="887" spans="1:31" ht="14.25" customHeight="1" x14ac:dyDescent="0.3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</row>
    <row r="888" spans="1:31" ht="14.25" customHeight="1" x14ac:dyDescent="0.3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</row>
    <row r="889" spans="1:31" ht="14.25" customHeight="1" x14ac:dyDescent="0.3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</row>
    <row r="890" spans="1:31" ht="14.25" customHeight="1" x14ac:dyDescent="0.3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</row>
    <row r="891" spans="1:31" ht="14.25" customHeight="1" x14ac:dyDescent="0.3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</row>
    <row r="892" spans="1:31" ht="14.25" customHeight="1" x14ac:dyDescent="0.3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</row>
    <row r="893" spans="1:31" ht="14.25" customHeight="1" x14ac:dyDescent="0.3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</row>
    <row r="894" spans="1:31" ht="14.25" customHeight="1" x14ac:dyDescent="0.3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</row>
    <row r="895" spans="1:31" ht="14.25" customHeight="1" x14ac:dyDescent="0.3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</row>
    <row r="896" spans="1:31" ht="14.25" customHeight="1" x14ac:dyDescent="0.3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</row>
    <row r="897" spans="1:31" ht="14.25" customHeight="1" x14ac:dyDescent="0.3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</row>
    <row r="898" spans="1:31" ht="14.25" customHeight="1" x14ac:dyDescent="0.3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</row>
    <row r="899" spans="1:31" ht="14.25" customHeight="1" x14ac:dyDescent="0.3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</row>
    <row r="900" spans="1:31" ht="14.25" customHeight="1" x14ac:dyDescent="0.3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</row>
    <row r="901" spans="1:31" ht="14.25" customHeight="1" x14ac:dyDescent="0.3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</row>
    <row r="902" spans="1:31" ht="14.25" customHeight="1" x14ac:dyDescent="0.3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</row>
    <row r="903" spans="1:31" ht="14.25" customHeight="1" x14ac:dyDescent="0.3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</row>
    <row r="904" spans="1:31" ht="14.25" customHeight="1" x14ac:dyDescent="0.3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</row>
    <row r="905" spans="1:31" ht="14.25" customHeight="1" x14ac:dyDescent="0.3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</row>
    <row r="906" spans="1:31" ht="14.25" customHeight="1" x14ac:dyDescent="0.3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</row>
    <row r="907" spans="1:31" ht="14.25" customHeight="1" x14ac:dyDescent="0.3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</row>
    <row r="908" spans="1:31" ht="14.25" customHeight="1" x14ac:dyDescent="0.3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</row>
    <row r="909" spans="1:31" ht="14.25" customHeight="1" x14ac:dyDescent="0.3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</row>
    <row r="910" spans="1:31" ht="14.25" customHeight="1" x14ac:dyDescent="0.3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</row>
    <row r="911" spans="1:31" ht="14.25" customHeight="1" x14ac:dyDescent="0.3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</row>
    <row r="912" spans="1:31" ht="14.25" customHeight="1" x14ac:dyDescent="0.3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</row>
    <row r="913" spans="1:31" ht="14.25" customHeight="1" x14ac:dyDescent="0.3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</row>
    <row r="914" spans="1:31" ht="14.25" customHeight="1" x14ac:dyDescent="0.3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</row>
    <row r="915" spans="1:31" ht="14.25" customHeight="1" x14ac:dyDescent="0.3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</row>
    <row r="916" spans="1:31" ht="14.25" customHeight="1" x14ac:dyDescent="0.3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</row>
    <row r="917" spans="1:31" ht="14.25" customHeight="1" x14ac:dyDescent="0.3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</row>
    <row r="918" spans="1:31" ht="14.25" customHeight="1" x14ac:dyDescent="0.3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</row>
    <row r="919" spans="1:31" ht="14.25" customHeight="1" x14ac:dyDescent="0.3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</row>
    <row r="920" spans="1:31" ht="14.25" customHeight="1" x14ac:dyDescent="0.3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</row>
    <row r="921" spans="1:31" ht="14.25" customHeight="1" x14ac:dyDescent="0.3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</row>
    <row r="922" spans="1:31" ht="14.25" customHeight="1" x14ac:dyDescent="0.3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</row>
    <row r="923" spans="1:31" ht="14.25" customHeight="1" x14ac:dyDescent="0.3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</row>
    <row r="924" spans="1:31" ht="14.25" customHeight="1" x14ac:dyDescent="0.3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</row>
    <row r="925" spans="1:31" ht="14.25" customHeight="1" x14ac:dyDescent="0.3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</row>
    <row r="926" spans="1:31" ht="14.25" customHeight="1" x14ac:dyDescent="0.3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</row>
    <row r="927" spans="1:31" ht="14.25" customHeight="1" x14ac:dyDescent="0.3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</row>
    <row r="928" spans="1:31" ht="14.25" customHeight="1" x14ac:dyDescent="0.3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</row>
    <row r="929" spans="1:31" ht="14.25" customHeight="1" x14ac:dyDescent="0.3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</row>
    <row r="930" spans="1:31" ht="14.25" customHeight="1" x14ac:dyDescent="0.3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</row>
    <row r="931" spans="1:31" ht="14.25" customHeight="1" x14ac:dyDescent="0.3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</row>
    <row r="932" spans="1:31" ht="14.25" customHeight="1" x14ac:dyDescent="0.3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</row>
    <row r="933" spans="1:31" ht="14.25" customHeight="1" x14ac:dyDescent="0.3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</row>
    <row r="934" spans="1:31" ht="14.25" customHeight="1" x14ac:dyDescent="0.3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</row>
    <row r="935" spans="1:31" ht="14.25" customHeight="1" x14ac:dyDescent="0.3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</row>
    <row r="936" spans="1:31" ht="14.25" customHeight="1" x14ac:dyDescent="0.3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</row>
    <row r="937" spans="1:31" ht="14.25" customHeight="1" x14ac:dyDescent="0.3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</row>
    <row r="938" spans="1:31" ht="14.25" customHeight="1" x14ac:dyDescent="0.3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</row>
    <row r="939" spans="1:31" ht="14.25" customHeight="1" x14ac:dyDescent="0.3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</row>
    <row r="940" spans="1:31" ht="14.25" customHeight="1" x14ac:dyDescent="0.3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</row>
    <row r="941" spans="1:31" ht="14.25" customHeight="1" x14ac:dyDescent="0.3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</row>
    <row r="942" spans="1:31" ht="14.25" customHeight="1" x14ac:dyDescent="0.3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</row>
    <row r="943" spans="1:31" ht="14.25" customHeight="1" x14ac:dyDescent="0.3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</row>
    <row r="944" spans="1:31" ht="14.25" customHeight="1" x14ac:dyDescent="0.3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</row>
    <row r="945" spans="1:31" ht="14.25" customHeight="1" x14ac:dyDescent="0.3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</row>
    <row r="946" spans="1:31" ht="14.25" customHeight="1" x14ac:dyDescent="0.3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</row>
    <row r="947" spans="1:31" ht="14.25" customHeight="1" x14ac:dyDescent="0.3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</row>
    <row r="948" spans="1:31" ht="14.25" customHeight="1" x14ac:dyDescent="0.3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</row>
    <row r="949" spans="1:31" ht="14.25" customHeight="1" x14ac:dyDescent="0.3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</row>
    <row r="950" spans="1:31" ht="14.25" customHeight="1" x14ac:dyDescent="0.3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</row>
    <row r="951" spans="1:31" ht="14.25" customHeight="1" x14ac:dyDescent="0.3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</row>
    <row r="952" spans="1:31" ht="14.25" customHeight="1" x14ac:dyDescent="0.3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</row>
    <row r="953" spans="1:31" ht="14.25" customHeight="1" x14ac:dyDescent="0.3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</row>
    <row r="954" spans="1:31" ht="14.25" customHeight="1" x14ac:dyDescent="0.3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</row>
    <row r="955" spans="1:31" ht="14.25" customHeight="1" x14ac:dyDescent="0.3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</row>
    <row r="956" spans="1:31" ht="14.25" customHeight="1" x14ac:dyDescent="0.3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</row>
    <row r="957" spans="1:31" ht="14.25" customHeight="1" x14ac:dyDescent="0.3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</row>
    <row r="958" spans="1:31" ht="14.25" customHeight="1" x14ac:dyDescent="0.3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</row>
    <row r="959" spans="1:31" ht="14.25" customHeight="1" x14ac:dyDescent="0.3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</row>
    <row r="960" spans="1:31" ht="14.25" customHeight="1" x14ac:dyDescent="0.3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</row>
    <row r="961" spans="1:31" ht="14.25" customHeight="1" x14ac:dyDescent="0.3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</row>
    <row r="962" spans="1:31" ht="14.25" customHeight="1" x14ac:dyDescent="0.3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</row>
    <row r="963" spans="1:31" ht="14.25" customHeight="1" x14ac:dyDescent="0.3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</row>
    <row r="964" spans="1:31" ht="14.25" customHeight="1" x14ac:dyDescent="0.3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</row>
    <row r="965" spans="1:31" ht="14.25" customHeight="1" x14ac:dyDescent="0.3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</row>
    <row r="966" spans="1:31" ht="14.25" customHeight="1" x14ac:dyDescent="0.3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</row>
    <row r="967" spans="1:31" ht="14.25" customHeight="1" x14ac:dyDescent="0.3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</row>
    <row r="968" spans="1:31" ht="14.25" customHeight="1" x14ac:dyDescent="0.3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</row>
    <row r="969" spans="1:31" ht="14.25" customHeight="1" x14ac:dyDescent="0.3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</row>
    <row r="970" spans="1:31" ht="14.25" customHeight="1" x14ac:dyDescent="0.3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</row>
    <row r="971" spans="1:31" ht="14.25" customHeight="1" x14ac:dyDescent="0.3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</row>
    <row r="972" spans="1:31" ht="14.25" customHeight="1" x14ac:dyDescent="0.3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</row>
    <row r="973" spans="1:31" ht="14.25" customHeight="1" x14ac:dyDescent="0.3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</row>
    <row r="974" spans="1:31" ht="14.25" customHeight="1" x14ac:dyDescent="0.3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</row>
    <row r="975" spans="1:31" ht="14.25" customHeight="1" x14ac:dyDescent="0.3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</row>
    <row r="976" spans="1:31" ht="14.25" customHeight="1" x14ac:dyDescent="0.3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</row>
    <row r="977" spans="1:31" ht="14.25" customHeight="1" x14ac:dyDescent="0.3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</row>
    <row r="978" spans="1:31" ht="14.25" customHeight="1" x14ac:dyDescent="0.3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</row>
    <row r="979" spans="1:31" ht="14.25" customHeight="1" x14ac:dyDescent="0.3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</row>
    <row r="980" spans="1:31" ht="14.25" customHeight="1" x14ac:dyDescent="0.3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</row>
    <row r="981" spans="1:31" ht="14.25" customHeight="1" x14ac:dyDescent="0.3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</row>
    <row r="982" spans="1:31" ht="14.25" customHeight="1" x14ac:dyDescent="0.3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</row>
    <row r="983" spans="1:31" ht="14.25" customHeight="1" x14ac:dyDescent="0.3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</row>
    <row r="984" spans="1:31" ht="14.25" customHeight="1" x14ac:dyDescent="0.3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</row>
    <row r="985" spans="1:31" ht="14.25" customHeight="1" x14ac:dyDescent="0.3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</row>
    <row r="986" spans="1:31" ht="14.25" customHeight="1" x14ac:dyDescent="0.3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</row>
    <row r="987" spans="1:31" ht="14.25" customHeight="1" x14ac:dyDescent="0.3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</row>
    <row r="988" spans="1:31" ht="14.25" customHeight="1" x14ac:dyDescent="0.3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</row>
    <row r="989" spans="1:31" ht="14.25" customHeight="1" x14ac:dyDescent="0.3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</row>
    <row r="990" spans="1:31" ht="14.25" customHeight="1" x14ac:dyDescent="0.3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</row>
    <row r="991" spans="1:31" ht="14.25" customHeight="1" x14ac:dyDescent="0.3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</row>
    <row r="992" spans="1:31" ht="14.25" customHeight="1" x14ac:dyDescent="0.3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</row>
    <row r="993" spans="1:31" ht="14.25" customHeight="1" x14ac:dyDescent="0.3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</row>
    <row r="994" spans="1:31" ht="14.25" customHeight="1" x14ac:dyDescent="0.3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</row>
    <row r="995" spans="1:31" ht="14.25" customHeight="1" x14ac:dyDescent="0.3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</row>
    <row r="996" spans="1:31" ht="14.25" customHeight="1" x14ac:dyDescent="0.3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</row>
    <row r="997" spans="1:31" ht="14.25" customHeight="1" x14ac:dyDescent="0.3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</row>
    <row r="998" spans="1:31" ht="14.25" customHeight="1" x14ac:dyDescent="0.3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</row>
    <row r="999" spans="1:31" ht="14.25" customHeight="1" x14ac:dyDescent="0.3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</row>
    <row r="1000" spans="1:31" ht="14.25" customHeight="1" x14ac:dyDescent="0.3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</row>
  </sheetData>
  <mergeCells count="6">
    <mergeCell ref="B1:C1"/>
    <mergeCell ref="E3:J3"/>
    <mergeCell ref="C37:D37"/>
    <mergeCell ref="E37:K37"/>
    <mergeCell ref="C38:D38"/>
    <mergeCell ref="E38:K38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activeCell="L9" sqref="L9"/>
    </sheetView>
  </sheetViews>
  <sheetFormatPr baseColWidth="10" defaultColWidth="14.5" defaultRowHeight="15" customHeight="1" x14ac:dyDescent="0.3"/>
  <cols>
    <col min="1" max="1" width="4.5" customWidth="1"/>
    <col min="2" max="2" width="17.6640625" customWidth="1"/>
    <col min="3" max="5" width="7.6640625" customWidth="1"/>
    <col min="6" max="17" width="5.33203125" customWidth="1"/>
    <col min="18" max="18" width="2.5" customWidth="1"/>
    <col min="19" max="26" width="8" customWidth="1"/>
  </cols>
  <sheetData>
    <row r="1" spans="1:26" ht="16" x14ac:dyDescent="0.3">
      <c r="A1" s="17"/>
      <c r="B1" s="18" t="s">
        <v>79</v>
      </c>
      <c r="C1" s="18"/>
      <c r="D1" s="18"/>
      <c r="E1" s="68"/>
      <c r="F1" s="69"/>
      <c r="G1" s="70"/>
      <c r="H1" s="69"/>
      <c r="I1" s="70"/>
      <c r="J1" s="69"/>
      <c r="K1" s="70"/>
      <c r="L1" s="69"/>
      <c r="M1" s="70"/>
      <c r="N1" s="69"/>
      <c r="O1" s="70"/>
      <c r="P1" s="69"/>
      <c r="Q1" s="17"/>
      <c r="R1" s="19"/>
      <c r="S1" s="19"/>
      <c r="T1" s="19"/>
      <c r="U1" s="19"/>
      <c r="V1" s="19"/>
      <c r="W1" s="19"/>
      <c r="X1" s="19"/>
      <c r="Y1" s="19"/>
      <c r="Z1" s="19"/>
    </row>
    <row r="2" spans="1:26" ht="16" x14ac:dyDescent="0.3">
      <c r="A2" s="17"/>
      <c r="B2" s="17"/>
      <c r="C2" s="71" t="s">
        <v>80</v>
      </c>
      <c r="D2" s="71" t="s">
        <v>81</v>
      </c>
      <c r="E2" s="72" t="s">
        <v>82</v>
      </c>
      <c r="F2" s="213" t="str">
        <f>IF('SET-UP'!F3="","",'SET-UP'!F3)</f>
        <v>Alex B</v>
      </c>
      <c r="G2" s="214"/>
      <c r="H2" s="213" t="str">
        <f>IF('SET-UP'!F4="","",'SET-UP'!F4)</f>
        <v>Nat Sutter</v>
      </c>
      <c r="I2" s="214"/>
      <c r="J2" s="213" t="str">
        <f>IF('SET-UP'!F5="","",'SET-UP'!F5)</f>
        <v>John-Bot</v>
      </c>
      <c r="K2" s="214"/>
      <c r="L2" s="213" t="str">
        <f>IF('SET-UP'!F6="","",'SET-UP'!F6)</f>
        <v>Eric Tranton</v>
      </c>
      <c r="M2" s="214"/>
      <c r="N2" s="213" t="str">
        <f>IF('SET-UP'!F7="","",'SET-UP'!F7)</f>
        <v/>
      </c>
      <c r="O2" s="214"/>
      <c r="P2" s="213" t="str">
        <f>IF('SET-UP'!F8="","",'SET-UP'!F8)</f>
        <v/>
      </c>
      <c r="Q2" s="214"/>
      <c r="R2" s="19"/>
      <c r="S2" s="19"/>
      <c r="T2" s="19"/>
      <c r="U2" s="19"/>
      <c r="V2" s="19"/>
      <c r="W2" s="19"/>
      <c r="X2" s="19"/>
      <c r="Y2" s="19"/>
      <c r="Z2" s="19"/>
    </row>
    <row r="3" spans="1:26" ht="16" x14ac:dyDescent="0.3">
      <c r="A3" s="17"/>
      <c r="B3" s="17" t="str">
        <f>IF(PLAYER!B3="","",PLAYER!B3)</f>
        <v>Player Name</v>
      </c>
      <c r="C3" s="73" t="str">
        <f>'SET-UP'!B23</f>
        <v>Stop</v>
      </c>
      <c r="D3" s="73" t="str">
        <f>'SET-UP'!B24</f>
        <v>Discard</v>
      </c>
      <c r="E3" s="74" t="str">
        <f>'SET-UP'!B25</f>
        <v>Detach</v>
      </c>
      <c r="F3" s="75" t="s">
        <v>83</v>
      </c>
      <c r="G3" s="74" t="s">
        <v>84</v>
      </c>
      <c r="H3" s="75" t="s">
        <v>83</v>
      </c>
      <c r="I3" s="74" t="s">
        <v>84</v>
      </c>
      <c r="J3" s="75" t="s">
        <v>83</v>
      </c>
      <c r="K3" s="74" t="s">
        <v>84</v>
      </c>
      <c r="L3" s="75" t="s">
        <v>83</v>
      </c>
      <c r="M3" s="74" t="s">
        <v>84</v>
      </c>
      <c r="N3" s="75" t="s">
        <v>83</v>
      </c>
      <c r="O3" s="74" t="s">
        <v>84</v>
      </c>
      <c r="P3" s="75" t="s">
        <v>83</v>
      </c>
      <c r="Q3" s="73" t="s">
        <v>84</v>
      </c>
      <c r="R3" s="19"/>
      <c r="S3" s="19"/>
      <c r="T3" s="19"/>
      <c r="U3" s="19"/>
      <c r="V3" s="19"/>
      <c r="W3" s="19"/>
      <c r="X3" s="19"/>
      <c r="Y3" s="19"/>
      <c r="Z3" s="19"/>
    </row>
    <row r="4" spans="1:26" ht="16" x14ac:dyDescent="0.15">
      <c r="A4" s="17">
        <v>1</v>
      </c>
      <c r="B4" s="76" t="str">
        <f>IF(PLAYER!B4="","",PLAYER!B4)</f>
        <v>Doron Fried</v>
      </c>
      <c r="C4" s="77"/>
      <c r="D4" s="77"/>
      <c r="E4" s="78"/>
      <c r="F4" s="77">
        <v>9</v>
      </c>
      <c r="G4" s="78"/>
      <c r="H4" s="77">
        <v>12</v>
      </c>
      <c r="I4" s="78"/>
      <c r="J4" s="77">
        <v>10</v>
      </c>
      <c r="K4" s="78"/>
      <c r="L4" s="77">
        <v>8</v>
      </c>
      <c r="M4" s="78"/>
      <c r="N4" s="77"/>
      <c r="O4" s="78"/>
      <c r="P4" s="77"/>
      <c r="Q4" s="79"/>
      <c r="R4" s="80"/>
      <c r="S4" s="19"/>
      <c r="T4" s="19"/>
      <c r="U4" s="19"/>
      <c r="V4" s="19"/>
      <c r="W4" s="19"/>
      <c r="X4" s="19"/>
      <c r="Y4" s="19"/>
      <c r="Z4" s="19"/>
    </row>
    <row r="5" spans="1:26" ht="16" x14ac:dyDescent="0.15">
      <c r="A5" s="17">
        <v>2</v>
      </c>
      <c r="B5" s="76" t="str">
        <f>IF(PLAYER!B5="","",PLAYER!B5)</f>
        <v>Steven Goshko</v>
      </c>
      <c r="C5" s="77"/>
      <c r="D5" s="77"/>
      <c r="E5" s="78"/>
      <c r="F5" s="77">
        <v>16</v>
      </c>
      <c r="G5" s="78"/>
      <c r="H5" s="77">
        <v>9</v>
      </c>
      <c r="I5" s="78"/>
      <c r="J5" s="77">
        <v>12</v>
      </c>
      <c r="K5" s="78"/>
      <c r="L5" s="77">
        <v>12</v>
      </c>
      <c r="M5" s="78"/>
      <c r="N5" s="77"/>
      <c r="O5" s="78"/>
      <c r="P5" s="77"/>
      <c r="Q5" s="79"/>
      <c r="R5" s="80"/>
      <c r="S5" s="19"/>
      <c r="T5" s="19"/>
      <c r="U5" s="19"/>
      <c r="V5" s="19"/>
      <c r="W5" s="19"/>
      <c r="X5" s="19"/>
      <c r="Y5" s="19"/>
      <c r="Z5" s="19"/>
    </row>
    <row r="6" spans="1:26" ht="16" x14ac:dyDescent="0.15">
      <c r="A6" s="17">
        <v>3</v>
      </c>
      <c r="B6" s="76" t="str">
        <f>IF(PLAYER!B6="","",PLAYER!B6)</f>
        <v/>
      </c>
      <c r="C6" s="77"/>
      <c r="D6" s="77"/>
      <c r="E6" s="78"/>
      <c r="F6" s="77"/>
      <c r="G6" s="78"/>
      <c r="H6" s="77"/>
      <c r="I6" s="78"/>
      <c r="J6" s="77"/>
      <c r="K6" s="78"/>
      <c r="L6" s="77"/>
      <c r="M6" s="78"/>
      <c r="N6" s="77"/>
      <c r="O6" s="78"/>
      <c r="P6" s="77"/>
      <c r="Q6" s="79"/>
      <c r="R6" s="80"/>
      <c r="S6" s="19"/>
      <c r="T6" s="19"/>
      <c r="U6" s="19"/>
      <c r="V6" s="19"/>
      <c r="W6" s="19"/>
      <c r="X6" s="19"/>
      <c r="Y6" s="19"/>
      <c r="Z6" s="19"/>
    </row>
    <row r="7" spans="1:26" ht="16" x14ac:dyDescent="0.15">
      <c r="A7" s="17">
        <v>4</v>
      </c>
      <c r="B7" s="76" t="str">
        <f>IF(PLAYER!B7="","",PLAYER!B7)</f>
        <v/>
      </c>
      <c r="C7" s="77"/>
      <c r="D7" s="77"/>
      <c r="E7" s="78"/>
      <c r="F7" s="77"/>
      <c r="G7" s="78"/>
      <c r="H7" s="77"/>
      <c r="I7" s="78"/>
      <c r="J7" s="77"/>
      <c r="K7" s="78"/>
      <c r="L7" s="77"/>
      <c r="M7" s="78"/>
      <c r="N7" s="77"/>
      <c r="O7" s="78"/>
      <c r="P7" s="77"/>
      <c r="Q7" s="79"/>
      <c r="R7" s="80"/>
      <c r="S7" s="19"/>
      <c r="T7" s="19"/>
      <c r="U7" s="19"/>
      <c r="V7" s="19"/>
      <c r="W7" s="19"/>
      <c r="X7" s="19"/>
      <c r="Y7" s="19"/>
      <c r="Z7" s="19"/>
    </row>
    <row r="8" spans="1:26" ht="16" x14ac:dyDescent="0.15">
      <c r="A8" s="17">
        <v>5</v>
      </c>
      <c r="B8" s="76" t="str">
        <f>IF(PLAYER!B8="","",PLAYER!B8)</f>
        <v/>
      </c>
      <c r="C8" s="2"/>
      <c r="D8" s="2"/>
      <c r="E8" s="81"/>
      <c r="F8" s="2"/>
      <c r="G8" s="81"/>
      <c r="H8" s="2"/>
      <c r="I8" s="81"/>
      <c r="J8" s="2"/>
      <c r="K8" s="81"/>
      <c r="L8" s="2"/>
      <c r="M8" s="81"/>
      <c r="N8" s="2"/>
      <c r="O8" s="81"/>
      <c r="P8" s="77"/>
      <c r="Q8" s="79"/>
      <c r="R8" s="80"/>
      <c r="S8" s="19"/>
      <c r="T8" s="19"/>
      <c r="U8" s="19"/>
      <c r="V8" s="19"/>
      <c r="W8" s="19"/>
      <c r="X8" s="19"/>
      <c r="Y8" s="19"/>
      <c r="Z8" s="19"/>
    </row>
    <row r="9" spans="1:26" ht="16" x14ac:dyDescent="0.15">
      <c r="A9" s="17">
        <v>6</v>
      </c>
      <c r="B9" s="76" t="str">
        <f>IF(PLAYER!B9="","",PLAYER!B9)</f>
        <v/>
      </c>
      <c r="C9" s="2"/>
      <c r="D9" s="2"/>
      <c r="E9" s="81"/>
      <c r="F9" s="2"/>
      <c r="G9" s="81"/>
      <c r="H9" s="2"/>
      <c r="I9" s="81"/>
      <c r="J9" s="2"/>
      <c r="K9" s="81"/>
      <c r="L9" s="77"/>
      <c r="M9" s="78"/>
      <c r="N9" s="77"/>
      <c r="O9" s="78"/>
      <c r="P9" s="77"/>
      <c r="Q9" s="79"/>
      <c r="R9" s="80"/>
      <c r="S9" s="19"/>
      <c r="T9" s="19"/>
      <c r="U9" s="19"/>
      <c r="V9" s="19"/>
      <c r="W9" s="19"/>
      <c r="X9" s="19"/>
      <c r="Y9" s="19"/>
      <c r="Z9" s="19"/>
    </row>
    <row r="10" spans="1:26" ht="16" x14ac:dyDescent="0.15">
      <c r="A10" s="17">
        <v>7</v>
      </c>
      <c r="B10" s="76" t="str">
        <f>IF(PLAYER!B10="","",PLAYER!B10)</f>
        <v/>
      </c>
      <c r="C10" s="2"/>
      <c r="D10" s="2"/>
      <c r="E10" s="81"/>
      <c r="F10" s="2"/>
      <c r="G10" s="81"/>
      <c r="H10" s="2"/>
      <c r="I10" s="81"/>
      <c r="J10" s="77"/>
      <c r="K10" s="78"/>
      <c r="L10" s="77"/>
      <c r="M10" s="78"/>
      <c r="N10" s="77"/>
      <c r="O10" s="78"/>
      <c r="P10" s="77"/>
      <c r="Q10" s="79"/>
      <c r="R10" s="80"/>
      <c r="S10" s="19"/>
      <c r="T10" s="19"/>
      <c r="U10" s="19"/>
      <c r="V10" s="19"/>
      <c r="W10" s="19"/>
      <c r="X10" s="19"/>
      <c r="Y10" s="19"/>
      <c r="Z10" s="19"/>
    </row>
    <row r="11" spans="1:26" ht="16" x14ac:dyDescent="0.15">
      <c r="A11" s="17">
        <v>8</v>
      </c>
      <c r="B11" s="76" t="str">
        <f>IF(PLAYER!B11="","",PLAYER!B11)</f>
        <v/>
      </c>
      <c r="C11" s="2"/>
      <c r="D11" s="2"/>
      <c r="E11" s="81"/>
      <c r="F11" s="2"/>
      <c r="G11" s="81"/>
      <c r="H11" s="2"/>
      <c r="I11" s="81"/>
      <c r="J11" s="77"/>
      <c r="K11" s="78"/>
      <c r="L11" s="77"/>
      <c r="M11" s="78"/>
      <c r="N11" s="77"/>
      <c r="O11" s="78"/>
      <c r="P11" s="77"/>
      <c r="Q11" s="79"/>
      <c r="R11" s="80"/>
      <c r="S11" s="19"/>
      <c r="T11" s="19"/>
      <c r="U11" s="19"/>
      <c r="V11" s="19"/>
      <c r="W11" s="19"/>
      <c r="X11" s="19"/>
      <c r="Y11" s="19"/>
      <c r="Z11" s="19"/>
    </row>
    <row r="12" spans="1:26" ht="16" x14ac:dyDescent="0.15">
      <c r="A12" s="17">
        <v>9</v>
      </c>
      <c r="B12" s="76" t="str">
        <f>IF(PLAYER!B12="","",PLAYER!B12)</f>
        <v/>
      </c>
      <c r="C12" s="2"/>
      <c r="D12" s="2"/>
      <c r="E12" s="81"/>
      <c r="F12" s="2"/>
      <c r="G12" s="81"/>
      <c r="H12" s="2"/>
      <c r="I12" s="81"/>
      <c r="J12" s="77"/>
      <c r="K12" s="78"/>
      <c r="L12" s="77"/>
      <c r="M12" s="78"/>
      <c r="N12" s="77"/>
      <c r="O12" s="78"/>
      <c r="P12" s="77"/>
      <c r="Q12" s="79"/>
      <c r="R12" s="80"/>
      <c r="S12" s="19"/>
      <c r="T12" s="19"/>
      <c r="U12" s="19"/>
      <c r="V12" s="19"/>
      <c r="W12" s="19"/>
      <c r="X12" s="19"/>
      <c r="Y12" s="19"/>
      <c r="Z12" s="19"/>
    </row>
    <row r="13" spans="1:26" ht="16" x14ac:dyDescent="0.15">
      <c r="A13" s="17">
        <v>10</v>
      </c>
      <c r="B13" s="76" t="str">
        <f>IF(PLAYER!B13="","",PLAYER!B13)</f>
        <v/>
      </c>
      <c r="C13" s="2"/>
      <c r="D13" s="2"/>
      <c r="E13" s="81"/>
      <c r="F13" s="2"/>
      <c r="G13" s="81"/>
      <c r="H13" s="2"/>
      <c r="I13" s="81"/>
      <c r="J13" s="2"/>
      <c r="K13" s="81"/>
      <c r="L13" s="2"/>
      <c r="M13" s="81"/>
      <c r="N13" s="2"/>
      <c r="O13" s="81"/>
      <c r="P13" s="77"/>
      <c r="Q13" s="79"/>
      <c r="R13" s="80"/>
      <c r="S13" s="19"/>
      <c r="T13" s="19"/>
      <c r="U13" s="19"/>
      <c r="V13" s="19"/>
      <c r="W13" s="19"/>
      <c r="X13" s="19"/>
      <c r="Y13" s="19"/>
      <c r="Z13" s="19"/>
    </row>
    <row r="14" spans="1:26" ht="16" x14ac:dyDescent="0.15">
      <c r="A14" s="17">
        <v>11</v>
      </c>
      <c r="B14" s="76" t="str">
        <f>IF(PLAYER!B14="","",PLAYER!B14)</f>
        <v/>
      </c>
      <c r="C14" s="77"/>
      <c r="D14" s="77"/>
      <c r="E14" s="78"/>
      <c r="F14" s="77"/>
      <c r="G14" s="78"/>
      <c r="H14" s="77"/>
      <c r="I14" s="78"/>
      <c r="J14" s="77"/>
      <c r="K14" s="78"/>
      <c r="L14" s="77"/>
      <c r="M14" s="78"/>
      <c r="N14" s="77"/>
      <c r="O14" s="78"/>
      <c r="P14" s="77"/>
      <c r="Q14" s="79"/>
      <c r="R14" s="80"/>
      <c r="S14" s="19"/>
      <c r="T14" s="19"/>
      <c r="U14" s="19"/>
      <c r="V14" s="19"/>
      <c r="W14" s="19"/>
      <c r="X14" s="19"/>
      <c r="Y14" s="19"/>
      <c r="Z14" s="19"/>
    </row>
    <row r="15" spans="1:26" ht="16" x14ac:dyDescent="0.15">
      <c r="A15" s="17">
        <v>12</v>
      </c>
      <c r="B15" s="76" t="str">
        <f>IF(PLAYER!B15="","",PLAYER!B15)</f>
        <v/>
      </c>
      <c r="C15" s="77"/>
      <c r="D15" s="77"/>
      <c r="E15" s="78"/>
      <c r="F15" s="77"/>
      <c r="G15" s="78"/>
      <c r="H15" s="77"/>
      <c r="I15" s="78"/>
      <c r="J15" s="77"/>
      <c r="K15" s="78"/>
      <c r="L15" s="77"/>
      <c r="M15" s="78"/>
      <c r="N15" s="77"/>
      <c r="O15" s="78"/>
      <c r="P15" s="77"/>
      <c r="Q15" s="79"/>
      <c r="R15" s="80"/>
      <c r="S15" s="19"/>
      <c r="T15" s="19"/>
      <c r="U15" s="19"/>
      <c r="V15" s="19"/>
      <c r="W15" s="19"/>
      <c r="X15" s="19"/>
      <c r="Y15" s="19"/>
      <c r="Z15" s="19"/>
    </row>
    <row r="16" spans="1:26" ht="16" x14ac:dyDescent="0.15">
      <c r="A16" s="17">
        <v>13</v>
      </c>
      <c r="B16" s="76" t="str">
        <f>IF(PLAYER!B16="","",PLAYER!B16)</f>
        <v/>
      </c>
      <c r="C16" s="77"/>
      <c r="D16" s="77"/>
      <c r="E16" s="78"/>
      <c r="F16" s="77"/>
      <c r="G16" s="78"/>
      <c r="H16" s="77"/>
      <c r="I16" s="78"/>
      <c r="J16" s="77"/>
      <c r="K16" s="78"/>
      <c r="L16" s="77"/>
      <c r="M16" s="78"/>
      <c r="N16" s="77"/>
      <c r="O16" s="78"/>
      <c r="P16" s="77"/>
      <c r="Q16" s="79"/>
      <c r="R16" s="80"/>
      <c r="S16" s="19"/>
      <c r="T16" s="19"/>
      <c r="U16" s="19"/>
      <c r="V16" s="19"/>
      <c r="W16" s="19"/>
      <c r="X16" s="19"/>
      <c r="Y16" s="19"/>
      <c r="Z16" s="19"/>
    </row>
    <row r="17" spans="1:26" ht="16" x14ac:dyDescent="0.15">
      <c r="A17" s="17">
        <v>14</v>
      </c>
      <c r="B17" s="76" t="str">
        <f>IF(PLAYER!B17="","",PLAYER!B17)</f>
        <v/>
      </c>
      <c r="C17" s="77"/>
      <c r="D17" s="77"/>
      <c r="E17" s="78"/>
      <c r="F17" s="77"/>
      <c r="G17" s="78"/>
      <c r="H17" s="77"/>
      <c r="I17" s="78"/>
      <c r="J17" s="77"/>
      <c r="K17" s="78"/>
      <c r="L17" s="77"/>
      <c r="M17" s="78"/>
      <c r="N17" s="77"/>
      <c r="O17" s="78"/>
      <c r="P17" s="77"/>
      <c r="Q17" s="79"/>
      <c r="R17" s="80"/>
      <c r="S17" s="19"/>
      <c r="T17" s="19"/>
      <c r="U17" s="19"/>
      <c r="V17" s="19"/>
      <c r="W17" s="19"/>
      <c r="X17" s="19"/>
      <c r="Y17" s="19"/>
      <c r="Z17" s="19"/>
    </row>
    <row r="18" spans="1:26" ht="16" x14ac:dyDescent="0.15">
      <c r="A18" s="17">
        <v>15</v>
      </c>
      <c r="B18" s="76" t="str">
        <f>IF(PLAYER!B18="","",PLAYER!B18)</f>
        <v/>
      </c>
      <c r="C18" s="2"/>
      <c r="D18" s="2"/>
      <c r="E18" s="81"/>
      <c r="F18" s="2"/>
      <c r="G18" s="81"/>
      <c r="H18" s="2"/>
      <c r="I18" s="81"/>
      <c r="J18" s="2"/>
      <c r="K18" s="81"/>
      <c r="L18" s="2"/>
      <c r="M18" s="81"/>
      <c r="N18" s="2"/>
      <c r="O18" s="81"/>
      <c r="P18" s="77"/>
      <c r="Q18" s="79"/>
      <c r="R18" s="80"/>
      <c r="S18" s="19"/>
      <c r="T18" s="19"/>
      <c r="U18" s="19"/>
      <c r="V18" s="19"/>
      <c r="W18" s="19"/>
      <c r="X18" s="19"/>
      <c r="Y18" s="19"/>
      <c r="Z18" s="19"/>
    </row>
    <row r="19" spans="1:26" ht="16" x14ac:dyDescent="0.15">
      <c r="A19" s="17">
        <v>16</v>
      </c>
      <c r="B19" s="76" t="str">
        <f>IF(PLAYER!B19="","",PLAYER!B19)</f>
        <v/>
      </c>
      <c r="C19" s="77"/>
      <c r="D19" s="77"/>
      <c r="E19" s="78"/>
      <c r="F19" s="77"/>
      <c r="G19" s="78"/>
      <c r="H19" s="77"/>
      <c r="I19" s="78"/>
      <c r="J19" s="77"/>
      <c r="K19" s="78"/>
      <c r="L19" s="77"/>
      <c r="M19" s="78"/>
      <c r="N19" s="77"/>
      <c r="O19" s="78"/>
      <c r="P19" s="77"/>
      <c r="Q19" s="79"/>
      <c r="R19" s="80"/>
      <c r="S19" s="19"/>
      <c r="T19" s="19"/>
      <c r="U19" s="19"/>
      <c r="V19" s="19"/>
      <c r="W19" s="19"/>
      <c r="X19" s="19"/>
      <c r="Y19" s="19"/>
      <c r="Z19" s="19"/>
    </row>
    <row r="20" spans="1:26" ht="16" x14ac:dyDescent="0.15">
      <c r="A20" s="17">
        <v>17</v>
      </c>
      <c r="B20" s="76" t="str">
        <f>IF(PLAYER!B20="","",PLAYER!B20)</f>
        <v/>
      </c>
      <c r="C20" s="77"/>
      <c r="D20" s="77"/>
      <c r="E20" s="78"/>
      <c r="F20" s="77"/>
      <c r="G20" s="78"/>
      <c r="H20" s="77"/>
      <c r="I20" s="78"/>
      <c r="J20" s="77"/>
      <c r="K20" s="78"/>
      <c r="L20" s="77"/>
      <c r="M20" s="78"/>
      <c r="N20" s="77"/>
      <c r="O20" s="78"/>
      <c r="P20" s="77"/>
      <c r="Q20" s="79"/>
      <c r="R20" s="80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15">
      <c r="A21" s="17">
        <v>18</v>
      </c>
      <c r="B21" s="76" t="str">
        <f>IF(PLAYER!B21="","",PLAYER!B21)</f>
        <v/>
      </c>
      <c r="C21" s="77"/>
      <c r="D21" s="77"/>
      <c r="E21" s="78"/>
      <c r="F21" s="77"/>
      <c r="G21" s="78"/>
      <c r="H21" s="77"/>
      <c r="I21" s="78"/>
      <c r="J21" s="77"/>
      <c r="K21" s="78"/>
      <c r="L21" s="77"/>
      <c r="M21" s="78"/>
      <c r="N21" s="77"/>
      <c r="O21" s="78"/>
      <c r="P21" s="77"/>
      <c r="Q21" s="79"/>
      <c r="R21" s="80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15">
      <c r="A22" s="17">
        <v>19</v>
      </c>
      <c r="B22" s="76" t="str">
        <f>IF(PLAYER!B22="","",PLAYER!B22)</f>
        <v/>
      </c>
      <c r="C22" s="77"/>
      <c r="D22" s="77"/>
      <c r="E22" s="78"/>
      <c r="F22" s="77"/>
      <c r="G22" s="78"/>
      <c r="H22" s="77"/>
      <c r="I22" s="78"/>
      <c r="J22" s="77"/>
      <c r="K22" s="78"/>
      <c r="L22" s="77"/>
      <c r="M22" s="78"/>
      <c r="N22" s="77"/>
      <c r="O22" s="78"/>
      <c r="P22" s="77"/>
      <c r="Q22" s="79"/>
      <c r="R22" s="80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15">
      <c r="A23" s="17">
        <v>20</v>
      </c>
      <c r="B23" s="76" t="str">
        <f>IF(PLAYER!B23="","",PLAYER!B23)</f>
        <v/>
      </c>
      <c r="C23" s="2"/>
      <c r="D23" s="2"/>
      <c r="E23" s="81"/>
      <c r="F23" s="2"/>
      <c r="G23" s="81"/>
      <c r="H23" s="2"/>
      <c r="I23" s="81"/>
      <c r="J23" s="2"/>
      <c r="K23" s="81"/>
      <c r="L23" s="2"/>
      <c r="M23" s="81"/>
      <c r="N23" s="2"/>
      <c r="O23" s="81"/>
      <c r="P23" s="77"/>
      <c r="Q23" s="79"/>
      <c r="R23" s="80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15">
      <c r="A24" s="17">
        <v>21</v>
      </c>
      <c r="B24" s="76" t="str">
        <f>IF(PLAYER!B24="","",PLAYER!B24)</f>
        <v/>
      </c>
      <c r="C24" s="77"/>
      <c r="D24" s="77"/>
      <c r="E24" s="78"/>
      <c r="F24" s="77"/>
      <c r="G24" s="78"/>
      <c r="H24" s="77"/>
      <c r="I24" s="78"/>
      <c r="J24" s="77"/>
      <c r="K24" s="78"/>
      <c r="L24" s="77"/>
      <c r="M24" s="78"/>
      <c r="N24" s="77"/>
      <c r="O24" s="78"/>
      <c r="P24" s="77"/>
      <c r="Q24" s="79"/>
      <c r="R24" s="80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15">
      <c r="A25" s="17">
        <v>22</v>
      </c>
      <c r="B25" s="76" t="str">
        <f>IF(PLAYER!B25="","",PLAYER!B25)</f>
        <v/>
      </c>
      <c r="C25" s="77"/>
      <c r="D25" s="77"/>
      <c r="E25" s="78"/>
      <c r="F25" s="77"/>
      <c r="G25" s="78"/>
      <c r="H25" s="77"/>
      <c r="I25" s="78"/>
      <c r="J25" s="77"/>
      <c r="K25" s="78"/>
      <c r="L25" s="77"/>
      <c r="M25" s="78"/>
      <c r="N25" s="77"/>
      <c r="O25" s="78"/>
      <c r="P25" s="77"/>
      <c r="Q25" s="79"/>
      <c r="R25" s="80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15">
      <c r="A26" s="17">
        <v>23</v>
      </c>
      <c r="B26" s="76" t="str">
        <f>IF(PLAYER!B26="","",PLAYER!B26)</f>
        <v/>
      </c>
      <c r="C26" s="77"/>
      <c r="D26" s="77"/>
      <c r="E26" s="78"/>
      <c r="F26" s="77"/>
      <c r="G26" s="78"/>
      <c r="H26" s="77"/>
      <c r="I26" s="78"/>
      <c r="J26" s="77"/>
      <c r="K26" s="78"/>
      <c r="L26" s="77"/>
      <c r="M26" s="78"/>
      <c r="N26" s="77"/>
      <c r="O26" s="78"/>
      <c r="P26" s="77"/>
      <c r="Q26" s="79"/>
      <c r="R26" s="80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15">
      <c r="A27" s="17">
        <v>24</v>
      </c>
      <c r="B27" s="76" t="str">
        <f>IF(PLAYER!B27="","",PLAYER!B27)</f>
        <v/>
      </c>
      <c r="C27" s="77"/>
      <c r="D27" s="77"/>
      <c r="E27" s="78"/>
      <c r="F27" s="77"/>
      <c r="G27" s="78"/>
      <c r="H27" s="77"/>
      <c r="I27" s="78"/>
      <c r="J27" s="77"/>
      <c r="K27" s="78"/>
      <c r="L27" s="77"/>
      <c r="M27" s="78"/>
      <c r="N27" s="77"/>
      <c r="O27" s="78"/>
      <c r="P27" s="77"/>
      <c r="Q27" s="79"/>
      <c r="R27" s="80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15">
      <c r="A28" s="17">
        <v>25</v>
      </c>
      <c r="B28" s="76" t="str">
        <f>IF(PLAYER!B28="","",PLAYER!B28)</f>
        <v/>
      </c>
      <c r="C28" s="2"/>
      <c r="D28" s="2"/>
      <c r="E28" s="81"/>
      <c r="F28" s="2"/>
      <c r="G28" s="81"/>
      <c r="H28" s="2"/>
      <c r="I28" s="81"/>
      <c r="J28" s="2"/>
      <c r="K28" s="81"/>
      <c r="L28" s="2"/>
      <c r="M28" s="81"/>
      <c r="N28" s="2"/>
      <c r="O28" s="81"/>
      <c r="P28" s="77"/>
      <c r="Q28" s="79"/>
      <c r="R28" s="80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15">
      <c r="A29" s="17">
        <v>26</v>
      </c>
      <c r="B29" s="76" t="str">
        <f>IF(PLAYER!B29="","",PLAYER!B29)</f>
        <v/>
      </c>
      <c r="C29" s="77"/>
      <c r="D29" s="77"/>
      <c r="E29" s="78"/>
      <c r="F29" s="77"/>
      <c r="G29" s="78"/>
      <c r="H29" s="77"/>
      <c r="I29" s="78"/>
      <c r="J29" s="77"/>
      <c r="K29" s="78"/>
      <c r="L29" s="77"/>
      <c r="M29" s="78"/>
      <c r="N29" s="77"/>
      <c r="O29" s="78"/>
      <c r="P29" s="77"/>
      <c r="Q29" s="79"/>
      <c r="R29" s="80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15">
      <c r="A30" s="17">
        <v>27</v>
      </c>
      <c r="B30" s="76" t="str">
        <f>IF(PLAYER!B30="","",PLAYER!B30)</f>
        <v/>
      </c>
      <c r="C30" s="77"/>
      <c r="D30" s="77"/>
      <c r="E30" s="78"/>
      <c r="F30" s="77"/>
      <c r="G30" s="78"/>
      <c r="H30" s="77"/>
      <c r="I30" s="78"/>
      <c r="J30" s="77"/>
      <c r="K30" s="78"/>
      <c r="L30" s="77"/>
      <c r="M30" s="78"/>
      <c r="N30" s="77"/>
      <c r="O30" s="78"/>
      <c r="P30" s="77"/>
      <c r="Q30" s="79"/>
      <c r="R30" s="80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3">
      <c r="A31" s="17">
        <v>28</v>
      </c>
      <c r="B31" s="76" t="str">
        <f>IF(PLAYER!B31="","",PLAYER!B31)</f>
        <v/>
      </c>
      <c r="C31" s="77"/>
      <c r="D31" s="77"/>
      <c r="E31" s="78"/>
      <c r="F31" s="77"/>
      <c r="G31" s="78"/>
      <c r="H31" s="77"/>
      <c r="I31" s="78"/>
      <c r="J31" s="77"/>
      <c r="K31" s="78"/>
      <c r="L31" s="77"/>
      <c r="M31" s="78"/>
      <c r="N31" s="77"/>
      <c r="O31" s="78"/>
      <c r="P31" s="77"/>
      <c r="Q31" s="77"/>
      <c r="R31" s="80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3">
      <c r="A32" s="17">
        <v>29</v>
      </c>
      <c r="B32" s="76" t="str">
        <f>IF(PLAYER!B32="","",PLAYER!B32)</f>
        <v/>
      </c>
      <c r="C32" s="77"/>
      <c r="D32" s="77"/>
      <c r="E32" s="78"/>
      <c r="F32" s="77"/>
      <c r="G32" s="78"/>
      <c r="H32" s="77"/>
      <c r="I32" s="78"/>
      <c r="J32" s="77"/>
      <c r="K32" s="78"/>
      <c r="L32" s="77"/>
      <c r="M32" s="78"/>
      <c r="N32" s="77"/>
      <c r="O32" s="78"/>
      <c r="P32" s="77"/>
      <c r="Q32" s="77"/>
      <c r="R32" s="80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3">
      <c r="A33" s="17">
        <v>30</v>
      </c>
      <c r="B33" s="76" t="str">
        <f>IF(PLAYER!B33="","",PLAYER!B33)</f>
        <v/>
      </c>
      <c r="C33" s="2"/>
      <c r="D33" s="2"/>
      <c r="E33" s="81"/>
      <c r="F33" s="2"/>
      <c r="G33" s="81"/>
      <c r="H33" s="2"/>
      <c r="I33" s="81"/>
      <c r="J33" s="2"/>
      <c r="K33" s="81"/>
      <c r="L33" s="2"/>
      <c r="M33" s="81"/>
      <c r="N33" s="2"/>
      <c r="O33" s="81"/>
      <c r="P33" s="77"/>
      <c r="Q33" s="77"/>
      <c r="R33" s="80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3">
      <c r="A34" s="17">
        <v>31</v>
      </c>
      <c r="B34" s="76" t="str">
        <f>IF(PLAYER!B34="","",PLAYER!B34)</f>
        <v/>
      </c>
      <c r="C34" s="2"/>
      <c r="D34" s="2"/>
      <c r="E34" s="81"/>
      <c r="F34" s="2"/>
      <c r="G34" s="81"/>
      <c r="H34" s="2"/>
      <c r="I34" s="81"/>
      <c r="J34" s="2"/>
      <c r="K34" s="81"/>
      <c r="L34" s="2"/>
      <c r="M34" s="81"/>
      <c r="N34" s="2"/>
      <c r="O34" s="81"/>
      <c r="P34" s="77"/>
      <c r="Q34" s="77"/>
      <c r="R34" s="80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3">
      <c r="A35" s="17">
        <v>32</v>
      </c>
      <c r="B35" s="76" t="str">
        <f>IF(PLAYER!B35="","",PLAYER!B35)</f>
        <v/>
      </c>
      <c r="C35" s="2"/>
      <c r="D35" s="2"/>
      <c r="E35" s="81"/>
      <c r="F35" s="2"/>
      <c r="G35" s="81"/>
      <c r="H35" s="2"/>
      <c r="I35" s="81"/>
      <c r="J35" s="2"/>
      <c r="K35" s="81"/>
      <c r="L35" s="2"/>
      <c r="M35" s="81"/>
      <c r="N35" s="2"/>
      <c r="O35" s="81"/>
      <c r="P35" s="77"/>
      <c r="Q35" s="77"/>
      <c r="R35" s="80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3">
      <c r="A36" s="17">
        <v>33</v>
      </c>
      <c r="B36" s="76" t="str">
        <f>IF(PLAYER!B36="","",PLAYER!B36)</f>
        <v/>
      </c>
      <c r="C36" s="2"/>
      <c r="D36" s="2"/>
      <c r="E36" s="81"/>
      <c r="F36" s="2"/>
      <c r="G36" s="81"/>
      <c r="H36" s="2"/>
      <c r="I36" s="81"/>
      <c r="J36" s="2"/>
      <c r="K36" s="81"/>
      <c r="L36" s="2"/>
      <c r="M36" s="81"/>
      <c r="N36" s="2"/>
      <c r="O36" s="81"/>
      <c r="P36" s="77"/>
      <c r="Q36" s="77"/>
      <c r="R36" s="80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3">
      <c r="A37" s="17">
        <v>34</v>
      </c>
      <c r="B37" s="76" t="str">
        <f>IF(PLAYER!B37="","",PLAYER!B37)</f>
        <v/>
      </c>
      <c r="C37" s="2"/>
      <c r="D37" s="2"/>
      <c r="E37" s="81"/>
      <c r="F37" s="2"/>
      <c r="G37" s="81"/>
      <c r="H37" s="2"/>
      <c r="I37" s="81"/>
      <c r="J37" s="2"/>
      <c r="K37" s="81"/>
      <c r="L37" s="2"/>
      <c r="M37" s="81"/>
      <c r="N37" s="2"/>
      <c r="O37" s="81"/>
      <c r="P37" s="77"/>
      <c r="Q37" s="77"/>
      <c r="R37" s="80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3">
      <c r="A38" s="17">
        <v>35</v>
      </c>
      <c r="B38" s="76" t="str">
        <f>IF(PLAYER!B38="","",PLAYER!B38)</f>
        <v/>
      </c>
      <c r="C38" s="2"/>
      <c r="D38" s="2"/>
      <c r="E38" s="81"/>
      <c r="F38" s="2"/>
      <c r="G38" s="81"/>
      <c r="H38" s="2"/>
      <c r="I38" s="81"/>
      <c r="J38" s="2"/>
      <c r="K38" s="81"/>
      <c r="L38" s="2"/>
      <c r="M38" s="81"/>
      <c r="N38" s="2"/>
      <c r="O38" s="81"/>
      <c r="P38" s="77"/>
      <c r="Q38" s="77"/>
      <c r="R38" s="80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3">
      <c r="A39" s="17">
        <v>36</v>
      </c>
      <c r="B39" s="76" t="str">
        <f>IF(PLAYER!B39="","",PLAYER!B39)</f>
        <v/>
      </c>
      <c r="C39" s="2"/>
      <c r="D39" s="2"/>
      <c r="E39" s="81"/>
      <c r="F39" s="2"/>
      <c r="G39" s="81"/>
      <c r="H39" s="2"/>
      <c r="I39" s="81"/>
      <c r="J39" s="2"/>
      <c r="K39" s="81"/>
      <c r="L39" s="2"/>
      <c r="M39" s="81"/>
      <c r="N39" s="2"/>
      <c r="O39" s="81"/>
      <c r="P39" s="77"/>
      <c r="Q39" s="77"/>
      <c r="R39" s="80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3">
      <c r="A40" s="17">
        <v>37</v>
      </c>
      <c r="B40" s="76" t="str">
        <f>IF(PLAYER!B40="","",PLAYER!B40)</f>
        <v/>
      </c>
      <c r="C40" s="2"/>
      <c r="D40" s="2"/>
      <c r="E40" s="81"/>
      <c r="F40" s="2"/>
      <c r="G40" s="81"/>
      <c r="H40" s="2"/>
      <c r="I40" s="81"/>
      <c r="J40" s="2"/>
      <c r="K40" s="81"/>
      <c r="L40" s="2"/>
      <c r="M40" s="81"/>
      <c r="N40" s="2"/>
      <c r="O40" s="81"/>
      <c r="P40" s="77"/>
      <c r="Q40" s="77"/>
      <c r="R40" s="80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3">
      <c r="A41" s="17">
        <v>38</v>
      </c>
      <c r="B41" s="76" t="str">
        <f>IF(PLAYER!B41="","",PLAYER!B41)</f>
        <v/>
      </c>
      <c r="C41" s="2"/>
      <c r="D41" s="2"/>
      <c r="E41" s="81"/>
      <c r="F41" s="2"/>
      <c r="G41" s="81"/>
      <c r="H41" s="2"/>
      <c r="I41" s="81"/>
      <c r="J41" s="2"/>
      <c r="K41" s="81"/>
      <c r="L41" s="2"/>
      <c r="M41" s="81"/>
      <c r="N41" s="2"/>
      <c r="O41" s="81"/>
      <c r="P41" s="77"/>
      <c r="Q41" s="77"/>
      <c r="R41" s="80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3">
      <c r="A42" s="17">
        <v>39</v>
      </c>
      <c r="B42" s="76" t="str">
        <f>IF(PLAYER!B42="","",PLAYER!B42)</f>
        <v/>
      </c>
      <c r="C42" s="2"/>
      <c r="D42" s="2"/>
      <c r="E42" s="78"/>
      <c r="F42" s="2"/>
      <c r="G42" s="81"/>
      <c r="H42" s="2"/>
      <c r="I42" s="81"/>
      <c r="J42" s="2"/>
      <c r="K42" s="81"/>
      <c r="L42" s="2"/>
      <c r="M42" s="81"/>
      <c r="N42" s="2"/>
      <c r="O42" s="81"/>
      <c r="P42" s="77"/>
      <c r="Q42" s="77"/>
      <c r="R42" s="80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3">
      <c r="A43" s="17">
        <v>40</v>
      </c>
      <c r="B43" s="76" t="str">
        <f>IF(PLAYER!B43="","",PLAYER!B43)</f>
        <v/>
      </c>
      <c r="C43" s="2"/>
      <c r="D43" s="2"/>
      <c r="E43" s="81"/>
      <c r="F43" s="2"/>
      <c r="G43" s="81"/>
      <c r="H43" s="2"/>
      <c r="I43" s="81"/>
      <c r="J43" s="2"/>
      <c r="K43" s="81"/>
      <c r="L43" s="2"/>
      <c r="M43" s="81"/>
      <c r="N43" s="2"/>
      <c r="O43" s="81"/>
      <c r="P43" s="77"/>
      <c r="Q43" s="77"/>
      <c r="R43" s="80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3">
      <c r="A44" s="17">
        <v>41</v>
      </c>
      <c r="B44" s="76" t="str">
        <f>IF(PLAYER!B44="","",PLAYER!B44)</f>
        <v/>
      </c>
      <c r="C44" s="2"/>
      <c r="D44" s="2"/>
      <c r="E44" s="78"/>
      <c r="F44" s="2"/>
      <c r="G44" s="81"/>
      <c r="H44" s="2"/>
      <c r="I44" s="81"/>
      <c r="J44" s="2"/>
      <c r="K44" s="81"/>
      <c r="L44" s="2"/>
      <c r="M44" s="81"/>
      <c r="N44" s="2"/>
      <c r="O44" s="81"/>
      <c r="P44" s="77"/>
      <c r="Q44" s="77"/>
      <c r="R44" s="80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3">
      <c r="A45" s="17">
        <v>42</v>
      </c>
      <c r="B45" s="76" t="str">
        <f>IF(PLAYER!B45="","",PLAYER!B45)</f>
        <v/>
      </c>
      <c r="C45" s="2"/>
      <c r="D45" s="2"/>
      <c r="E45" s="78"/>
      <c r="F45" s="2"/>
      <c r="G45" s="81"/>
      <c r="H45" s="2"/>
      <c r="I45" s="81"/>
      <c r="J45" s="2"/>
      <c r="K45" s="81"/>
      <c r="L45" s="2"/>
      <c r="M45" s="81"/>
      <c r="N45" s="2"/>
      <c r="O45" s="81"/>
      <c r="P45" s="77"/>
      <c r="Q45" s="77"/>
      <c r="R45" s="80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3">
      <c r="A46" s="17">
        <v>43</v>
      </c>
      <c r="B46" s="76" t="str">
        <f>IF(PLAYER!B46="","",PLAYER!B46)</f>
        <v/>
      </c>
      <c r="C46" s="2"/>
      <c r="D46" s="2"/>
      <c r="E46" s="78"/>
      <c r="F46" s="2"/>
      <c r="G46" s="81"/>
      <c r="H46" s="2"/>
      <c r="I46" s="81"/>
      <c r="J46" s="2"/>
      <c r="K46" s="81"/>
      <c r="L46" s="2"/>
      <c r="M46" s="81"/>
      <c r="N46" s="2"/>
      <c r="O46" s="81"/>
      <c r="P46" s="77"/>
      <c r="Q46" s="77"/>
      <c r="R46" s="80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3">
      <c r="A47" s="17">
        <v>44</v>
      </c>
      <c r="B47" s="76" t="str">
        <f>IF(PLAYER!B47="","",PLAYER!B47)</f>
        <v/>
      </c>
      <c r="C47" s="2"/>
      <c r="D47" s="2"/>
      <c r="E47" s="78"/>
      <c r="F47" s="2"/>
      <c r="G47" s="81"/>
      <c r="H47" s="2"/>
      <c r="I47" s="81"/>
      <c r="J47" s="2"/>
      <c r="K47" s="81"/>
      <c r="L47" s="2"/>
      <c r="M47" s="81"/>
      <c r="N47" s="2"/>
      <c r="O47" s="81"/>
      <c r="P47" s="77"/>
      <c r="Q47" s="77"/>
      <c r="R47" s="80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3">
      <c r="A48" s="17">
        <v>45</v>
      </c>
      <c r="B48" s="76" t="str">
        <f>IF(PLAYER!B48="","",PLAYER!B48)</f>
        <v/>
      </c>
      <c r="C48" s="2"/>
      <c r="D48" s="2"/>
      <c r="E48" s="81"/>
      <c r="F48" s="2"/>
      <c r="G48" s="81"/>
      <c r="H48" s="2"/>
      <c r="I48" s="81"/>
      <c r="J48" s="2"/>
      <c r="K48" s="81"/>
      <c r="L48" s="2"/>
      <c r="M48" s="81"/>
      <c r="N48" s="2"/>
      <c r="O48" s="81"/>
      <c r="P48" s="77"/>
      <c r="Q48" s="77"/>
      <c r="R48" s="80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3">
      <c r="A49" s="17">
        <v>46</v>
      </c>
      <c r="B49" s="76" t="str">
        <f>IF(PLAYER!B49="","",PLAYER!B49)</f>
        <v/>
      </c>
      <c r="C49" s="2"/>
      <c r="D49" s="2"/>
      <c r="E49" s="78"/>
      <c r="F49" s="2"/>
      <c r="G49" s="81"/>
      <c r="H49" s="2"/>
      <c r="I49" s="81"/>
      <c r="J49" s="2"/>
      <c r="K49" s="81"/>
      <c r="L49" s="2"/>
      <c r="M49" s="81"/>
      <c r="N49" s="2"/>
      <c r="O49" s="81"/>
      <c r="P49" s="77"/>
      <c r="Q49" s="77"/>
      <c r="R49" s="80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3">
      <c r="A50" s="17">
        <v>47</v>
      </c>
      <c r="B50" s="76" t="str">
        <f>IF(PLAYER!B50="","",PLAYER!B50)</f>
        <v/>
      </c>
      <c r="C50" s="2"/>
      <c r="D50" s="2"/>
      <c r="E50" s="78"/>
      <c r="F50" s="2"/>
      <c r="G50" s="81"/>
      <c r="H50" s="2"/>
      <c r="I50" s="81"/>
      <c r="J50" s="2"/>
      <c r="K50" s="81"/>
      <c r="L50" s="2"/>
      <c r="M50" s="81"/>
      <c r="N50" s="2"/>
      <c r="O50" s="81"/>
      <c r="P50" s="77"/>
      <c r="Q50" s="77"/>
      <c r="R50" s="80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3">
      <c r="A51" s="17">
        <v>48</v>
      </c>
      <c r="B51" s="76" t="str">
        <f>IF(PLAYER!B51="","",PLAYER!B51)</f>
        <v/>
      </c>
      <c r="C51" s="2"/>
      <c r="D51" s="2"/>
      <c r="E51" s="78"/>
      <c r="F51" s="2"/>
      <c r="G51" s="81"/>
      <c r="H51" s="2"/>
      <c r="I51" s="81"/>
      <c r="J51" s="2"/>
      <c r="K51" s="81"/>
      <c r="L51" s="2"/>
      <c r="M51" s="81"/>
      <c r="N51" s="2"/>
      <c r="O51" s="81"/>
      <c r="P51" s="77"/>
      <c r="Q51" s="77"/>
      <c r="R51" s="80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3">
      <c r="A52" s="17">
        <v>49</v>
      </c>
      <c r="B52" s="76" t="str">
        <f>IF(PLAYER!B52="","",PLAYER!B52)</f>
        <v/>
      </c>
      <c r="C52" s="77"/>
      <c r="D52" s="77"/>
      <c r="E52" s="78"/>
      <c r="F52" s="77"/>
      <c r="G52" s="78"/>
      <c r="H52" s="77"/>
      <c r="I52" s="78"/>
      <c r="J52" s="77"/>
      <c r="K52" s="78"/>
      <c r="L52" s="77"/>
      <c r="M52" s="78"/>
      <c r="N52" s="77"/>
      <c r="O52" s="78"/>
      <c r="P52" s="77"/>
      <c r="Q52" s="77"/>
      <c r="R52" s="80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3">
      <c r="A53" s="17">
        <v>50</v>
      </c>
      <c r="B53" s="76" t="str">
        <f>IF(PLAYER!B53="","",PLAYER!B53)</f>
        <v/>
      </c>
      <c r="C53" s="2"/>
      <c r="D53" s="2"/>
      <c r="E53" s="81"/>
      <c r="F53" s="2"/>
      <c r="G53" s="81"/>
      <c r="H53" s="2"/>
      <c r="I53" s="81"/>
      <c r="J53" s="2"/>
      <c r="K53" s="81"/>
      <c r="L53" s="2"/>
      <c r="M53" s="81"/>
      <c r="N53" s="2"/>
      <c r="O53" s="81"/>
      <c r="P53" s="77"/>
      <c r="Q53" s="77"/>
      <c r="R53" s="80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3">
      <c r="A54" s="17">
        <v>51</v>
      </c>
      <c r="B54" s="76" t="str">
        <f>IF(PLAYER!B54="","",PLAYER!B54)</f>
        <v/>
      </c>
      <c r="C54" s="77"/>
      <c r="D54" s="77"/>
      <c r="E54" s="78"/>
      <c r="F54" s="77"/>
      <c r="G54" s="78"/>
      <c r="H54" s="77"/>
      <c r="I54" s="78"/>
      <c r="J54" s="77"/>
      <c r="K54" s="78"/>
      <c r="L54" s="77"/>
      <c r="M54" s="78"/>
      <c r="N54" s="77"/>
      <c r="O54" s="78"/>
      <c r="P54" s="77"/>
      <c r="Q54" s="77"/>
      <c r="R54" s="80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3">
      <c r="A55" s="17">
        <v>52</v>
      </c>
      <c r="B55" s="76" t="str">
        <f>IF(PLAYER!B55="","",PLAYER!B55)</f>
        <v/>
      </c>
      <c r="C55" s="77"/>
      <c r="D55" s="77"/>
      <c r="E55" s="78"/>
      <c r="F55" s="77"/>
      <c r="G55" s="78"/>
      <c r="H55" s="77"/>
      <c r="I55" s="78"/>
      <c r="J55" s="77"/>
      <c r="K55" s="78"/>
      <c r="L55" s="77"/>
      <c r="M55" s="78"/>
      <c r="N55" s="77"/>
      <c r="O55" s="78"/>
      <c r="P55" s="77"/>
      <c r="Q55" s="77"/>
      <c r="R55" s="80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3">
      <c r="A56" s="17">
        <v>53</v>
      </c>
      <c r="B56" s="76" t="str">
        <f>IF(PLAYER!B56="","",PLAYER!B56)</f>
        <v/>
      </c>
      <c r="C56" s="77"/>
      <c r="D56" s="77"/>
      <c r="E56" s="78"/>
      <c r="F56" s="77"/>
      <c r="G56" s="78"/>
      <c r="H56" s="77"/>
      <c r="I56" s="78"/>
      <c r="J56" s="77"/>
      <c r="K56" s="78"/>
      <c r="L56" s="77"/>
      <c r="M56" s="78"/>
      <c r="N56" s="77"/>
      <c r="O56" s="78"/>
      <c r="P56" s="77"/>
      <c r="Q56" s="77"/>
      <c r="R56" s="80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3">
      <c r="A57" s="17">
        <v>54</v>
      </c>
      <c r="B57" s="76" t="str">
        <f>IF(PLAYER!B57="","",PLAYER!B57)</f>
        <v/>
      </c>
      <c r="C57" s="77"/>
      <c r="D57" s="77"/>
      <c r="E57" s="78"/>
      <c r="F57" s="77"/>
      <c r="G57" s="78"/>
      <c r="H57" s="77"/>
      <c r="I57" s="78"/>
      <c r="J57" s="77"/>
      <c r="K57" s="78"/>
      <c r="L57" s="77"/>
      <c r="M57" s="78"/>
      <c r="N57" s="77"/>
      <c r="O57" s="78"/>
      <c r="P57" s="77"/>
      <c r="Q57" s="77"/>
      <c r="R57" s="80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3">
      <c r="A58" s="17">
        <v>55</v>
      </c>
      <c r="B58" s="76" t="str">
        <f>IF(PLAYER!B58="","",PLAYER!B58)</f>
        <v/>
      </c>
      <c r="C58" s="77"/>
      <c r="D58" s="77"/>
      <c r="E58" s="78"/>
      <c r="F58" s="77"/>
      <c r="G58" s="78"/>
      <c r="H58" s="77"/>
      <c r="I58" s="78"/>
      <c r="J58" s="77"/>
      <c r="K58" s="78"/>
      <c r="L58" s="77"/>
      <c r="M58" s="78"/>
      <c r="N58" s="77"/>
      <c r="O58" s="78"/>
      <c r="P58" s="77"/>
      <c r="Q58" s="77"/>
      <c r="R58" s="80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3">
      <c r="A59" s="17">
        <v>56</v>
      </c>
      <c r="B59" s="76" t="str">
        <f>IF(PLAYER!B59="","",PLAYER!B59)</f>
        <v/>
      </c>
      <c r="C59" s="77"/>
      <c r="D59" s="77"/>
      <c r="E59" s="78"/>
      <c r="F59" s="77"/>
      <c r="G59" s="78"/>
      <c r="H59" s="77"/>
      <c r="I59" s="78"/>
      <c r="J59" s="77"/>
      <c r="K59" s="78"/>
      <c r="L59" s="77"/>
      <c r="M59" s="78"/>
      <c r="N59" s="77"/>
      <c r="O59" s="78"/>
      <c r="P59" s="77"/>
      <c r="Q59" s="77"/>
      <c r="R59" s="80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3">
      <c r="A60" s="17">
        <v>57</v>
      </c>
      <c r="B60" s="76" t="str">
        <f>IF(PLAYER!B60="","",PLAYER!B60)</f>
        <v/>
      </c>
      <c r="C60" s="77"/>
      <c r="D60" s="77"/>
      <c r="E60" s="78"/>
      <c r="F60" s="77"/>
      <c r="G60" s="78"/>
      <c r="H60" s="77"/>
      <c r="I60" s="78"/>
      <c r="J60" s="77"/>
      <c r="K60" s="78"/>
      <c r="L60" s="77"/>
      <c r="M60" s="78"/>
      <c r="N60" s="77"/>
      <c r="O60" s="78"/>
      <c r="P60" s="77"/>
      <c r="Q60" s="77"/>
      <c r="R60" s="80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3">
      <c r="A61" s="17">
        <v>58</v>
      </c>
      <c r="B61" s="76" t="str">
        <f>IF(PLAYER!B61="","",PLAYER!B61)</f>
        <v/>
      </c>
      <c r="C61" s="77"/>
      <c r="D61" s="77"/>
      <c r="E61" s="78"/>
      <c r="F61" s="77"/>
      <c r="G61" s="78"/>
      <c r="H61" s="77"/>
      <c r="I61" s="78"/>
      <c r="J61" s="77"/>
      <c r="K61" s="78"/>
      <c r="L61" s="77"/>
      <c r="M61" s="78"/>
      <c r="N61" s="77"/>
      <c r="O61" s="78"/>
      <c r="P61" s="77"/>
      <c r="Q61" s="77"/>
      <c r="R61" s="80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3">
      <c r="A62" s="17">
        <v>59</v>
      </c>
      <c r="B62" s="76" t="str">
        <f>IF(PLAYER!B62="","",PLAYER!B62)</f>
        <v/>
      </c>
      <c r="C62" s="77"/>
      <c r="D62" s="77"/>
      <c r="E62" s="78"/>
      <c r="F62" s="77"/>
      <c r="G62" s="78"/>
      <c r="H62" s="77"/>
      <c r="I62" s="78"/>
      <c r="J62" s="77"/>
      <c r="K62" s="78"/>
      <c r="L62" s="77"/>
      <c r="M62" s="78"/>
      <c r="N62" s="77"/>
      <c r="O62" s="78"/>
      <c r="P62" s="77"/>
      <c r="Q62" s="77"/>
      <c r="R62" s="80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3">
      <c r="A63" s="17">
        <v>60</v>
      </c>
      <c r="B63" s="76" t="str">
        <f>IF(PLAYER!B63="","",PLAYER!B63)</f>
        <v/>
      </c>
      <c r="C63" s="77"/>
      <c r="D63" s="77"/>
      <c r="E63" s="78"/>
      <c r="F63" s="77"/>
      <c r="G63" s="78"/>
      <c r="H63" s="77"/>
      <c r="I63" s="78"/>
      <c r="J63" s="77"/>
      <c r="K63" s="78"/>
      <c r="L63" s="77"/>
      <c r="M63" s="78"/>
      <c r="N63" s="77"/>
      <c r="O63" s="78"/>
      <c r="P63" s="77"/>
      <c r="Q63" s="77"/>
      <c r="R63" s="80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3">
      <c r="A64" s="17">
        <v>61</v>
      </c>
      <c r="B64" s="76" t="str">
        <f>IF(PLAYER!B64="","",PLAYER!B64)</f>
        <v/>
      </c>
      <c r="C64" s="77"/>
      <c r="D64" s="77"/>
      <c r="E64" s="78"/>
      <c r="F64" s="77"/>
      <c r="G64" s="78"/>
      <c r="H64" s="77"/>
      <c r="I64" s="78"/>
      <c r="J64" s="77"/>
      <c r="K64" s="78"/>
      <c r="L64" s="77"/>
      <c r="M64" s="78"/>
      <c r="N64" s="77"/>
      <c r="O64" s="78"/>
      <c r="P64" s="77"/>
      <c r="Q64" s="77"/>
      <c r="R64" s="80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3">
      <c r="A65" s="17">
        <v>62</v>
      </c>
      <c r="B65" s="76" t="str">
        <f>IF(PLAYER!B65="","",PLAYER!B65)</f>
        <v/>
      </c>
      <c r="C65" s="77"/>
      <c r="D65" s="77"/>
      <c r="E65" s="78"/>
      <c r="F65" s="77"/>
      <c r="G65" s="78"/>
      <c r="H65" s="77"/>
      <c r="I65" s="78"/>
      <c r="J65" s="77"/>
      <c r="K65" s="78"/>
      <c r="L65" s="77"/>
      <c r="M65" s="78"/>
      <c r="N65" s="77"/>
      <c r="O65" s="78"/>
      <c r="P65" s="77"/>
      <c r="Q65" s="77"/>
      <c r="R65" s="80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3">
      <c r="A66" s="17">
        <v>63</v>
      </c>
      <c r="B66" s="76" t="str">
        <f>IF(PLAYER!B66="","",PLAYER!B66)</f>
        <v/>
      </c>
      <c r="C66" s="77"/>
      <c r="D66" s="77"/>
      <c r="E66" s="78"/>
      <c r="F66" s="77"/>
      <c r="G66" s="78"/>
      <c r="H66" s="77"/>
      <c r="I66" s="78"/>
      <c r="J66" s="77"/>
      <c r="K66" s="78"/>
      <c r="L66" s="77"/>
      <c r="M66" s="78"/>
      <c r="N66" s="77"/>
      <c r="O66" s="78"/>
      <c r="P66" s="77"/>
      <c r="Q66" s="77"/>
      <c r="R66" s="80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3">
      <c r="A67" s="17">
        <v>64</v>
      </c>
      <c r="B67" s="76" t="str">
        <f>IF(PLAYER!B67="","",PLAYER!B67)</f>
        <v/>
      </c>
      <c r="C67" s="77"/>
      <c r="D67" s="77"/>
      <c r="E67" s="78"/>
      <c r="F67" s="77"/>
      <c r="G67" s="78"/>
      <c r="H67" s="77"/>
      <c r="I67" s="78"/>
      <c r="J67" s="77"/>
      <c r="K67" s="78"/>
      <c r="L67" s="77"/>
      <c r="M67" s="78"/>
      <c r="N67" s="77"/>
      <c r="O67" s="78"/>
      <c r="P67" s="77"/>
      <c r="Q67" s="77"/>
      <c r="R67" s="80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3">
      <c r="A68" s="17">
        <v>65</v>
      </c>
      <c r="B68" s="76" t="str">
        <f>IF(PLAYER!B68="","",PLAYER!B68)</f>
        <v/>
      </c>
      <c r="C68" s="77"/>
      <c r="D68" s="77"/>
      <c r="E68" s="78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7"/>
      <c r="R68" s="80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3">
      <c r="A69" s="17">
        <v>66</v>
      </c>
      <c r="B69" s="76" t="str">
        <f>IF(PLAYER!B69="","",PLAYER!B69)</f>
        <v/>
      </c>
      <c r="C69" s="77"/>
      <c r="D69" s="77"/>
      <c r="E69" s="78"/>
      <c r="F69" s="77"/>
      <c r="G69" s="78"/>
      <c r="H69" s="77"/>
      <c r="I69" s="78"/>
      <c r="J69" s="77"/>
      <c r="K69" s="78"/>
      <c r="L69" s="77"/>
      <c r="M69" s="78"/>
      <c r="N69" s="77"/>
      <c r="O69" s="78"/>
      <c r="P69" s="77"/>
      <c r="Q69" s="77"/>
      <c r="R69" s="80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3">
      <c r="A70" s="17">
        <v>67</v>
      </c>
      <c r="B70" s="17" t="str">
        <f>IF(PLAYER!B70="","",PLAYER!B70)</f>
        <v/>
      </c>
      <c r="C70" s="77"/>
      <c r="D70" s="77"/>
      <c r="E70" s="78"/>
      <c r="F70" s="77"/>
      <c r="G70" s="78"/>
      <c r="H70" s="77"/>
      <c r="I70" s="78"/>
      <c r="J70" s="77"/>
      <c r="K70" s="78"/>
      <c r="L70" s="77"/>
      <c r="M70" s="78"/>
      <c r="N70" s="77"/>
      <c r="O70" s="78"/>
      <c r="P70" s="77"/>
      <c r="Q70" s="77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3">
      <c r="A71" s="17">
        <v>68</v>
      </c>
      <c r="B71" s="17" t="str">
        <f>IF(PLAYER!B71="","",PLAYER!B71)</f>
        <v/>
      </c>
      <c r="C71" s="77"/>
      <c r="D71" s="77"/>
      <c r="E71" s="78"/>
      <c r="F71" s="77"/>
      <c r="G71" s="78"/>
      <c r="H71" s="77"/>
      <c r="I71" s="78"/>
      <c r="J71" s="77"/>
      <c r="K71" s="78"/>
      <c r="L71" s="77"/>
      <c r="M71" s="78"/>
      <c r="N71" s="77"/>
      <c r="O71" s="78"/>
      <c r="P71" s="77"/>
      <c r="Q71" s="77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3">
      <c r="A72" s="17">
        <v>69</v>
      </c>
      <c r="B72" s="17" t="str">
        <f>IF(PLAYER!B72="","",PLAYER!B72)</f>
        <v/>
      </c>
      <c r="C72" s="77"/>
      <c r="D72" s="77"/>
      <c r="E72" s="78"/>
      <c r="F72" s="77"/>
      <c r="G72" s="78"/>
      <c r="H72" s="77"/>
      <c r="I72" s="78"/>
      <c r="J72" s="77"/>
      <c r="K72" s="78"/>
      <c r="L72" s="77"/>
      <c r="M72" s="78"/>
      <c r="N72" s="77"/>
      <c r="O72" s="78"/>
      <c r="P72" s="77"/>
      <c r="Q72" s="77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3">
      <c r="A73" s="17">
        <v>70</v>
      </c>
      <c r="B73" s="17" t="str">
        <f>IF(PLAYER!B73="","",PLAYER!B73)</f>
        <v/>
      </c>
      <c r="C73" s="77"/>
      <c r="D73" s="77"/>
      <c r="E73" s="78"/>
      <c r="F73" s="77"/>
      <c r="G73" s="78"/>
      <c r="H73" s="77"/>
      <c r="I73" s="78"/>
      <c r="J73" s="77"/>
      <c r="K73" s="78"/>
      <c r="L73" s="77"/>
      <c r="M73" s="78"/>
      <c r="N73" s="77"/>
      <c r="O73" s="78"/>
      <c r="P73" s="77"/>
      <c r="Q73" s="77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3">
      <c r="A74" s="17">
        <v>71</v>
      </c>
      <c r="B74" s="17" t="str">
        <f>IF(PLAYER!B74="","",PLAYER!B74)</f>
        <v/>
      </c>
      <c r="C74" s="77"/>
      <c r="D74" s="77"/>
      <c r="E74" s="78"/>
      <c r="F74" s="77"/>
      <c r="G74" s="78"/>
      <c r="H74" s="77"/>
      <c r="I74" s="78"/>
      <c r="J74" s="77"/>
      <c r="K74" s="78"/>
      <c r="L74" s="77"/>
      <c r="M74" s="78"/>
      <c r="N74" s="77"/>
      <c r="O74" s="78"/>
      <c r="P74" s="77"/>
      <c r="Q74" s="77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3">
      <c r="A75" s="17">
        <v>72</v>
      </c>
      <c r="B75" s="17" t="str">
        <f>IF(PLAYER!B75="","",PLAYER!B75)</f>
        <v/>
      </c>
      <c r="C75" s="77"/>
      <c r="D75" s="77"/>
      <c r="E75" s="78"/>
      <c r="F75" s="77"/>
      <c r="G75" s="78"/>
      <c r="H75" s="77"/>
      <c r="I75" s="78"/>
      <c r="J75" s="77"/>
      <c r="K75" s="78"/>
      <c r="L75" s="77"/>
      <c r="M75" s="78"/>
      <c r="N75" s="77"/>
      <c r="O75" s="78"/>
      <c r="P75" s="77"/>
      <c r="Q75" s="77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3">
      <c r="A76" s="17">
        <v>73</v>
      </c>
      <c r="B76" s="17" t="str">
        <f>IF(PLAYER!B76="","",PLAYER!B76)</f>
        <v/>
      </c>
      <c r="C76" s="77"/>
      <c r="D76" s="77"/>
      <c r="E76" s="78"/>
      <c r="F76" s="77"/>
      <c r="G76" s="78"/>
      <c r="H76" s="77"/>
      <c r="I76" s="78"/>
      <c r="J76" s="77"/>
      <c r="K76" s="78"/>
      <c r="L76" s="77"/>
      <c r="M76" s="78"/>
      <c r="N76" s="77"/>
      <c r="O76" s="78"/>
      <c r="P76" s="77"/>
      <c r="Q76" s="77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3">
      <c r="A77" s="17">
        <v>74</v>
      </c>
      <c r="B77" s="17" t="str">
        <f>IF(PLAYER!B77="","",PLAYER!B77)</f>
        <v/>
      </c>
      <c r="C77" s="77"/>
      <c r="D77" s="77"/>
      <c r="E77" s="78"/>
      <c r="F77" s="77"/>
      <c r="G77" s="78"/>
      <c r="H77" s="77"/>
      <c r="I77" s="78"/>
      <c r="J77" s="77"/>
      <c r="K77" s="78"/>
      <c r="L77" s="77"/>
      <c r="M77" s="78"/>
      <c r="N77" s="77"/>
      <c r="O77" s="78"/>
      <c r="P77" s="77"/>
      <c r="Q77" s="77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3">
      <c r="A78" s="17">
        <v>75</v>
      </c>
      <c r="B78" s="17" t="str">
        <f>IF(PLAYER!B78="","",PLAYER!B78)</f>
        <v/>
      </c>
      <c r="C78" s="77"/>
      <c r="D78" s="77"/>
      <c r="E78" s="78"/>
      <c r="F78" s="77"/>
      <c r="G78" s="78"/>
      <c r="H78" s="77"/>
      <c r="I78" s="78"/>
      <c r="J78" s="77"/>
      <c r="K78" s="78"/>
      <c r="L78" s="77"/>
      <c r="M78" s="78"/>
      <c r="N78" s="77"/>
      <c r="O78" s="78"/>
      <c r="P78" s="77"/>
      <c r="Q78" s="77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3">
      <c r="A79" s="17">
        <v>76</v>
      </c>
      <c r="B79" s="17" t="str">
        <f>IF(PLAYER!B79="","",PLAYER!B79)</f>
        <v/>
      </c>
      <c r="C79" s="77"/>
      <c r="D79" s="77"/>
      <c r="E79" s="78"/>
      <c r="F79" s="77"/>
      <c r="G79" s="78"/>
      <c r="H79" s="77"/>
      <c r="I79" s="78"/>
      <c r="J79" s="77"/>
      <c r="K79" s="78"/>
      <c r="L79" s="77"/>
      <c r="M79" s="78"/>
      <c r="N79" s="77"/>
      <c r="O79" s="78"/>
      <c r="P79" s="77"/>
      <c r="Q79" s="77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3">
      <c r="A80" s="17">
        <v>77</v>
      </c>
      <c r="B80" s="17" t="str">
        <f>IF(PLAYER!B80="","",PLAYER!B80)</f>
        <v/>
      </c>
      <c r="C80" s="77"/>
      <c r="D80" s="77"/>
      <c r="E80" s="78"/>
      <c r="F80" s="77"/>
      <c r="G80" s="78"/>
      <c r="H80" s="77"/>
      <c r="I80" s="78"/>
      <c r="J80" s="77"/>
      <c r="K80" s="78"/>
      <c r="L80" s="77"/>
      <c r="M80" s="78"/>
      <c r="N80" s="77"/>
      <c r="O80" s="78"/>
      <c r="P80" s="77"/>
      <c r="Q80" s="77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3">
      <c r="A81" s="17">
        <v>78</v>
      </c>
      <c r="B81" s="17" t="str">
        <f>IF(PLAYER!B81="","",PLAYER!B81)</f>
        <v/>
      </c>
      <c r="C81" s="77"/>
      <c r="D81" s="77"/>
      <c r="E81" s="78"/>
      <c r="F81" s="77"/>
      <c r="G81" s="78"/>
      <c r="H81" s="77"/>
      <c r="I81" s="78"/>
      <c r="J81" s="77"/>
      <c r="K81" s="78"/>
      <c r="L81" s="77"/>
      <c r="M81" s="78"/>
      <c r="N81" s="77"/>
      <c r="O81" s="78"/>
      <c r="P81" s="77"/>
      <c r="Q81" s="77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3">
      <c r="A82" s="17">
        <v>79</v>
      </c>
      <c r="B82" s="17" t="str">
        <f>IF(PLAYER!B82="","",PLAYER!B82)</f>
        <v/>
      </c>
      <c r="C82" s="77"/>
      <c r="D82" s="77"/>
      <c r="E82" s="78"/>
      <c r="F82" s="77"/>
      <c r="G82" s="78"/>
      <c r="H82" s="77"/>
      <c r="I82" s="78"/>
      <c r="J82" s="77"/>
      <c r="K82" s="78"/>
      <c r="L82" s="77"/>
      <c r="M82" s="78"/>
      <c r="N82" s="77"/>
      <c r="O82" s="78"/>
      <c r="P82" s="77"/>
      <c r="Q82" s="77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3">
      <c r="A83" s="17">
        <v>80</v>
      </c>
      <c r="B83" s="17" t="str">
        <f>IF(PLAYER!B83="","",PLAYER!B83)</f>
        <v/>
      </c>
      <c r="C83" s="77"/>
      <c r="D83" s="77"/>
      <c r="E83" s="78"/>
      <c r="F83" s="77"/>
      <c r="G83" s="78"/>
      <c r="H83" s="77"/>
      <c r="I83" s="78"/>
      <c r="J83" s="77"/>
      <c r="K83" s="78"/>
      <c r="L83" s="77"/>
      <c r="M83" s="78"/>
      <c r="N83" s="77"/>
      <c r="O83" s="78"/>
      <c r="P83" s="77"/>
      <c r="Q83" s="77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3">
      <c r="A84" s="17">
        <v>81</v>
      </c>
      <c r="B84" s="17" t="str">
        <f>IF(PLAYER!B84="","",PLAYER!B84)</f>
        <v/>
      </c>
      <c r="C84" s="77"/>
      <c r="D84" s="77"/>
      <c r="E84" s="78"/>
      <c r="F84" s="77"/>
      <c r="G84" s="78"/>
      <c r="H84" s="77"/>
      <c r="I84" s="78"/>
      <c r="J84" s="77"/>
      <c r="K84" s="78"/>
      <c r="L84" s="77"/>
      <c r="M84" s="78"/>
      <c r="N84" s="77"/>
      <c r="O84" s="78"/>
      <c r="P84" s="77"/>
      <c r="Q84" s="77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3">
      <c r="A85" s="17">
        <v>82</v>
      </c>
      <c r="B85" s="17" t="str">
        <f>IF(PLAYER!B85="","",PLAYER!B85)</f>
        <v/>
      </c>
      <c r="C85" s="77"/>
      <c r="D85" s="77"/>
      <c r="E85" s="78"/>
      <c r="F85" s="77"/>
      <c r="G85" s="78"/>
      <c r="H85" s="77"/>
      <c r="I85" s="78"/>
      <c r="J85" s="77"/>
      <c r="K85" s="78"/>
      <c r="L85" s="77"/>
      <c r="M85" s="78"/>
      <c r="N85" s="77"/>
      <c r="O85" s="78"/>
      <c r="P85" s="77"/>
      <c r="Q85" s="77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3">
      <c r="A86" s="17">
        <v>83</v>
      </c>
      <c r="B86" s="17" t="str">
        <f>IF(PLAYER!B86="","",PLAYER!B86)</f>
        <v/>
      </c>
      <c r="C86" s="77"/>
      <c r="D86" s="77"/>
      <c r="E86" s="78"/>
      <c r="F86" s="77"/>
      <c r="G86" s="78"/>
      <c r="H86" s="77"/>
      <c r="I86" s="78"/>
      <c r="J86" s="77"/>
      <c r="K86" s="78"/>
      <c r="L86" s="77"/>
      <c r="M86" s="78"/>
      <c r="N86" s="77"/>
      <c r="O86" s="78"/>
      <c r="P86" s="77"/>
      <c r="Q86" s="77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3">
      <c r="A87" s="17">
        <v>84</v>
      </c>
      <c r="B87" s="17" t="str">
        <f>IF(PLAYER!B87="","",PLAYER!B87)</f>
        <v/>
      </c>
      <c r="C87" s="77"/>
      <c r="D87" s="77"/>
      <c r="E87" s="78"/>
      <c r="F87" s="77"/>
      <c r="G87" s="78"/>
      <c r="H87" s="77"/>
      <c r="I87" s="78"/>
      <c r="J87" s="77"/>
      <c r="K87" s="78"/>
      <c r="L87" s="77"/>
      <c r="M87" s="78"/>
      <c r="N87" s="77"/>
      <c r="O87" s="78"/>
      <c r="P87" s="77"/>
      <c r="Q87" s="77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3">
      <c r="A88" s="17">
        <v>85</v>
      </c>
      <c r="B88" s="17" t="str">
        <f>IF(PLAYER!B88="","",PLAYER!B88)</f>
        <v/>
      </c>
      <c r="C88" s="77"/>
      <c r="D88" s="77"/>
      <c r="E88" s="78"/>
      <c r="F88" s="77"/>
      <c r="G88" s="78"/>
      <c r="H88" s="77"/>
      <c r="I88" s="78"/>
      <c r="J88" s="77"/>
      <c r="K88" s="78"/>
      <c r="L88" s="77"/>
      <c r="M88" s="78"/>
      <c r="N88" s="77"/>
      <c r="O88" s="78"/>
      <c r="P88" s="77"/>
      <c r="Q88" s="77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3">
      <c r="A89" s="17">
        <v>86</v>
      </c>
      <c r="B89" s="17" t="str">
        <f>IF(PLAYER!B89="","",PLAYER!B89)</f>
        <v/>
      </c>
      <c r="C89" s="77"/>
      <c r="D89" s="77"/>
      <c r="E89" s="78"/>
      <c r="F89" s="77"/>
      <c r="G89" s="78"/>
      <c r="H89" s="77"/>
      <c r="I89" s="78"/>
      <c r="J89" s="77"/>
      <c r="K89" s="78"/>
      <c r="L89" s="77"/>
      <c r="M89" s="78"/>
      <c r="N89" s="77"/>
      <c r="O89" s="78"/>
      <c r="P89" s="77"/>
      <c r="Q89" s="77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3">
      <c r="A90" s="17">
        <v>87</v>
      </c>
      <c r="B90" s="17" t="str">
        <f>IF(PLAYER!B90="","",PLAYER!B90)</f>
        <v/>
      </c>
      <c r="C90" s="77"/>
      <c r="D90" s="77"/>
      <c r="E90" s="78"/>
      <c r="F90" s="77"/>
      <c r="G90" s="78"/>
      <c r="H90" s="77"/>
      <c r="I90" s="78"/>
      <c r="J90" s="77"/>
      <c r="K90" s="78"/>
      <c r="L90" s="77"/>
      <c r="M90" s="78"/>
      <c r="N90" s="77"/>
      <c r="O90" s="78"/>
      <c r="P90" s="77"/>
      <c r="Q90" s="77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3">
      <c r="A91" s="17">
        <v>88</v>
      </c>
      <c r="B91" s="17" t="str">
        <f>IF(PLAYER!B91="","",PLAYER!B91)</f>
        <v/>
      </c>
      <c r="C91" s="77"/>
      <c r="D91" s="77"/>
      <c r="E91" s="78"/>
      <c r="F91" s="77"/>
      <c r="G91" s="78"/>
      <c r="H91" s="77"/>
      <c r="I91" s="78"/>
      <c r="J91" s="77"/>
      <c r="K91" s="78"/>
      <c r="L91" s="77"/>
      <c r="M91" s="78"/>
      <c r="N91" s="77"/>
      <c r="O91" s="78"/>
      <c r="P91" s="77"/>
      <c r="Q91" s="77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3">
      <c r="A92" s="17">
        <v>89</v>
      </c>
      <c r="B92" s="17" t="str">
        <f>IF(PLAYER!B92="","",PLAYER!B92)</f>
        <v/>
      </c>
      <c r="C92" s="77"/>
      <c r="D92" s="77"/>
      <c r="E92" s="78"/>
      <c r="F92" s="77"/>
      <c r="G92" s="78"/>
      <c r="H92" s="77"/>
      <c r="I92" s="78"/>
      <c r="J92" s="77"/>
      <c r="K92" s="78"/>
      <c r="L92" s="77"/>
      <c r="M92" s="78"/>
      <c r="N92" s="77"/>
      <c r="O92" s="78"/>
      <c r="P92" s="77"/>
      <c r="Q92" s="77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3">
      <c r="A93" s="17">
        <v>90</v>
      </c>
      <c r="B93" s="17" t="str">
        <f>IF(PLAYER!B93="","",PLAYER!B93)</f>
        <v/>
      </c>
      <c r="C93" s="77"/>
      <c r="D93" s="77"/>
      <c r="E93" s="78"/>
      <c r="F93" s="77"/>
      <c r="G93" s="78"/>
      <c r="H93" s="77"/>
      <c r="I93" s="78"/>
      <c r="J93" s="77"/>
      <c r="K93" s="78"/>
      <c r="L93" s="77"/>
      <c r="M93" s="78"/>
      <c r="N93" s="77"/>
      <c r="O93" s="78"/>
      <c r="P93" s="77"/>
      <c r="Q93" s="77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3">
      <c r="A94" s="17">
        <v>91</v>
      </c>
      <c r="B94" s="17" t="str">
        <f>IF(PLAYER!B94="","",PLAYER!B94)</f>
        <v/>
      </c>
      <c r="C94" s="77"/>
      <c r="D94" s="77"/>
      <c r="E94" s="78"/>
      <c r="F94" s="77"/>
      <c r="G94" s="78"/>
      <c r="H94" s="77"/>
      <c r="I94" s="78"/>
      <c r="J94" s="77"/>
      <c r="K94" s="78"/>
      <c r="L94" s="77"/>
      <c r="M94" s="78"/>
      <c r="N94" s="77"/>
      <c r="O94" s="78"/>
      <c r="P94" s="77"/>
      <c r="Q94" s="77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3">
      <c r="A95" s="17">
        <v>92</v>
      </c>
      <c r="B95" s="17" t="str">
        <f>IF(PLAYER!B95="","",PLAYER!B95)</f>
        <v/>
      </c>
      <c r="C95" s="77"/>
      <c r="D95" s="77"/>
      <c r="E95" s="78"/>
      <c r="F95" s="77"/>
      <c r="G95" s="78"/>
      <c r="H95" s="77"/>
      <c r="I95" s="78"/>
      <c r="J95" s="77"/>
      <c r="K95" s="78"/>
      <c r="L95" s="77"/>
      <c r="M95" s="78"/>
      <c r="N95" s="77"/>
      <c r="O95" s="78"/>
      <c r="P95" s="77"/>
      <c r="Q95" s="77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3">
      <c r="A96" s="17">
        <v>93</v>
      </c>
      <c r="B96" s="17" t="str">
        <f>IF(PLAYER!B96="","",PLAYER!B96)</f>
        <v/>
      </c>
      <c r="C96" s="77"/>
      <c r="D96" s="77"/>
      <c r="E96" s="78"/>
      <c r="F96" s="77"/>
      <c r="G96" s="78"/>
      <c r="H96" s="77"/>
      <c r="I96" s="78"/>
      <c r="J96" s="77"/>
      <c r="K96" s="78"/>
      <c r="L96" s="77"/>
      <c r="M96" s="78"/>
      <c r="N96" s="77"/>
      <c r="O96" s="78"/>
      <c r="P96" s="77"/>
      <c r="Q96" s="77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3">
      <c r="A97" s="17">
        <v>94</v>
      </c>
      <c r="B97" s="17" t="str">
        <f>IF(PLAYER!B97="","",PLAYER!B97)</f>
        <v/>
      </c>
      <c r="C97" s="77"/>
      <c r="D97" s="77"/>
      <c r="E97" s="78"/>
      <c r="F97" s="77"/>
      <c r="G97" s="78"/>
      <c r="H97" s="77"/>
      <c r="I97" s="78"/>
      <c r="J97" s="77"/>
      <c r="K97" s="78"/>
      <c r="L97" s="77"/>
      <c r="M97" s="78"/>
      <c r="N97" s="77"/>
      <c r="O97" s="78"/>
      <c r="P97" s="77"/>
      <c r="Q97" s="77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3">
      <c r="A98" s="17">
        <v>95</v>
      </c>
      <c r="B98" s="17" t="str">
        <f>IF(PLAYER!B98="","",PLAYER!B98)</f>
        <v/>
      </c>
      <c r="C98" s="77"/>
      <c r="D98" s="77"/>
      <c r="E98" s="78"/>
      <c r="F98" s="77"/>
      <c r="G98" s="78"/>
      <c r="H98" s="77"/>
      <c r="I98" s="78"/>
      <c r="J98" s="77"/>
      <c r="K98" s="78"/>
      <c r="L98" s="77"/>
      <c r="M98" s="78"/>
      <c r="N98" s="77"/>
      <c r="O98" s="78"/>
      <c r="P98" s="77"/>
      <c r="Q98" s="77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3">
      <c r="A99" s="17">
        <v>96</v>
      </c>
      <c r="B99" s="17" t="str">
        <f>IF(PLAYER!B99="","",PLAYER!B99)</f>
        <v/>
      </c>
      <c r="C99" s="77"/>
      <c r="D99" s="77"/>
      <c r="E99" s="78"/>
      <c r="F99" s="77"/>
      <c r="G99" s="78"/>
      <c r="H99" s="77"/>
      <c r="I99" s="78"/>
      <c r="J99" s="77"/>
      <c r="K99" s="78"/>
      <c r="L99" s="77"/>
      <c r="M99" s="78"/>
      <c r="N99" s="77"/>
      <c r="O99" s="78"/>
      <c r="P99" s="77"/>
      <c r="Q99" s="77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3">
      <c r="A100" s="17">
        <v>97</v>
      </c>
      <c r="B100" s="17" t="str">
        <f>IF(PLAYER!B100="","",PLAYER!B100)</f>
        <v/>
      </c>
      <c r="C100" s="77"/>
      <c r="D100" s="77"/>
      <c r="E100" s="78"/>
      <c r="F100" s="77"/>
      <c r="G100" s="78"/>
      <c r="H100" s="77"/>
      <c r="I100" s="78"/>
      <c r="J100" s="77"/>
      <c r="K100" s="78"/>
      <c r="L100" s="77"/>
      <c r="M100" s="78"/>
      <c r="N100" s="77"/>
      <c r="O100" s="78"/>
      <c r="P100" s="77"/>
      <c r="Q100" s="77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3">
      <c r="A101" s="17">
        <v>98</v>
      </c>
      <c r="B101" s="17" t="str">
        <f>IF(PLAYER!B101="","",PLAYER!B101)</f>
        <v/>
      </c>
      <c r="C101" s="77"/>
      <c r="D101" s="77"/>
      <c r="E101" s="78"/>
      <c r="F101" s="77"/>
      <c r="G101" s="78"/>
      <c r="H101" s="77"/>
      <c r="I101" s="78"/>
      <c r="J101" s="77"/>
      <c r="K101" s="78"/>
      <c r="L101" s="77"/>
      <c r="M101" s="78"/>
      <c r="N101" s="77"/>
      <c r="O101" s="78"/>
      <c r="P101" s="77"/>
      <c r="Q101" s="77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3">
      <c r="A102" s="17">
        <v>99</v>
      </c>
      <c r="B102" s="17" t="str">
        <f>IF(PLAYER!B102="","",PLAYER!B102)</f>
        <v/>
      </c>
      <c r="C102" s="77"/>
      <c r="D102" s="77"/>
      <c r="E102" s="78"/>
      <c r="F102" s="77"/>
      <c r="G102" s="78"/>
      <c r="H102" s="77"/>
      <c r="I102" s="78"/>
      <c r="J102" s="77"/>
      <c r="K102" s="78"/>
      <c r="L102" s="77"/>
      <c r="M102" s="78"/>
      <c r="N102" s="77"/>
      <c r="O102" s="78"/>
      <c r="P102" s="77"/>
      <c r="Q102" s="77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3">
      <c r="A103" s="17">
        <v>100</v>
      </c>
      <c r="B103" s="17" t="str">
        <f>IF(PLAYER!B103="","",PLAYER!B103)</f>
        <v/>
      </c>
      <c r="C103" s="77"/>
      <c r="D103" s="77"/>
      <c r="E103" s="78"/>
      <c r="F103" s="77"/>
      <c r="G103" s="78"/>
      <c r="H103" s="77"/>
      <c r="I103" s="78"/>
      <c r="J103" s="77"/>
      <c r="K103" s="78"/>
      <c r="L103" s="77"/>
      <c r="M103" s="78"/>
      <c r="N103" s="77"/>
      <c r="O103" s="78"/>
      <c r="P103" s="77"/>
      <c r="Q103" s="77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3">
      <c r="A104" s="17">
        <v>101</v>
      </c>
      <c r="B104" s="17" t="str">
        <f>IF(PLAYER!B104="","",PLAYER!B104)</f>
        <v/>
      </c>
      <c r="C104" s="77"/>
      <c r="D104" s="77"/>
      <c r="E104" s="78"/>
      <c r="F104" s="77"/>
      <c r="G104" s="78"/>
      <c r="H104" s="77"/>
      <c r="I104" s="78"/>
      <c r="J104" s="77"/>
      <c r="K104" s="78"/>
      <c r="L104" s="77"/>
      <c r="M104" s="78"/>
      <c r="N104" s="77"/>
      <c r="O104" s="78"/>
      <c r="P104" s="77"/>
      <c r="Q104" s="77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3">
      <c r="A105" s="17">
        <v>102</v>
      </c>
      <c r="B105" s="17" t="str">
        <f>IF(PLAYER!B105="","",PLAYER!B105)</f>
        <v/>
      </c>
      <c r="C105" s="77"/>
      <c r="D105" s="77"/>
      <c r="E105" s="78"/>
      <c r="F105" s="77"/>
      <c r="G105" s="78"/>
      <c r="H105" s="77"/>
      <c r="I105" s="78"/>
      <c r="J105" s="77"/>
      <c r="K105" s="78"/>
      <c r="L105" s="77"/>
      <c r="M105" s="78"/>
      <c r="N105" s="77"/>
      <c r="O105" s="78"/>
      <c r="P105" s="77"/>
      <c r="Q105" s="77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3">
      <c r="A106" s="17">
        <v>103</v>
      </c>
      <c r="B106" s="17" t="str">
        <f>IF(PLAYER!B106="","",PLAYER!B106)</f>
        <v/>
      </c>
      <c r="C106" s="77"/>
      <c r="D106" s="77"/>
      <c r="E106" s="78"/>
      <c r="F106" s="77"/>
      <c r="G106" s="78"/>
      <c r="H106" s="77"/>
      <c r="I106" s="78"/>
      <c r="J106" s="77"/>
      <c r="K106" s="78"/>
      <c r="L106" s="77"/>
      <c r="M106" s="78"/>
      <c r="N106" s="77"/>
      <c r="O106" s="78"/>
      <c r="P106" s="77"/>
      <c r="Q106" s="77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3">
      <c r="A107" s="17">
        <v>104</v>
      </c>
      <c r="B107" s="17" t="str">
        <f>IF(PLAYER!B107="","",PLAYER!B107)</f>
        <v/>
      </c>
      <c r="C107" s="77"/>
      <c r="D107" s="77"/>
      <c r="E107" s="78"/>
      <c r="F107" s="77"/>
      <c r="G107" s="78"/>
      <c r="H107" s="77"/>
      <c r="I107" s="78"/>
      <c r="J107" s="77"/>
      <c r="K107" s="78"/>
      <c r="L107" s="77"/>
      <c r="M107" s="78"/>
      <c r="N107" s="77"/>
      <c r="O107" s="78"/>
      <c r="P107" s="77"/>
      <c r="Q107" s="77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3">
      <c r="A108" s="17">
        <v>105</v>
      </c>
      <c r="B108" s="17" t="str">
        <f>IF(PLAYER!B108="","",PLAYER!B108)</f>
        <v/>
      </c>
      <c r="C108" s="77"/>
      <c r="D108" s="77"/>
      <c r="E108" s="78"/>
      <c r="F108" s="77"/>
      <c r="G108" s="78"/>
      <c r="H108" s="77"/>
      <c r="I108" s="78"/>
      <c r="J108" s="77"/>
      <c r="K108" s="78"/>
      <c r="L108" s="77"/>
      <c r="M108" s="78"/>
      <c r="N108" s="77"/>
      <c r="O108" s="78"/>
      <c r="P108" s="77"/>
      <c r="Q108" s="77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3">
      <c r="A109" s="17">
        <v>106</v>
      </c>
      <c r="B109" s="17" t="str">
        <f>IF(PLAYER!B109="","",PLAYER!B109)</f>
        <v/>
      </c>
      <c r="C109" s="77"/>
      <c r="D109" s="77"/>
      <c r="E109" s="78"/>
      <c r="F109" s="77"/>
      <c r="G109" s="78"/>
      <c r="H109" s="77"/>
      <c r="I109" s="78"/>
      <c r="J109" s="77"/>
      <c r="K109" s="78"/>
      <c r="L109" s="77"/>
      <c r="M109" s="78"/>
      <c r="N109" s="77"/>
      <c r="O109" s="78"/>
      <c r="P109" s="77"/>
      <c r="Q109" s="77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3">
      <c r="A110" s="17">
        <v>107</v>
      </c>
      <c r="B110" s="17" t="str">
        <f>IF(PLAYER!B110="","",PLAYER!B110)</f>
        <v/>
      </c>
      <c r="C110" s="77"/>
      <c r="D110" s="77"/>
      <c r="E110" s="78"/>
      <c r="F110" s="77"/>
      <c r="G110" s="78"/>
      <c r="H110" s="77"/>
      <c r="I110" s="78"/>
      <c r="J110" s="77"/>
      <c r="K110" s="78"/>
      <c r="L110" s="77"/>
      <c r="M110" s="78"/>
      <c r="N110" s="77"/>
      <c r="O110" s="78"/>
      <c r="P110" s="77"/>
      <c r="Q110" s="77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3">
      <c r="A111" s="17">
        <v>108</v>
      </c>
      <c r="B111" s="17" t="str">
        <f>IF(PLAYER!B111="","",PLAYER!B111)</f>
        <v/>
      </c>
      <c r="C111" s="77"/>
      <c r="D111" s="77"/>
      <c r="E111" s="78"/>
      <c r="F111" s="77"/>
      <c r="G111" s="78"/>
      <c r="H111" s="77"/>
      <c r="I111" s="78"/>
      <c r="J111" s="77"/>
      <c r="K111" s="78"/>
      <c r="L111" s="77"/>
      <c r="M111" s="78"/>
      <c r="N111" s="77"/>
      <c r="O111" s="78"/>
      <c r="P111" s="77"/>
      <c r="Q111" s="77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3">
      <c r="A112" s="17">
        <v>109</v>
      </c>
      <c r="B112" s="17" t="str">
        <f>IF(PLAYER!B112="","",PLAYER!B112)</f>
        <v/>
      </c>
      <c r="C112" s="77"/>
      <c r="D112" s="77"/>
      <c r="E112" s="78"/>
      <c r="F112" s="77"/>
      <c r="G112" s="78"/>
      <c r="H112" s="77"/>
      <c r="I112" s="78"/>
      <c r="J112" s="77"/>
      <c r="K112" s="78"/>
      <c r="L112" s="77"/>
      <c r="M112" s="78"/>
      <c r="N112" s="77"/>
      <c r="O112" s="78"/>
      <c r="P112" s="77"/>
      <c r="Q112" s="77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3">
      <c r="A113" s="17">
        <v>110</v>
      </c>
      <c r="B113" s="17" t="str">
        <f>IF(PLAYER!B113="","",PLAYER!B113)</f>
        <v/>
      </c>
      <c r="C113" s="77"/>
      <c r="D113" s="77"/>
      <c r="E113" s="78"/>
      <c r="F113" s="77"/>
      <c r="G113" s="78"/>
      <c r="H113" s="77"/>
      <c r="I113" s="78"/>
      <c r="J113" s="77"/>
      <c r="K113" s="78"/>
      <c r="L113" s="77"/>
      <c r="M113" s="78"/>
      <c r="N113" s="77"/>
      <c r="O113" s="78"/>
      <c r="P113" s="77"/>
      <c r="Q113" s="77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3">
      <c r="A114" s="17">
        <v>111</v>
      </c>
      <c r="B114" s="17" t="str">
        <f>IF(PLAYER!B114="","",PLAYER!B114)</f>
        <v/>
      </c>
      <c r="C114" s="77"/>
      <c r="D114" s="77"/>
      <c r="E114" s="78"/>
      <c r="F114" s="77"/>
      <c r="G114" s="78"/>
      <c r="H114" s="77"/>
      <c r="I114" s="78"/>
      <c r="J114" s="77"/>
      <c r="K114" s="78"/>
      <c r="L114" s="77"/>
      <c r="M114" s="78"/>
      <c r="N114" s="77"/>
      <c r="O114" s="78"/>
      <c r="P114" s="77"/>
      <c r="Q114" s="77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3">
      <c r="A115" s="17">
        <v>112</v>
      </c>
      <c r="B115" s="17" t="str">
        <f>IF(PLAYER!B115="","",PLAYER!B115)</f>
        <v/>
      </c>
      <c r="C115" s="77"/>
      <c r="D115" s="77"/>
      <c r="E115" s="78"/>
      <c r="F115" s="77"/>
      <c r="G115" s="78"/>
      <c r="H115" s="77"/>
      <c r="I115" s="78"/>
      <c r="J115" s="77"/>
      <c r="K115" s="78"/>
      <c r="L115" s="77"/>
      <c r="M115" s="78"/>
      <c r="N115" s="77"/>
      <c r="O115" s="78"/>
      <c r="P115" s="77"/>
      <c r="Q115" s="77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3">
      <c r="A116" s="17">
        <v>113</v>
      </c>
      <c r="B116" s="17" t="str">
        <f>IF(PLAYER!B116="","",PLAYER!B116)</f>
        <v/>
      </c>
      <c r="C116" s="77"/>
      <c r="D116" s="77"/>
      <c r="E116" s="78"/>
      <c r="F116" s="77"/>
      <c r="G116" s="78"/>
      <c r="H116" s="77"/>
      <c r="I116" s="78"/>
      <c r="J116" s="77"/>
      <c r="K116" s="78"/>
      <c r="L116" s="77"/>
      <c r="M116" s="78"/>
      <c r="N116" s="77"/>
      <c r="O116" s="78"/>
      <c r="P116" s="77"/>
      <c r="Q116" s="77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3">
      <c r="A117" s="17">
        <v>114</v>
      </c>
      <c r="B117" s="17" t="str">
        <f>IF(PLAYER!B117="","",PLAYER!B117)</f>
        <v/>
      </c>
      <c r="C117" s="77"/>
      <c r="D117" s="77"/>
      <c r="E117" s="78"/>
      <c r="F117" s="77"/>
      <c r="G117" s="78"/>
      <c r="H117" s="77"/>
      <c r="I117" s="78"/>
      <c r="J117" s="77"/>
      <c r="K117" s="78"/>
      <c r="L117" s="77"/>
      <c r="M117" s="78"/>
      <c r="N117" s="77"/>
      <c r="O117" s="78"/>
      <c r="P117" s="77"/>
      <c r="Q117" s="77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3">
      <c r="A118" s="17">
        <v>115</v>
      </c>
      <c r="B118" s="17" t="str">
        <f>IF(PLAYER!B118="","",PLAYER!B118)</f>
        <v/>
      </c>
      <c r="C118" s="77"/>
      <c r="D118" s="77"/>
      <c r="E118" s="78"/>
      <c r="F118" s="77"/>
      <c r="G118" s="78"/>
      <c r="H118" s="77"/>
      <c r="I118" s="78"/>
      <c r="J118" s="77"/>
      <c r="K118" s="78"/>
      <c r="L118" s="77"/>
      <c r="M118" s="78"/>
      <c r="N118" s="77"/>
      <c r="O118" s="78"/>
      <c r="P118" s="77"/>
      <c r="Q118" s="77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3">
      <c r="A119" s="17">
        <v>116</v>
      </c>
      <c r="B119" s="17" t="str">
        <f>IF(PLAYER!B119="","",PLAYER!B119)</f>
        <v/>
      </c>
      <c r="C119" s="77"/>
      <c r="D119" s="77"/>
      <c r="E119" s="78"/>
      <c r="F119" s="77"/>
      <c r="G119" s="78"/>
      <c r="H119" s="77"/>
      <c r="I119" s="78"/>
      <c r="J119" s="77"/>
      <c r="K119" s="78"/>
      <c r="L119" s="77"/>
      <c r="M119" s="78"/>
      <c r="N119" s="77"/>
      <c r="O119" s="78"/>
      <c r="P119" s="77"/>
      <c r="Q119" s="77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3">
      <c r="A120" s="17">
        <v>117</v>
      </c>
      <c r="B120" s="17" t="str">
        <f>IF(PLAYER!B120="","",PLAYER!B120)</f>
        <v/>
      </c>
      <c r="C120" s="77"/>
      <c r="D120" s="77"/>
      <c r="E120" s="78"/>
      <c r="F120" s="77"/>
      <c r="G120" s="78"/>
      <c r="H120" s="77"/>
      <c r="I120" s="78"/>
      <c r="J120" s="77"/>
      <c r="K120" s="78"/>
      <c r="L120" s="77"/>
      <c r="M120" s="78"/>
      <c r="N120" s="77"/>
      <c r="O120" s="78"/>
      <c r="P120" s="77"/>
      <c r="Q120" s="77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3">
      <c r="A121" s="17">
        <v>118</v>
      </c>
      <c r="B121" s="17" t="str">
        <f>IF(PLAYER!B121="","",PLAYER!B121)</f>
        <v/>
      </c>
      <c r="C121" s="77"/>
      <c r="D121" s="77"/>
      <c r="E121" s="78"/>
      <c r="F121" s="77"/>
      <c r="G121" s="78"/>
      <c r="H121" s="77"/>
      <c r="I121" s="78"/>
      <c r="J121" s="77"/>
      <c r="K121" s="78"/>
      <c r="L121" s="77"/>
      <c r="M121" s="78"/>
      <c r="N121" s="77"/>
      <c r="O121" s="78"/>
      <c r="P121" s="77"/>
      <c r="Q121" s="77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3">
      <c r="A122" s="17">
        <v>119</v>
      </c>
      <c r="B122" s="17" t="str">
        <f>IF(PLAYER!B122="","",PLAYER!B122)</f>
        <v/>
      </c>
      <c r="C122" s="77"/>
      <c r="D122" s="77"/>
      <c r="E122" s="78"/>
      <c r="F122" s="77"/>
      <c r="G122" s="78"/>
      <c r="H122" s="77"/>
      <c r="I122" s="78"/>
      <c r="J122" s="77"/>
      <c r="K122" s="78"/>
      <c r="L122" s="77"/>
      <c r="M122" s="78"/>
      <c r="N122" s="77"/>
      <c r="O122" s="78"/>
      <c r="P122" s="77"/>
      <c r="Q122" s="77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3">
      <c r="A123" s="17">
        <v>120</v>
      </c>
      <c r="B123" s="17" t="str">
        <f>IF(PLAYER!B123="","",PLAYER!B123)</f>
        <v/>
      </c>
      <c r="C123" s="77"/>
      <c r="D123" s="77"/>
      <c r="E123" s="78"/>
      <c r="F123" s="77"/>
      <c r="G123" s="78"/>
      <c r="H123" s="77"/>
      <c r="I123" s="78"/>
      <c r="J123" s="77"/>
      <c r="K123" s="78"/>
      <c r="L123" s="77"/>
      <c r="M123" s="78"/>
      <c r="N123" s="77"/>
      <c r="O123" s="78"/>
      <c r="P123" s="77"/>
      <c r="Q123" s="77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3">
      <c r="A124" s="17">
        <v>121</v>
      </c>
      <c r="B124" s="17" t="str">
        <f>IF(PLAYER!B124="","",PLAYER!B124)</f>
        <v/>
      </c>
      <c r="C124" s="77"/>
      <c r="D124" s="77"/>
      <c r="E124" s="78"/>
      <c r="F124" s="77"/>
      <c r="G124" s="78"/>
      <c r="H124" s="77"/>
      <c r="I124" s="78"/>
      <c r="J124" s="77"/>
      <c r="K124" s="78"/>
      <c r="L124" s="77"/>
      <c r="M124" s="78"/>
      <c r="N124" s="77"/>
      <c r="O124" s="78"/>
      <c r="P124" s="77"/>
      <c r="Q124" s="77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3">
      <c r="A125" s="17">
        <v>122</v>
      </c>
      <c r="B125" s="17" t="str">
        <f>IF(PLAYER!B125="","",PLAYER!B125)</f>
        <v/>
      </c>
      <c r="C125" s="77"/>
      <c r="D125" s="77"/>
      <c r="E125" s="78"/>
      <c r="F125" s="77"/>
      <c r="G125" s="78"/>
      <c r="H125" s="77"/>
      <c r="I125" s="78"/>
      <c r="J125" s="77"/>
      <c r="K125" s="78"/>
      <c r="L125" s="77"/>
      <c r="M125" s="78"/>
      <c r="N125" s="77"/>
      <c r="O125" s="78"/>
      <c r="P125" s="77"/>
      <c r="Q125" s="77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3">
      <c r="A126" s="17">
        <v>123</v>
      </c>
      <c r="B126" s="17" t="str">
        <f>IF(PLAYER!B126="","",PLAYER!B126)</f>
        <v/>
      </c>
      <c r="C126" s="77"/>
      <c r="D126" s="77"/>
      <c r="E126" s="78"/>
      <c r="F126" s="77"/>
      <c r="G126" s="78"/>
      <c r="H126" s="77"/>
      <c r="I126" s="78"/>
      <c r="J126" s="77"/>
      <c r="K126" s="78"/>
      <c r="L126" s="77"/>
      <c r="M126" s="78"/>
      <c r="N126" s="77"/>
      <c r="O126" s="78"/>
      <c r="P126" s="77"/>
      <c r="Q126" s="77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3">
      <c r="A127" s="17">
        <v>124</v>
      </c>
      <c r="B127" s="17" t="str">
        <f>IF(PLAYER!B127="","",PLAYER!B127)</f>
        <v/>
      </c>
      <c r="C127" s="77"/>
      <c r="D127" s="77"/>
      <c r="E127" s="78"/>
      <c r="F127" s="77"/>
      <c r="G127" s="78"/>
      <c r="H127" s="77"/>
      <c r="I127" s="78"/>
      <c r="J127" s="77"/>
      <c r="K127" s="78"/>
      <c r="L127" s="77"/>
      <c r="M127" s="78"/>
      <c r="N127" s="77"/>
      <c r="O127" s="78"/>
      <c r="P127" s="77"/>
      <c r="Q127" s="77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3">
      <c r="A128" s="17">
        <v>125</v>
      </c>
      <c r="B128" s="17" t="str">
        <f>IF(PLAYER!B128="","",PLAYER!B128)</f>
        <v/>
      </c>
      <c r="C128" s="77"/>
      <c r="D128" s="77"/>
      <c r="E128" s="78"/>
      <c r="F128" s="77"/>
      <c r="G128" s="78"/>
      <c r="H128" s="77"/>
      <c r="I128" s="78"/>
      <c r="J128" s="77"/>
      <c r="K128" s="78"/>
      <c r="L128" s="77"/>
      <c r="M128" s="78"/>
      <c r="N128" s="77"/>
      <c r="O128" s="78"/>
      <c r="P128" s="77"/>
      <c r="Q128" s="77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3">
      <c r="A129" s="17">
        <v>126</v>
      </c>
      <c r="B129" s="17" t="str">
        <f>IF(PLAYER!B129="","",PLAYER!B129)</f>
        <v/>
      </c>
      <c r="C129" s="77"/>
      <c r="D129" s="77"/>
      <c r="E129" s="78"/>
      <c r="F129" s="77"/>
      <c r="G129" s="78"/>
      <c r="H129" s="77"/>
      <c r="I129" s="78"/>
      <c r="J129" s="77"/>
      <c r="K129" s="78"/>
      <c r="L129" s="77"/>
      <c r="M129" s="78"/>
      <c r="N129" s="77"/>
      <c r="O129" s="78"/>
      <c r="P129" s="77"/>
      <c r="Q129" s="77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3">
      <c r="A130" s="17">
        <v>127</v>
      </c>
      <c r="B130" s="17" t="str">
        <f>IF(PLAYER!B130="","",PLAYER!B130)</f>
        <v/>
      </c>
      <c r="C130" s="77"/>
      <c r="D130" s="77"/>
      <c r="E130" s="78"/>
      <c r="F130" s="77"/>
      <c r="G130" s="78"/>
      <c r="H130" s="77"/>
      <c r="I130" s="78"/>
      <c r="J130" s="77"/>
      <c r="K130" s="78"/>
      <c r="L130" s="77"/>
      <c r="M130" s="78"/>
      <c r="N130" s="77"/>
      <c r="O130" s="78"/>
      <c r="P130" s="77"/>
      <c r="Q130" s="77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3">
      <c r="A131" s="17">
        <v>128</v>
      </c>
      <c r="B131" s="17" t="str">
        <f>IF(PLAYER!B131="","",PLAYER!B131)</f>
        <v/>
      </c>
      <c r="C131" s="77"/>
      <c r="D131" s="77"/>
      <c r="E131" s="78"/>
      <c r="F131" s="77"/>
      <c r="G131" s="78"/>
      <c r="H131" s="77"/>
      <c r="I131" s="78"/>
      <c r="J131" s="77"/>
      <c r="K131" s="78"/>
      <c r="L131" s="77"/>
      <c r="M131" s="78"/>
      <c r="N131" s="77"/>
      <c r="O131" s="78"/>
      <c r="P131" s="77"/>
      <c r="Q131" s="77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3">
      <c r="A132" s="17">
        <v>129</v>
      </c>
      <c r="B132" s="17" t="str">
        <f>IF(PLAYER!B132="","",PLAYER!B132)</f>
        <v/>
      </c>
      <c r="C132" s="77"/>
      <c r="D132" s="77"/>
      <c r="E132" s="78"/>
      <c r="F132" s="77"/>
      <c r="G132" s="78"/>
      <c r="H132" s="77"/>
      <c r="I132" s="78"/>
      <c r="J132" s="77"/>
      <c r="K132" s="78"/>
      <c r="L132" s="77"/>
      <c r="M132" s="78"/>
      <c r="N132" s="77"/>
      <c r="O132" s="78"/>
      <c r="P132" s="77"/>
      <c r="Q132" s="77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3">
      <c r="A133" s="17">
        <v>130</v>
      </c>
      <c r="B133" s="17" t="str">
        <f>IF(PLAYER!B133="","",PLAYER!B133)</f>
        <v/>
      </c>
      <c r="C133" s="77"/>
      <c r="D133" s="77"/>
      <c r="E133" s="78"/>
      <c r="F133" s="77"/>
      <c r="G133" s="78"/>
      <c r="H133" s="77"/>
      <c r="I133" s="78"/>
      <c r="J133" s="77"/>
      <c r="K133" s="78"/>
      <c r="L133" s="77"/>
      <c r="M133" s="78"/>
      <c r="N133" s="77"/>
      <c r="O133" s="78"/>
      <c r="P133" s="77"/>
      <c r="Q133" s="77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3">
      <c r="A134" s="17">
        <v>131</v>
      </c>
      <c r="B134" s="17" t="str">
        <f>IF(PLAYER!B134="","",PLAYER!B134)</f>
        <v/>
      </c>
      <c r="C134" s="77"/>
      <c r="D134" s="77"/>
      <c r="E134" s="78"/>
      <c r="F134" s="77"/>
      <c r="G134" s="78"/>
      <c r="H134" s="77"/>
      <c r="I134" s="78"/>
      <c r="J134" s="77"/>
      <c r="K134" s="78"/>
      <c r="L134" s="77"/>
      <c r="M134" s="78"/>
      <c r="N134" s="77"/>
      <c r="O134" s="78"/>
      <c r="P134" s="77"/>
      <c r="Q134" s="77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3">
      <c r="A135" s="17">
        <v>132</v>
      </c>
      <c r="B135" s="17" t="str">
        <f>IF(PLAYER!B135="","",PLAYER!B135)</f>
        <v/>
      </c>
      <c r="C135" s="77"/>
      <c r="D135" s="77"/>
      <c r="E135" s="78"/>
      <c r="F135" s="77"/>
      <c r="G135" s="78"/>
      <c r="H135" s="77"/>
      <c r="I135" s="78"/>
      <c r="J135" s="77"/>
      <c r="K135" s="78"/>
      <c r="L135" s="77"/>
      <c r="M135" s="78"/>
      <c r="N135" s="77"/>
      <c r="O135" s="78"/>
      <c r="P135" s="77"/>
      <c r="Q135" s="77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3">
      <c r="A136" s="17">
        <v>133</v>
      </c>
      <c r="B136" s="17" t="str">
        <f>IF(PLAYER!B136="","",PLAYER!B136)</f>
        <v/>
      </c>
      <c r="C136" s="77"/>
      <c r="D136" s="77"/>
      <c r="E136" s="78"/>
      <c r="F136" s="77"/>
      <c r="G136" s="78"/>
      <c r="H136" s="77"/>
      <c r="I136" s="78"/>
      <c r="J136" s="77"/>
      <c r="K136" s="78"/>
      <c r="L136" s="77"/>
      <c r="M136" s="78"/>
      <c r="N136" s="77"/>
      <c r="O136" s="78"/>
      <c r="P136" s="77"/>
      <c r="Q136" s="77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3">
      <c r="A137" s="17">
        <v>134</v>
      </c>
      <c r="B137" s="17" t="str">
        <f>IF(PLAYER!B137="","",PLAYER!B137)</f>
        <v/>
      </c>
      <c r="C137" s="77"/>
      <c r="D137" s="77"/>
      <c r="E137" s="78"/>
      <c r="F137" s="77"/>
      <c r="G137" s="78"/>
      <c r="H137" s="77"/>
      <c r="I137" s="78"/>
      <c r="J137" s="77"/>
      <c r="K137" s="78"/>
      <c r="L137" s="77"/>
      <c r="M137" s="78"/>
      <c r="N137" s="77"/>
      <c r="O137" s="78"/>
      <c r="P137" s="77"/>
      <c r="Q137" s="77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3">
      <c r="A138" s="17">
        <v>135</v>
      </c>
      <c r="B138" s="17" t="str">
        <f>IF(PLAYER!B138="","",PLAYER!B138)</f>
        <v/>
      </c>
      <c r="C138" s="77"/>
      <c r="D138" s="77"/>
      <c r="E138" s="78"/>
      <c r="F138" s="77"/>
      <c r="G138" s="78"/>
      <c r="H138" s="77"/>
      <c r="I138" s="78"/>
      <c r="J138" s="77"/>
      <c r="K138" s="78"/>
      <c r="L138" s="77"/>
      <c r="M138" s="78"/>
      <c r="N138" s="77"/>
      <c r="O138" s="78"/>
      <c r="P138" s="77"/>
      <c r="Q138" s="77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3">
      <c r="A139" s="17">
        <v>136</v>
      </c>
      <c r="B139" s="17" t="str">
        <f>IF(PLAYER!B139="","",PLAYER!B139)</f>
        <v/>
      </c>
      <c r="C139" s="77"/>
      <c r="D139" s="77"/>
      <c r="E139" s="78"/>
      <c r="F139" s="77"/>
      <c r="G139" s="78"/>
      <c r="H139" s="77"/>
      <c r="I139" s="78"/>
      <c r="J139" s="77"/>
      <c r="K139" s="78"/>
      <c r="L139" s="77"/>
      <c r="M139" s="78"/>
      <c r="N139" s="77"/>
      <c r="O139" s="78"/>
      <c r="P139" s="77"/>
      <c r="Q139" s="77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3">
      <c r="A140" s="17">
        <v>137</v>
      </c>
      <c r="B140" s="17" t="str">
        <f>IF(PLAYER!B140="","",PLAYER!B140)</f>
        <v/>
      </c>
      <c r="C140" s="77"/>
      <c r="D140" s="77"/>
      <c r="E140" s="78"/>
      <c r="F140" s="77"/>
      <c r="G140" s="78"/>
      <c r="H140" s="77"/>
      <c r="I140" s="78"/>
      <c r="J140" s="77"/>
      <c r="K140" s="78"/>
      <c r="L140" s="77"/>
      <c r="M140" s="78"/>
      <c r="N140" s="77"/>
      <c r="O140" s="78"/>
      <c r="P140" s="77"/>
      <c r="Q140" s="77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3">
      <c r="A141" s="17">
        <v>138</v>
      </c>
      <c r="B141" s="17" t="str">
        <f>IF(PLAYER!B141="","",PLAYER!B141)</f>
        <v/>
      </c>
      <c r="C141" s="77"/>
      <c r="D141" s="77"/>
      <c r="E141" s="78"/>
      <c r="F141" s="77"/>
      <c r="G141" s="78"/>
      <c r="H141" s="77"/>
      <c r="I141" s="78"/>
      <c r="J141" s="77"/>
      <c r="K141" s="78"/>
      <c r="L141" s="77"/>
      <c r="M141" s="78"/>
      <c r="N141" s="77"/>
      <c r="O141" s="78"/>
      <c r="P141" s="77"/>
      <c r="Q141" s="77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3">
      <c r="A142" s="17">
        <v>139</v>
      </c>
      <c r="B142" s="17" t="str">
        <f>IF(PLAYER!B142="","",PLAYER!B142)</f>
        <v/>
      </c>
      <c r="C142" s="77"/>
      <c r="D142" s="77"/>
      <c r="E142" s="78"/>
      <c r="F142" s="77"/>
      <c r="G142" s="78"/>
      <c r="H142" s="77"/>
      <c r="I142" s="78"/>
      <c r="J142" s="77"/>
      <c r="K142" s="78"/>
      <c r="L142" s="77"/>
      <c r="M142" s="78"/>
      <c r="N142" s="77"/>
      <c r="O142" s="78"/>
      <c r="P142" s="77"/>
      <c r="Q142" s="77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3">
      <c r="A143" s="17">
        <v>140</v>
      </c>
      <c r="B143" s="17" t="str">
        <f>IF(PLAYER!B143="","",PLAYER!B143)</f>
        <v/>
      </c>
      <c r="C143" s="77"/>
      <c r="D143" s="77"/>
      <c r="E143" s="78"/>
      <c r="F143" s="77"/>
      <c r="G143" s="78"/>
      <c r="H143" s="77"/>
      <c r="I143" s="78"/>
      <c r="J143" s="77"/>
      <c r="K143" s="78"/>
      <c r="L143" s="77"/>
      <c r="M143" s="78"/>
      <c r="N143" s="77"/>
      <c r="O143" s="78"/>
      <c r="P143" s="77"/>
      <c r="Q143" s="77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3">
      <c r="A144" s="17">
        <v>141</v>
      </c>
      <c r="B144" s="17" t="str">
        <f>IF(PLAYER!B144="","",PLAYER!B144)</f>
        <v/>
      </c>
      <c r="C144" s="77"/>
      <c r="D144" s="77"/>
      <c r="E144" s="78"/>
      <c r="F144" s="77"/>
      <c r="G144" s="78"/>
      <c r="H144" s="77"/>
      <c r="I144" s="78"/>
      <c r="J144" s="77"/>
      <c r="K144" s="78"/>
      <c r="L144" s="77"/>
      <c r="M144" s="78"/>
      <c r="N144" s="77"/>
      <c r="O144" s="78"/>
      <c r="P144" s="77"/>
      <c r="Q144" s="77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3">
      <c r="A145" s="17">
        <v>142</v>
      </c>
      <c r="B145" s="17" t="str">
        <f>IF(PLAYER!B145="","",PLAYER!B145)</f>
        <v/>
      </c>
      <c r="C145" s="77"/>
      <c r="D145" s="77"/>
      <c r="E145" s="78"/>
      <c r="F145" s="77"/>
      <c r="G145" s="78"/>
      <c r="H145" s="77"/>
      <c r="I145" s="78"/>
      <c r="J145" s="77"/>
      <c r="K145" s="78"/>
      <c r="L145" s="77"/>
      <c r="M145" s="78"/>
      <c r="N145" s="77"/>
      <c r="O145" s="78"/>
      <c r="P145" s="77"/>
      <c r="Q145" s="77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3">
      <c r="A146" s="17">
        <v>143</v>
      </c>
      <c r="B146" s="17" t="str">
        <f>IF(PLAYER!B146="","",PLAYER!B146)</f>
        <v/>
      </c>
      <c r="C146" s="77"/>
      <c r="D146" s="77"/>
      <c r="E146" s="78"/>
      <c r="F146" s="77"/>
      <c r="G146" s="78"/>
      <c r="H146" s="77"/>
      <c r="I146" s="78"/>
      <c r="J146" s="77"/>
      <c r="K146" s="78"/>
      <c r="L146" s="77"/>
      <c r="M146" s="78"/>
      <c r="N146" s="77"/>
      <c r="O146" s="78"/>
      <c r="P146" s="77"/>
      <c r="Q146" s="77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3">
      <c r="A147" s="17">
        <v>144</v>
      </c>
      <c r="B147" s="17" t="str">
        <f>IF(PLAYER!B147="","",PLAYER!B147)</f>
        <v/>
      </c>
      <c r="C147" s="77"/>
      <c r="D147" s="77"/>
      <c r="E147" s="78"/>
      <c r="F147" s="77"/>
      <c r="G147" s="78"/>
      <c r="H147" s="77"/>
      <c r="I147" s="78"/>
      <c r="J147" s="77"/>
      <c r="K147" s="78"/>
      <c r="L147" s="77"/>
      <c r="M147" s="78"/>
      <c r="N147" s="77"/>
      <c r="O147" s="78"/>
      <c r="P147" s="77"/>
      <c r="Q147" s="77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3">
      <c r="A148" s="17">
        <v>145</v>
      </c>
      <c r="B148" s="17" t="str">
        <f>IF(PLAYER!B148="","",PLAYER!B148)</f>
        <v/>
      </c>
      <c r="C148" s="77"/>
      <c r="D148" s="77"/>
      <c r="E148" s="78"/>
      <c r="F148" s="77"/>
      <c r="G148" s="78"/>
      <c r="H148" s="77"/>
      <c r="I148" s="78"/>
      <c r="J148" s="77"/>
      <c r="K148" s="78"/>
      <c r="L148" s="77"/>
      <c r="M148" s="78"/>
      <c r="N148" s="77"/>
      <c r="O148" s="78"/>
      <c r="P148" s="77"/>
      <c r="Q148" s="77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3">
      <c r="A149" s="17">
        <v>146</v>
      </c>
      <c r="B149" s="17" t="str">
        <f>IF(PLAYER!B149="","",PLAYER!B149)</f>
        <v/>
      </c>
      <c r="C149" s="77"/>
      <c r="D149" s="77"/>
      <c r="E149" s="78"/>
      <c r="F149" s="77"/>
      <c r="G149" s="78"/>
      <c r="H149" s="77"/>
      <c r="I149" s="78"/>
      <c r="J149" s="77"/>
      <c r="K149" s="78"/>
      <c r="L149" s="77"/>
      <c r="M149" s="78"/>
      <c r="N149" s="77"/>
      <c r="O149" s="78"/>
      <c r="P149" s="77"/>
      <c r="Q149" s="77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3">
      <c r="A150" s="17">
        <v>147</v>
      </c>
      <c r="B150" s="17" t="str">
        <f>IF(PLAYER!B150="","",PLAYER!B150)</f>
        <v/>
      </c>
      <c r="C150" s="77"/>
      <c r="D150" s="77"/>
      <c r="E150" s="78"/>
      <c r="F150" s="77"/>
      <c r="G150" s="78"/>
      <c r="H150" s="77"/>
      <c r="I150" s="78"/>
      <c r="J150" s="77"/>
      <c r="K150" s="78"/>
      <c r="L150" s="77"/>
      <c r="M150" s="78"/>
      <c r="N150" s="77"/>
      <c r="O150" s="78"/>
      <c r="P150" s="77"/>
      <c r="Q150" s="77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3">
      <c r="A151" s="17">
        <v>148</v>
      </c>
      <c r="B151" s="17" t="str">
        <f>IF(PLAYER!B151="","",PLAYER!B151)</f>
        <v/>
      </c>
      <c r="C151" s="77"/>
      <c r="D151" s="77"/>
      <c r="E151" s="78"/>
      <c r="F151" s="77"/>
      <c r="G151" s="78"/>
      <c r="H151" s="77"/>
      <c r="I151" s="78"/>
      <c r="J151" s="77"/>
      <c r="K151" s="78"/>
      <c r="L151" s="77"/>
      <c r="M151" s="78"/>
      <c r="N151" s="77"/>
      <c r="O151" s="78"/>
      <c r="P151" s="77"/>
      <c r="Q151" s="77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3">
      <c r="A152" s="17">
        <v>149</v>
      </c>
      <c r="B152" s="17" t="str">
        <f>IF(PLAYER!B152="","",PLAYER!B152)</f>
        <v/>
      </c>
      <c r="C152" s="77"/>
      <c r="D152" s="77"/>
      <c r="E152" s="78"/>
      <c r="F152" s="77"/>
      <c r="G152" s="78"/>
      <c r="H152" s="77"/>
      <c r="I152" s="78"/>
      <c r="J152" s="77"/>
      <c r="K152" s="78"/>
      <c r="L152" s="77"/>
      <c r="M152" s="78"/>
      <c r="N152" s="77"/>
      <c r="O152" s="78"/>
      <c r="P152" s="77"/>
      <c r="Q152" s="77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3">
      <c r="A153" s="17">
        <v>150</v>
      </c>
      <c r="B153" s="17" t="str">
        <f>IF(PLAYER!B153="","",PLAYER!B153)</f>
        <v/>
      </c>
      <c r="C153" s="77"/>
      <c r="D153" s="77"/>
      <c r="E153" s="78"/>
      <c r="F153" s="77"/>
      <c r="G153" s="78"/>
      <c r="H153" s="77"/>
      <c r="I153" s="78"/>
      <c r="J153" s="77"/>
      <c r="K153" s="78"/>
      <c r="L153" s="77"/>
      <c r="M153" s="78"/>
      <c r="N153" s="77"/>
      <c r="O153" s="78"/>
      <c r="P153" s="77"/>
      <c r="Q153" s="77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3">
      <c r="A154" s="17">
        <v>151</v>
      </c>
      <c r="B154" s="17" t="str">
        <f>IF(PLAYER!B154="","",PLAYER!B154)</f>
        <v/>
      </c>
      <c r="C154" s="77"/>
      <c r="D154" s="77"/>
      <c r="E154" s="78"/>
      <c r="F154" s="77"/>
      <c r="G154" s="78"/>
      <c r="H154" s="77"/>
      <c r="I154" s="78"/>
      <c r="J154" s="77"/>
      <c r="K154" s="78"/>
      <c r="L154" s="77"/>
      <c r="M154" s="78"/>
      <c r="N154" s="77"/>
      <c r="O154" s="78"/>
      <c r="P154" s="77"/>
      <c r="Q154" s="77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3">
      <c r="A155" s="17">
        <v>152</v>
      </c>
      <c r="B155" s="17" t="str">
        <f>IF(PLAYER!B155="","",PLAYER!B155)</f>
        <v/>
      </c>
      <c r="C155" s="77"/>
      <c r="D155" s="77"/>
      <c r="E155" s="78"/>
      <c r="F155" s="77"/>
      <c r="G155" s="78"/>
      <c r="H155" s="77"/>
      <c r="I155" s="78"/>
      <c r="J155" s="77"/>
      <c r="K155" s="78"/>
      <c r="L155" s="77"/>
      <c r="M155" s="78"/>
      <c r="N155" s="77"/>
      <c r="O155" s="78"/>
      <c r="P155" s="77"/>
      <c r="Q155" s="77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3">
      <c r="A156" s="17">
        <v>153</v>
      </c>
      <c r="B156" s="17" t="str">
        <f>IF(PLAYER!B156="","",PLAYER!B156)</f>
        <v/>
      </c>
      <c r="C156" s="77"/>
      <c r="D156" s="77"/>
      <c r="E156" s="78"/>
      <c r="F156" s="77"/>
      <c r="G156" s="78"/>
      <c r="H156" s="77"/>
      <c r="I156" s="78"/>
      <c r="J156" s="77"/>
      <c r="K156" s="78"/>
      <c r="L156" s="77"/>
      <c r="M156" s="78"/>
      <c r="N156" s="77"/>
      <c r="O156" s="78"/>
      <c r="P156" s="77"/>
      <c r="Q156" s="77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3">
      <c r="A157" s="17">
        <v>154</v>
      </c>
      <c r="B157" s="17" t="str">
        <f>IF(PLAYER!B157="","",PLAYER!B157)</f>
        <v/>
      </c>
      <c r="C157" s="77"/>
      <c r="D157" s="77"/>
      <c r="E157" s="78"/>
      <c r="F157" s="77"/>
      <c r="G157" s="78"/>
      <c r="H157" s="77"/>
      <c r="I157" s="78"/>
      <c r="J157" s="77"/>
      <c r="K157" s="78"/>
      <c r="L157" s="77"/>
      <c r="M157" s="78"/>
      <c r="N157" s="77"/>
      <c r="O157" s="78"/>
      <c r="P157" s="77"/>
      <c r="Q157" s="77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3">
      <c r="A158" s="17">
        <v>155</v>
      </c>
      <c r="B158" s="17" t="str">
        <f>IF(PLAYER!B158="","",PLAYER!B158)</f>
        <v/>
      </c>
      <c r="C158" s="77"/>
      <c r="D158" s="77"/>
      <c r="E158" s="78"/>
      <c r="F158" s="77"/>
      <c r="G158" s="78"/>
      <c r="H158" s="77"/>
      <c r="I158" s="78"/>
      <c r="J158" s="77"/>
      <c r="K158" s="78"/>
      <c r="L158" s="77"/>
      <c r="M158" s="78"/>
      <c r="N158" s="77"/>
      <c r="O158" s="78"/>
      <c r="P158" s="77"/>
      <c r="Q158" s="77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3">
      <c r="A159" s="17">
        <v>156</v>
      </c>
      <c r="B159" s="17" t="str">
        <f>IF(PLAYER!B159="","",PLAYER!B159)</f>
        <v/>
      </c>
      <c r="C159" s="77"/>
      <c r="D159" s="77"/>
      <c r="E159" s="78"/>
      <c r="F159" s="77"/>
      <c r="G159" s="78"/>
      <c r="H159" s="77"/>
      <c r="I159" s="78"/>
      <c r="J159" s="77"/>
      <c r="K159" s="78"/>
      <c r="L159" s="77"/>
      <c r="M159" s="78"/>
      <c r="N159" s="77"/>
      <c r="O159" s="78"/>
      <c r="P159" s="77"/>
      <c r="Q159" s="77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3">
      <c r="A160" s="17">
        <v>157</v>
      </c>
      <c r="B160" s="17" t="str">
        <f>IF(PLAYER!B160="","",PLAYER!B160)</f>
        <v/>
      </c>
      <c r="C160" s="77"/>
      <c r="D160" s="77"/>
      <c r="E160" s="78"/>
      <c r="F160" s="77"/>
      <c r="G160" s="78"/>
      <c r="H160" s="77"/>
      <c r="I160" s="78"/>
      <c r="J160" s="77"/>
      <c r="K160" s="78"/>
      <c r="L160" s="77"/>
      <c r="M160" s="78"/>
      <c r="N160" s="77"/>
      <c r="O160" s="78"/>
      <c r="P160" s="77"/>
      <c r="Q160" s="77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3">
      <c r="A161" s="17">
        <v>158</v>
      </c>
      <c r="B161" s="17" t="str">
        <f>IF(PLAYER!B161="","",PLAYER!B161)</f>
        <v/>
      </c>
      <c r="C161" s="77"/>
      <c r="D161" s="77"/>
      <c r="E161" s="78"/>
      <c r="F161" s="77"/>
      <c r="G161" s="78"/>
      <c r="H161" s="77"/>
      <c r="I161" s="78"/>
      <c r="J161" s="77"/>
      <c r="K161" s="78"/>
      <c r="L161" s="77"/>
      <c r="M161" s="78"/>
      <c r="N161" s="77"/>
      <c r="O161" s="78"/>
      <c r="P161" s="77"/>
      <c r="Q161" s="77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3">
      <c r="A162" s="17">
        <v>159</v>
      </c>
      <c r="B162" s="17" t="str">
        <f>IF(PLAYER!B162="","",PLAYER!B162)</f>
        <v/>
      </c>
      <c r="C162" s="77"/>
      <c r="D162" s="77"/>
      <c r="E162" s="78"/>
      <c r="F162" s="77"/>
      <c r="G162" s="78"/>
      <c r="H162" s="77"/>
      <c r="I162" s="78"/>
      <c r="J162" s="77"/>
      <c r="K162" s="78"/>
      <c r="L162" s="77"/>
      <c r="M162" s="78"/>
      <c r="N162" s="77"/>
      <c r="O162" s="78"/>
      <c r="P162" s="77"/>
      <c r="Q162" s="77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3">
      <c r="A163" s="17">
        <v>160</v>
      </c>
      <c r="B163" s="17" t="str">
        <f>IF(PLAYER!B163="","",PLAYER!B163)</f>
        <v/>
      </c>
      <c r="C163" s="77"/>
      <c r="D163" s="77"/>
      <c r="E163" s="78"/>
      <c r="F163" s="77"/>
      <c r="G163" s="78"/>
      <c r="H163" s="77"/>
      <c r="I163" s="78"/>
      <c r="J163" s="77"/>
      <c r="K163" s="78"/>
      <c r="L163" s="77"/>
      <c r="M163" s="78"/>
      <c r="N163" s="77"/>
      <c r="O163" s="78"/>
      <c r="P163" s="77"/>
      <c r="Q163" s="77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3">
      <c r="A164" s="17">
        <v>161</v>
      </c>
      <c r="B164" s="17" t="str">
        <f>IF(PLAYER!B164="","",PLAYER!B164)</f>
        <v/>
      </c>
      <c r="C164" s="77"/>
      <c r="D164" s="77"/>
      <c r="E164" s="78"/>
      <c r="F164" s="77"/>
      <c r="G164" s="78"/>
      <c r="H164" s="77"/>
      <c r="I164" s="78"/>
      <c r="J164" s="77"/>
      <c r="K164" s="78"/>
      <c r="L164" s="77"/>
      <c r="M164" s="78"/>
      <c r="N164" s="77"/>
      <c r="O164" s="78"/>
      <c r="P164" s="77"/>
      <c r="Q164" s="77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3">
      <c r="A165" s="17">
        <v>162</v>
      </c>
      <c r="B165" s="17" t="str">
        <f>IF(PLAYER!B165="","",PLAYER!B165)</f>
        <v/>
      </c>
      <c r="C165" s="77"/>
      <c r="D165" s="77"/>
      <c r="E165" s="78"/>
      <c r="F165" s="77"/>
      <c r="G165" s="78"/>
      <c r="H165" s="77"/>
      <c r="I165" s="78"/>
      <c r="J165" s="77"/>
      <c r="K165" s="78"/>
      <c r="L165" s="77"/>
      <c r="M165" s="78"/>
      <c r="N165" s="77"/>
      <c r="O165" s="78"/>
      <c r="P165" s="77"/>
      <c r="Q165" s="77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3">
      <c r="A166" s="17">
        <v>163</v>
      </c>
      <c r="B166" s="17" t="str">
        <f>IF(PLAYER!B166="","",PLAYER!B166)</f>
        <v/>
      </c>
      <c r="C166" s="77"/>
      <c r="D166" s="77"/>
      <c r="E166" s="78"/>
      <c r="F166" s="77"/>
      <c r="G166" s="78"/>
      <c r="H166" s="77"/>
      <c r="I166" s="78"/>
      <c r="J166" s="77"/>
      <c r="K166" s="78"/>
      <c r="L166" s="77"/>
      <c r="M166" s="78"/>
      <c r="N166" s="77"/>
      <c r="O166" s="78"/>
      <c r="P166" s="77"/>
      <c r="Q166" s="77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3">
      <c r="A167" s="17">
        <v>164</v>
      </c>
      <c r="B167" s="17" t="str">
        <f>IF(PLAYER!B167="","",PLAYER!B167)</f>
        <v/>
      </c>
      <c r="C167" s="77"/>
      <c r="D167" s="77"/>
      <c r="E167" s="78"/>
      <c r="F167" s="77"/>
      <c r="G167" s="78"/>
      <c r="H167" s="77"/>
      <c r="I167" s="78"/>
      <c r="J167" s="77"/>
      <c r="K167" s="78"/>
      <c r="L167" s="77"/>
      <c r="M167" s="78"/>
      <c r="N167" s="77"/>
      <c r="O167" s="78"/>
      <c r="P167" s="77"/>
      <c r="Q167" s="77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3">
      <c r="A168" s="17">
        <v>165</v>
      </c>
      <c r="B168" s="17" t="str">
        <f>IF(PLAYER!B168="","",PLAYER!B168)</f>
        <v/>
      </c>
      <c r="C168" s="77"/>
      <c r="D168" s="77"/>
      <c r="E168" s="78"/>
      <c r="F168" s="77"/>
      <c r="G168" s="78"/>
      <c r="H168" s="77"/>
      <c r="I168" s="78"/>
      <c r="J168" s="77"/>
      <c r="K168" s="78"/>
      <c r="L168" s="77"/>
      <c r="M168" s="78"/>
      <c r="N168" s="77"/>
      <c r="O168" s="78"/>
      <c r="P168" s="77"/>
      <c r="Q168" s="77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3">
      <c r="A169" s="17">
        <v>166</v>
      </c>
      <c r="B169" s="17" t="str">
        <f>IF(PLAYER!B169="","",PLAYER!B169)</f>
        <v/>
      </c>
      <c r="C169" s="77"/>
      <c r="D169" s="77"/>
      <c r="E169" s="78"/>
      <c r="F169" s="77"/>
      <c r="G169" s="78"/>
      <c r="H169" s="77"/>
      <c r="I169" s="78"/>
      <c r="J169" s="77"/>
      <c r="K169" s="78"/>
      <c r="L169" s="77"/>
      <c r="M169" s="78"/>
      <c r="N169" s="77"/>
      <c r="O169" s="78"/>
      <c r="P169" s="77"/>
      <c r="Q169" s="77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3">
      <c r="A170" s="17">
        <v>167</v>
      </c>
      <c r="B170" s="17" t="str">
        <f>IF(PLAYER!B170="","",PLAYER!B170)</f>
        <v/>
      </c>
      <c r="C170" s="77"/>
      <c r="D170" s="77"/>
      <c r="E170" s="78"/>
      <c r="F170" s="77"/>
      <c r="G170" s="78"/>
      <c r="H170" s="77"/>
      <c r="I170" s="78"/>
      <c r="J170" s="77"/>
      <c r="K170" s="78"/>
      <c r="L170" s="77"/>
      <c r="M170" s="78"/>
      <c r="N170" s="77"/>
      <c r="O170" s="78"/>
      <c r="P170" s="77"/>
      <c r="Q170" s="77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3">
      <c r="A171" s="17">
        <v>168</v>
      </c>
      <c r="B171" s="17" t="str">
        <f>IF(PLAYER!B171="","",PLAYER!B171)</f>
        <v/>
      </c>
      <c r="C171" s="77"/>
      <c r="D171" s="77"/>
      <c r="E171" s="78"/>
      <c r="F171" s="77"/>
      <c r="G171" s="78"/>
      <c r="H171" s="77"/>
      <c r="I171" s="78"/>
      <c r="J171" s="77"/>
      <c r="K171" s="78"/>
      <c r="L171" s="77"/>
      <c r="M171" s="78"/>
      <c r="N171" s="77"/>
      <c r="O171" s="78"/>
      <c r="P171" s="77"/>
      <c r="Q171" s="77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3">
      <c r="A172" s="17">
        <v>169</v>
      </c>
      <c r="B172" s="17" t="str">
        <f>IF(PLAYER!B172="","",PLAYER!B172)</f>
        <v/>
      </c>
      <c r="C172" s="77"/>
      <c r="D172" s="77"/>
      <c r="E172" s="78"/>
      <c r="F172" s="77"/>
      <c r="G172" s="78"/>
      <c r="H172" s="77"/>
      <c r="I172" s="78"/>
      <c r="J172" s="77"/>
      <c r="K172" s="78"/>
      <c r="L172" s="77"/>
      <c r="M172" s="78"/>
      <c r="N172" s="77"/>
      <c r="O172" s="78"/>
      <c r="P172" s="77"/>
      <c r="Q172" s="77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3">
      <c r="A173" s="17">
        <v>170</v>
      </c>
      <c r="B173" s="17" t="str">
        <f>IF(PLAYER!B173="","",PLAYER!B173)</f>
        <v/>
      </c>
      <c r="C173" s="77"/>
      <c r="D173" s="77"/>
      <c r="E173" s="78"/>
      <c r="F173" s="77"/>
      <c r="G173" s="78"/>
      <c r="H173" s="77"/>
      <c r="I173" s="78"/>
      <c r="J173" s="77"/>
      <c r="K173" s="78"/>
      <c r="L173" s="77"/>
      <c r="M173" s="78"/>
      <c r="N173" s="77"/>
      <c r="O173" s="78"/>
      <c r="P173" s="77"/>
      <c r="Q173" s="77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3">
      <c r="A174" s="17">
        <v>171</v>
      </c>
      <c r="B174" s="17" t="str">
        <f>IF(PLAYER!B174="","",PLAYER!B174)</f>
        <v/>
      </c>
      <c r="C174" s="77"/>
      <c r="D174" s="77"/>
      <c r="E174" s="78"/>
      <c r="F174" s="77"/>
      <c r="G174" s="78"/>
      <c r="H174" s="77"/>
      <c r="I174" s="78"/>
      <c r="J174" s="77"/>
      <c r="K174" s="78"/>
      <c r="L174" s="77"/>
      <c r="M174" s="78"/>
      <c r="N174" s="77"/>
      <c r="O174" s="78"/>
      <c r="P174" s="77"/>
      <c r="Q174" s="77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3">
      <c r="A175" s="17">
        <v>172</v>
      </c>
      <c r="B175" s="17" t="str">
        <f>IF(PLAYER!B175="","",PLAYER!B175)</f>
        <v/>
      </c>
      <c r="C175" s="77"/>
      <c r="D175" s="77"/>
      <c r="E175" s="78"/>
      <c r="F175" s="77"/>
      <c r="G175" s="78"/>
      <c r="H175" s="77"/>
      <c r="I175" s="78"/>
      <c r="J175" s="77"/>
      <c r="K175" s="78"/>
      <c r="L175" s="77"/>
      <c r="M175" s="78"/>
      <c r="N175" s="77"/>
      <c r="O175" s="78"/>
      <c r="P175" s="77"/>
      <c r="Q175" s="77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3">
      <c r="A176" s="17">
        <v>173</v>
      </c>
      <c r="B176" s="17" t="str">
        <f>IF(PLAYER!B176="","",PLAYER!B176)</f>
        <v/>
      </c>
      <c r="C176" s="77"/>
      <c r="D176" s="77"/>
      <c r="E176" s="78"/>
      <c r="F176" s="77"/>
      <c r="G176" s="78"/>
      <c r="H176" s="77"/>
      <c r="I176" s="78"/>
      <c r="J176" s="77"/>
      <c r="K176" s="78"/>
      <c r="L176" s="77"/>
      <c r="M176" s="78"/>
      <c r="N176" s="77"/>
      <c r="O176" s="78"/>
      <c r="P176" s="77"/>
      <c r="Q176" s="77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3">
      <c r="A177" s="17">
        <v>174</v>
      </c>
      <c r="B177" s="17" t="str">
        <f>IF(PLAYER!B177="","",PLAYER!B177)</f>
        <v/>
      </c>
      <c r="C177" s="77"/>
      <c r="D177" s="77"/>
      <c r="E177" s="78"/>
      <c r="F177" s="77"/>
      <c r="G177" s="78"/>
      <c r="H177" s="77"/>
      <c r="I177" s="78"/>
      <c r="J177" s="77"/>
      <c r="K177" s="78"/>
      <c r="L177" s="77"/>
      <c r="M177" s="78"/>
      <c r="N177" s="77"/>
      <c r="O177" s="78"/>
      <c r="P177" s="77"/>
      <c r="Q177" s="77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3">
      <c r="A178" s="17">
        <v>175</v>
      </c>
      <c r="B178" s="17" t="str">
        <f>IF(PLAYER!B178="","",PLAYER!B178)</f>
        <v/>
      </c>
      <c r="C178" s="77"/>
      <c r="D178" s="77"/>
      <c r="E178" s="78"/>
      <c r="F178" s="77"/>
      <c r="G178" s="78"/>
      <c r="H178" s="77"/>
      <c r="I178" s="78"/>
      <c r="J178" s="77"/>
      <c r="K178" s="78"/>
      <c r="L178" s="77"/>
      <c r="M178" s="78"/>
      <c r="N178" s="77"/>
      <c r="O178" s="78"/>
      <c r="P178" s="77"/>
      <c r="Q178" s="77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3">
      <c r="A179" s="17">
        <v>176</v>
      </c>
      <c r="B179" s="17" t="str">
        <f>IF(PLAYER!B179="","",PLAYER!B179)</f>
        <v/>
      </c>
      <c r="C179" s="77"/>
      <c r="D179" s="77"/>
      <c r="E179" s="78"/>
      <c r="F179" s="77"/>
      <c r="G179" s="78"/>
      <c r="H179" s="77"/>
      <c r="I179" s="78"/>
      <c r="J179" s="77"/>
      <c r="K179" s="78"/>
      <c r="L179" s="77"/>
      <c r="M179" s="78"/>
      <c r="N179" s="77"/>
      <c r="O179" s="78"/>
      <c r="P179" s="77"/>
      <c r="Q179" s="77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3">
      <c r="A180" s="17">
        <v>177</v>
      </c>
      <c r="B180" s="17" t="str">
        <f>IF(PLAYER!B180="","",PLAYER!B180)</f>
        <v/>
      </c>
      <c r="C180" s="77"/>
      <c r="D180" s="77"/>
      <c r="E180" s="78"/>
      <c r="F180" s="77"/>
      <c r="G180" s="78"/>
      <c r="H180" s="77"/>
      <c r="I180" s="78"/>
      <c r="J180" s="77"/>
      <c r="K180" s="78"/>
      <c r="L180" s="77"/>
      <c r="M180" s="78"/>
      <c r="N180" s="77"/>
      <c r="O180" s="78"/>
      <c r="P180" s="77"/>
      <c r="Q180" s="77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3">
      <c r="A181" s="17">
        <v>178</v>
      </c>
      <c r="B181" s="17" t="str">
        <f>IF(PLAYER!B181="","",PLAYER!B181)</f>
        <v/>
      </c>
      <c r="C181" s="77"/>
      <c r="D181" s="77"/>
      <c r="E181" s="78"/>
      <c r="F181" s="77"/>
      <c r="G181" s="78"/>
      <c r="H181" s="77"/>
      <c r="I181" s="78"/>
      <c r="J181" s="77"/>
      <c r="K181" s="78"/>
      <c r="L181" s="77"/>
      <c r="M181" s="78"/>
      <c r="N181" s="77"/>
      <c r="O181" s="78"/>
      <c r="P181" s="77"/>
      <c r="Q181" s="77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3">
      <c r="A182" s="17">
        <v>179</v>
      </c>
      <c r="B182" s="17" t="str">
        <f>IF(PLAYER!B182="","",PLAYER!B182)</f>
        <v/>
      </c>
      <c r="C182" s="77"/>
      <c r="D182" s="77"/>
      <c r="E182" s="78"/>
      <c r="F182" s="77"/>
      <c r="G182" s="78"/>
      <c r="H182" s="77"/>
      <c r="I182" s="78"/>
      <c r="J182" s="77"/>
      <c r="K182" s="78"/>
      <c r="L182" s="77"/>
      <c r="M182" s="78"/>
      <c r="N182" s="77"/>
      <c r="O182" s="78"/>
      <c r="P182" s="77"/>
      <c r="Q182" s="77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3">
      <c r="A183" s="17">
        <v>180</v>
      </c>
      <c r="B183" s="17" t="str">
        <f>IF(PLAYER!B183="","",PLAYER!B183)</f>
        <v/>
      </c>
      <c r="C183" s="77"/>
      <c r="D183" s="77"/>
      <c r="E183" s="78"/>
      <c r="F183" s="77"/>
      <c r="G183" s="78"/>
      <c r="H183" s="77"/>
      <c r="I183" s="78"/>
      <c r="J183" s="77"/>
      <c r="K183" s="78"/>
      <c r="L183" s="77"/>
      <c r="M183" s="78"/>
      <c r="N183" s="77"/>
      <c r="O183" s="78"/>
      <c r="P183" s="77"/>
      <c r="Q183" s="77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3">
      <c r="A184" s="17">
        <v>181</v>
      </c>
      <c r="B184" s="17" t="str">
        <f>IF(PLAYER!B184="","",PLAYER!B184)</f>
        <v/>
      </c>
      <c r="C184" s="77"/>
      <c r="D184" s="77"/>
      <c r="E184" s="78"/>
      <c r="F184" s="77"/>
      <c r="G184" s="78"/>
      <c r="H184" s="77"/>
      <c r="I184" s="78"/>
      <c r="J184" s="77"/>
      <c r="K184" s="78"/>
      <c r="L184" s="77"/>
      <c r="M184" s="78"/>
      <c r="N184" s="77"/>
      <c r="O184" s="78"/>
      <c r="P184" s="77"/>
      <c r="Q184" s="77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3">
      <c r="A185" s="17">
        <v>182</v>
      </c>
      <c r="B185" s="17" t="str">
        <f>IF(PLAYER!B185="","",PLAYER!B185)</f>
        <v/>
      </c>
      <c r="C185" s="77"/>
      <c r="D185" s="77"/>
      <c r="E185" s="78"/>
      <c r="F185" s="77"/>
      <c r="G185" s="78"/>
      <c r="H185" s="77"/>
      <c r="I185" s="78"/>
      <c r="J185" s="77"/>
      <c r="K185" s="78"/>
      <c r="L185" s="77"/>
      <c r="M185" s="78"/>
      <c r="N185" s="77"/>
      <c r="O185" s="78"/>
      <c r="P185" s="77"/>
      <c r="Q185" s="77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3">
      <c r="A186" s="17">
        <v>183</v>
      </c>
      <c r="B186" s="17" t="str">
        <f>IF(PLAYER!B186="","",PLAYER!B186)</f>
        <v/>
      </c>
      <c r="C186" s="77"/>
      <c r="D186" s="77"/>
      <c r="E186" s="78"/>
      <c r="F186" s="77"/>
      <c r="G186" s="78"/>
      <c r="H186" s="77"/>
      <c r="I186" s="78"/>
      <c r="J186" s="77"/>
      <c r="K186" s="78"/>
      <c r="L186" s="77"/>
      <c r="M186" s="78"/>
      <c r="N186" s="77"/>
      <c r="O186" s="78"/>
      <c r="P186" s="77"/>
      <c r="Q186" s="77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3">
      <c r="A187" s="17">
        <v>184</v>
      </c>
      <c r="B187" s="17" t="str">
        <f>IF(PLAYER!B187="","",PLAYER!B187)</f>
        <v/>
      </c>
      <c r="C187" s="77"/>
      <c r="D187" s="77"/>
      <c r="E187" s="78"/>
      <c r="F187" s="77"/>
      <c r="G187" s="78"/>
      <c r="H187" s="77"/>
      <c r="I187" s="78"/>
      <c r="J187" s="77"/>
      <c r="K187" s="78"/>
      <c r="L187" s="77"/>
      <c r="M187" s="78"/>
      <c r="N187" s="77"/>
      <c r="O187" s="78"/>
      <c r="P187" s="77"/>
      <c r="Q187" s="77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3">
      <c r="A188" s="17">
        <v>185</v>
      </c>
      <c r="B188" s="17" t="str">
        <f>IF(PLAYER!B188="","",PLAYER!B188)</f>
        <v/>
      </c>
      <c r="C188" s="77"/>
      <c r="D188" s="77"/>
      <c r="E188" s="78"/>
      <c r="F188" s="77"/>
      <c r="G188" s="78"/>
      <c r="H188" s="77"/>
      <c r="I188" s="78"/>
      <c r="J188" s="77"/>
      <c r="K188" s="78"/>
      <c r="L188" s="77"/>
      <c r="M188" s="78"/>
      <c r="N188" s="77"/>
      <c r="O188" s="78"/>
      <c r="P188" s="77"/>
      <c r="Q188" s="77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3">
      <c r="A189" s="17">
        <v>186</v>
      </c>
      <c r="B189" s="17" t="str">
        <f>IF(PLAYER!B189="","",PLAYER!B189)</f>
        <v/>
      </c>
      <c r="C189" s="77"/>
      <c r="D189" s="77"/>
      <c r="E189" s="78"/>
      <c r="F189" s="77"/>
      <c r="G189" s="78"/>
      <c r="H189" s="77"/>
      <c r="I189" s="78"/>
      <c r="J189" s="77"/>
      <c r="K189" s="78"/>
      <c r="L189" s="77"/>
      <c r="M189" s="78"/>
      <c r="N189" s="77"/>
      <c r="O189" s="78"/>
      <c r="P189" s="77"/>
      <c r="Q189" s="77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3">
      <c r="A190" s="17">
        <v>187</v>
      </c>
      <c r="B190" s="17" t="str">
        <f>IF(PLAYER!B190="","",PLAYER!B190)</f>
        <v/>
      </c>
      <c r="C190" s="77"/>
      <c r="D190" s="77"/>
      <c r="E190" s="78"/>
      <c r="F190" s="77"/>
      <c r="G190" s="78"/>
      <c r="H190" s="77"/>
      <c r="I190" s="78"/>
      <c r="J190" s="77"/>
      <c r="K190" s="78"/>
      <c r="L190" s="77"/>
      <c r="M190" s="78"/>
      <c r="N190" s="77"/>
      <c r="O190" s="78"/>
      <c r="P190" s="77"/>
      <c r="Q190" s="77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3">
      <c r="A191" s="17">
        <v>188</v>
      </c>
      <c r="B191" s="17" t="str">
        <f>IF(PLAYER!B191="","",PLAYER!B191)</f>
        <v/>
      </c>
      <c r="C191" s="77"/>
      <c r="D191" s="77"/>
      <c r="E191" s="78"/>
      <c r="F191" s="77"/>
      <c r="G191" s="78"/>
      <c r="H191" s="77"/>
      <c r="I191" s="78"/>
      <c r="J191" s="77"/>
      <c r="K191" s="78"/>
      <c r="L191" s="77"/>
      <c r="M191" s="78"/>
      <c r="N191" s="77"/>
      <c r="O191" s="78"/>
      <c r="P191" s="77"/>
      <c r="Q191" s="77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3">
      <c r="A192" s="17">
        <v>189</v>
      </c>
      <c r="B192" s="17" t="str">
        <f>IF(PLAYER!B192="","",PLAYER!B192)</f>
        <v/>
      </c>
      <c r="C192" s="77"/>
      <c r="D192" s="77"/>
      <c r="E192" s="78"/>
      <c r="F192" s="77"/>
      <c r="G192" s="78"/>
      <c r="H192" s="77"/>
      <c r="I192" s="78"/>
      <c r="J192" s="77"/>
      <c r="K192" s="78"/>
      <c r="L192" s="77"/>
      <c r="M192" s="78"/>
      <c r="N192" s="77"/>
      <c r="O192" s="78"/>
      <c r="P192" s="77"/>
      <c r="Q192" s="77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3">
      <c r="A193" s="17">
        <v>190</v>
      </c>
      <c r="B193" s="17" t="str">
        <f>IF(PLAYER!B193="","",PLAYER!B193)</f>
        <v/>
      </c>
      <c r="C193" s="77"/>
      <c r="D193" s="77"/>
      <c r="E193" s="78"/>
      <c r="F193" s="77"/>
      <c r="G193" s="78"/>
      <c r="H193" s="77"/>
      <c r="I193" s="78"/>
      <c r="J193" s="77"/>
      <c r="K193" s="78"/>
      <c r="L193" s="77"/>
      <c r="M193" s="78"/>
      <c r="N193" s="77"/>
      <c r="O193" s="78"/>
      <c r="P193" s="77"/>
      <c r="Q193" s="77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3">
      <c r="A194" s="17">
        <v>191</v>
      </c>
      <c r="B194" s="17" t="str">
        <f>IF(PLAYER!B194="","",PLAYER!B194)</f>
        <v/>
      </c>
      <c r="C194" s="77"/>
      <c r="D194" s="77"/>
      <c r="E194" s="78"/>
      <c r="F194" s="77"/>
      <c r="G194" s="78"/>
      <c r="H194" s="77"/>
      <c r="I194" s="78"/>
      <c r="J194" s="77"/>
      <c r="K194" s="78"/>
      <c r="L194" s="77"/>
      <c r="M194" s="78"/>
      <c r="N194" s="77"/>
      <c r="O194" s="78"/>
      <c r="P194" s="77"/>
      <c r="Q194" s="77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3">
      <c r="A195" s="17">
        <v>192</v>
      </c>
      <c r="B195" s="17" t="str">
        <f>IF(PLAYER!B195="","",PLAYER!B195)</f>
        <v/>
      </c>
      <c r="C195" s="77"/>
      <c r="D195" s="77"/>
      <c r="E195" s="78"/>
      <c r="F195" s="77"/>
      <c r="G195" s="78"/>
      <c r="H195" s="77"/>
      <c r="I195" s="78"/>
      <c r="J195" s="77"/>
      <c r="K195" s="78"/>
      <c r="L195" s="77"/>
      <c r="M195" s="78"/>
      <c r="N195" s="77"/>
      <c r="O195" s="78"/>
      <c r="P195" s="77"/>
      <c r="Q195" s="77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3">
      <c r="A196" s="17">
        <v>193</v>
      </c>
      <c r="B196" s="17" t="str">
        <f>IF(PLAYER!B196="","",PLAYER!B196)</f>
        <v/>
      </c>
      <c r="C196" s="77"/>
      <c r="D196" s="77"/>
      <c r="E196" s="78"/>
      <c r="F196" s="77"/>
      <c r="G196" s="78"/>
      <c r="H196" s="77"/>
      <c r="I196" s="78"/>
      <c r="J196" s="77"/>
      <c r="K196" s="78"/>
      <c r="L196" s="77"/>
      <c r="M196" s="78"/>
      <c r="N196" s="77"/>
      <c r="O196" s="78"/>
      <c r="P196" s="77"/>
      <c r="Q196" s="77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3">
      <c r="A197" s="17">
        <v>194</v>
      </c>
      <c r="B197" s="17" t="str">
        <f>IF(PLAYER!B197="","",PLAYER!B197)</f>
        <v/>
      </c>
      <c r="C197" s="77"/>
      <c r="D197" s="77"/>
      <c r="E197" s="78"/>
      <c r="F197" s="77"/>
      <c r="G197" s="78"/>
      <c r="H197" s="77"/>
      <c r="I197" s="78"/>
      <c r="J197" s="77"/>
      <c r="K197" s="78"/>
      <c r="L197" s="77"/>
      <c r="M197" s="78"/>
      <c r="N197" s="77"/>
      <c r="O197" s="78"/>
      <c r="P197" s="77"/>
      <c r="Q197" s="77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3">
      <c r="A198" s="17">
        <v>195</v>
      </c>
      <c r="B198" s="17" t="str">
        <f>IF(PLAYER!B198="","",PLAYER!B198)</f>
        <v/>
      </c>
      <c r="C198" s="77"/>
      <c r="D198" s="77"/>
      <c r="E198" s="78"/>
      <c r="F198" s="77"/>
      <c r="G198" s="78"/>
      <c r="H198" s="77"/>
      <c r="I198" s="78"/>
      <c r="J198" s="77"/>
      <c r="K198" s="78"/>
      <c r="L198" s="77"/>
      <c r="M198" s="78"/>
      <c r="N198" s="77"/>
      <c r="O198" s="78"/>
      <c r="P198" s="77"/>
      <c r="Q198" s="77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3">
      <c r="A199" s="17">
        <v>196</v>
      </c>
      <c r="B199" s="17" t="str">
        <f>IF(PLAYER!B199="","",PLAYER!B199)</f>
        <v/>
      </c>
      <c r="C199" s="77"/>
      <c r="D199" s="77"/>
      <c r="E199" s="78"/>
      <c r="F199" s="77"/>
      <c r="G199" s="78"/>
      <c r="H199" s="77"/>
      <c r="I199" s="78"/>
      <c r="J199" s="77"/>
      <c r="K199" s="78"/>
      <c r="L199" s="77"/>
      <c r="M199" s="78"/>
      <c r="N199" s="77"/>
      <c r="O199" s="78"/>
      <c r="P199" s="77"/>
      <c r="Q199" s="77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3">
      <c r="A200" s="17">
        <v>197</v>
      </c>
      <c r="B200" s="17" t="str">
        <f>IF(PLAYER!B200="","",PLAYER!B200)</f>
        <v/>
      </c>
      <c r="C200" s="77"/>
      <c r="D200" s="77"/>
      <c r="E200" s="78"/>
      <c r="F200" s="77"/>
      <c r="G200" s="78"/>
      <c r="H200" s="77"/>
      <c r="I200" s="78"/>
      <c r="J200" s="77"/>
      <c r="K200" s="78"/>
      <c r="L200" s="77"/>
      <c r="M200" s="78"/>
      <c r="N200" s="77"/>
      <c r="O200" s="78"/>
      <c r="P200" s="77"/>
      <c r="Q200" s="77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3">
      <c r="A201" s="17">
        <v>198</v>
      </c>
      <c r="B201" s="17" t="str">
        <f>IF(PLAYER!B201="","",PLAYER!B201)</f>
        <v/>
      </c>
      <c r="C201" s="77"/>
      <c r="D201" s="77"/>
      <c r="E201" s="78"/>
      <c r="F201" s="77"/>
      <c r="G201" s="78"/>
      <c r="H201" s="77"/>
      <c r="I201" s="78"/>
      <c r="J201" s="77"/>
      <c r="K201" s="78"/>
      <c r="L201" s="77"/>
      <c r="M201" s="78"/>
      <c r="N201" s="77"/>
      <c r="O201" s="78"/>
      <c r="P201" s="77"/>
      <c r="Q201" s="77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3">
      <c r="A202" s="17">
        <v>199</v>
      </c>
      <c r="B202" s="17" t="str">
        <f>IF(PLAYER!B202="","",PLAYER!B202)</f>
        <v/>
      </c>
      <c r="C202" s="77"/>
      <c r="D202" s="77"/>
      <c r="E202" s="78"/>
      <c r="F202" s="77"/>
      <c r="G202" s="78"/>
      <c r="H202" s="77"/>
      <c r="I202" s="78"/>
      <c r="J202" s="77"/>
      <c r="K202" s="78"/>
      <c r="L202" s="77"/>
      <c r="M202" s="78"/>
      <c r="N202" s="77"/>
      <c r="O202" s="78"/>
      <c r="P202" s="77"/>
      <c r="Q202" s="77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3">
      <c r="A203" s="17">
        <v>200</v>
      </c>
      <c r="B203" s="17" t="str">
        <f>IF(PLAYER!B203="","",PLAYER!B203)</f>
        <v/>
      </c>
      <c r="C203" s="77"/>
      <c r="D203" s="77"/>
      <c r="E203" s="78"/>
      <c r="F203" s="77"/>
      <c r="G203" s="78"/>
      <c r="H203" s="77"/>
      <c r="I203" s="78"/>
      <c r="J203" s="77"/>
      <c r="K203" s="78"/>
      <c r="L203" s="77"/>
      <c r="M203" s="78"/>
      <c r="N203" s="77"/>
      <c r="O203" s="78"/>
      <c r="P203" s="77"/>
      <c r="Q203" s="77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3">
      <c r="A204" s="19"/>
      <c r="B204" s="19"/>
      <c r="C204" s="19"/>
      <c r="D204" s="19"/>
      <c r="E204" s="82"/>
      <c r="F204" s="80"/>
      <c r="G204" s="82"/>
      <c r="H204" s="80"/>
      <c r="I204" s="82"/>
      <c r="J204" s="80"/>
      <c r="K204" s="82"/>
      <c r="L204" s="80"/>
      <c r="M204" s="82"/>
      <c r="N204" s="80"/>
      <c r="O204" s="82"/>
      <c r="P204" s="80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3">
      <c r="A205" s="19"/>
      <c r="B205" s="19"/>
      <c r="C205" s="19"/>
      <c r="D205" s="19"/>
      <c r="E205" s="82"/>
      <c r="F205" s="80"/>
      <c r="G205" s="82"/>
      <c r="H205" s="80"/>
      <c r="I205" s="82"/>
      <c r="J205" s="80"/>
      <c r="K205" s="82"/>
      <c r="L205" s="80"/>
      <c r="M205" s="82"/>
      <c r="N205" s="80"/>
      <c r="O205" s="82"/>
      <c r="P205" s="80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3">
      <c r="A206" s="19"/>
      <c r="B206" s="19"/>
      <c r="C206" s="19"/>
      <c r="D206" s="19"/>
      <c r="E206" s="82"/>
      <c r="F206" s="80"/>
      <c r="G206" s="82"/>
      <c r="H206" s="80"/>
      <c r="I206" s="82"/>
      <c r="J206" s="80"/>
      <c r="K206" s="82"/>
      <c r="L206" s="80"/>
      <c r="M206" s="82"/>
      <c r="N206" s="80"/>
      <c r="O206" s="82"/>
      <c r="P206" s="80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3">
      <c r="A207" s="19"/>
      <c r="B207" s="19"/>
      <c r="C207" s="19"/>
      <c r="D207" s="19"/>
      <c r="E207" s="82"/>
      <c r="F207" s="80"/>
      <c r="G207" s="82"/>
      <c r="H207" s="80"/>
      <c r="I207" s="82"/>
      <c r="J207" s="80"/>
      <c r="K207" s="82"/>
      <c r="L207" s="80"/>
      <c r="M207" s="82"/>
      <c r="N207" s="80"/>
      <c r="O207" s="82"/>
      <c r="P207" s="80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3">
      <c r="A208" s="19"/>
      <c r="B208" s="19"/>
      <c r="C208" s="19"/>
      <c r="D208" s="19"/>
      <c r="E208" s="82"/>
      <c r="F208" s="80"/>
      <c r="G208" s="82"/>
      <c r="H208" s="80"/>
      <c r="I208" s="82"/>
      <c r="J208" s="80"/>
      <c r="K208" s="82"/>
      <c r="L208" s="80"/>
      <c r="M208" s="82"/>
      <c r="N208" s="80"/>
      <c r="O208" s="82"/>
      <c r="P208" s="80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3">
      <c r="A209" s="19"/>
      <c r="B209" s="19"/>
      <c r="C209" s="19"/>
      <c r="D209" s="19"/>
      <c r="E209" s="82"/>
      <c r="F209" s="80"/>
      <c r="G209" s="82"/>
      <c r="H209" s="80"/>
      <c r="I209" s="82"/>
      <c r="J209" s="80"/>
      <c r="K209" s="82"/>
      <c r="L209" s="80"/>
      <c r="M209" s="82"/>
      <c r="N209" s="80"/>
      <c r="O209" s="82"/>
      <c r="P209" s="80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3">
      <c r="A210" s="19"/>
      <c r="B210" s="19"/>
      <c r="C210" s="19"/>
      <c r="D210" s="19"/>
      <c r="E210" s="82"/>
      <c r="F210" s="80"/>
      <c r="G210" s="82"/>
      <c r="H210" s="80"/>
      <c r="I210" s="82"/>
      <c r="J210" s="80"/>
      <c r="K210" s="82"/>
      <c r="L210" s="80"/>
      <c r="M210" s="82"/>
      <c r="N210" s="80"/>
      <c r="O210" s="82"/>
      <c r="P210" s="80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3">
      <c r="A211" s="19"/>
      <c r="B211" s="19"/>
      <c r="C211" s="19"/>
      <c r="D211" s="19"/>
      <c r="E211" s="82"/>
      <c r="F211" s="80"/>
      <c r="G211" s="82"/>
      <c r="H211" s="80"/>
      <c r="I211" s="82"/>
      <c r="J211" s="80"/>
      <c r="K211" s="82"/>
      <c r="L211" s="80"/>
      <c r="M211" s="82"/>
      <c r="N211" s="80"/>
      <c r="O211" s="82"/>
      <c r="P211" s="80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3">
      <c r="A212" s="19"/>
      <c r="B212" s="19"/>
      <c r="C212" s="19"/>
      <c r="D212" s="19"/>
      <c r="E212" s="82"/>
      <c r="F212" s="80"/>
      <c r="G212" s="82"/>
      <c r="H212" s="80"/>
      <c r="I212" s="82"/>
      <c r="J212" s="80"/>
      <c r="K212" s="82"/>
      <c r="L212" s="80"/>
      <c r="M212" s="82"/>
      <c r="N212" s="80"/>
      <c r="O212" s="82"/>
      <c r="P212" s="80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3">
      <c r="A213" s="19"/>
      <c r="B213" s="19"/>
      <c r="C213" s="19"/>
      <c r="D213" s="19"/>
      <c r="E213" s="82"/>
      <c r="F213" s="80"/>
      <c r="G213" s="82"/>
      <c r="H213" s="80"/>
      <c r="I213" s="82"/>
      <c r="J213" s="80"/>
      <c r="K213" s="82"/>
      <c r="L213" s="80"/>
      <c r="M213" s="82"/>
      <c r="N213" s="80"/>
      <c r="O213" s="82"/>
      <c r="P213" s="80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3">
      <c r="A214" s="19"/>
      <c r="B214" s="19"/>
      <c r="C214" s="19"/>
      <c r="D214" s="19"/>
      <c r="E214" s="82"/>
      <c r="F214" s="80"/>
      <c r="G214" s="82"/>
      <c r="H214" s="80"/>
      <c r="I214" s="82"/>
      <c r="J214" s="80"/>
      <c r="K214" s="82"/>
      <c r="L214" s="80"/>
      <c r="M214" s="82"/>
      <c r="N214" s="80"/>
      <c r="O214" s="82"/>
      <c r="P214" s="80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3">
      <c r="A215" s="19"/>
      <c r="B215" s="19"/>
      <c r="C215" s="19"/>
      <c r="D215" s="19"/>
      <c r="E215" s="82"/>
      <c r="F215" s="80"/>
      <c r="G215" s="82"/>
      <c r="H215" s="80"/>
      <c r="I215" s="82"/>
      <c r="J215" s="80"/>
      <c r="K215" s="82"/>
      <c r="L215" s="80"/>
      <c r="M215" s="82"/>
      <c r="N215" s="80"/>
      <c r="O215" s="82"/>
      <c r="P215" s="80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3">
      <c r="A216" s="19"/>
      <c r="B216" s="19"/>
      <c r="C216" s="19"/>
      <c r="D216" s="19"/>
      <c r="E216" s="82"/>
      <c r="F216" s="80"/>
      <c r="G216" s="82"/>
      <c r="H216" s="80"/>
      <c r="I216" s="82"/>
      <c r="J216" s="80"/>
      <c r="K216" s="82"/>
      <c r="L216" s="80"/>
      <c r="M216" s="82"/>
      <c r="N216" s="80"/>
      <c r="O216" s="82"/>
      <c r="P216" s="80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3">
      <c r="A217" s="19"/>
      <c r="B217" s="19"/>
      <c r="C217" s="19"/>
      <c r="D217" s="19"/>
      <c r="E217" s="82"/>
      <c r="F217" s="80"/>
      <c r="G217" s="82"/>
      <c r="H217" s="80"/>
      <c r="I217" s="82"/>
      <c r="J217" s="80"/>
      <c r="K217" s="82"/>
      <c r="L217" s="80"/>
      <c r="M217" s="82"/>
      <c r="N217" s="80"/>
      <c r="O217" s="82"/>
      <c r="P217" s="80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3">
      <c r="A218" s="19"/>
      <c r="B218" s="19"/>
      <c r="C218" s="19"/>
      <c r="D218" s="19"/>
      <c r="E218" s="82"/>
      <c r="F218" s="80"/>
      <c r="G218" s="82"/>
      <c r="H218" s="80"/>
      <c r="I218" s="82"/>
      <c r="J218" s="80"/>
      <c r="K218" s="82"/>
      <c r="L218" s="80"/>
      <c r="M218" s="82"/>
      <c r="N218" s="80"/>
      <c r="O218" s="82"/>
      <c r="P218" s="80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3">
      <c r="A219" s="19"/>
      <c r="B219" s="19"/>
      <c r="C219" s="19"/>
      <c r="D219" s="19"/>
      <c r="E219" s="82"/>
      <c r="F219" s="80"/>
      <c r="G219" s="82"/>
      <c r="H219" s="80"/>
      <c r="I219" s="82"/>
      <c r="J219" s="80"/>
      <c r="K219" s="82"/>
      <c r="L219" s="80"/>
      <c r="M219" s="82"/>
      <c r="N219" s="80"/>
      <c r="O219" s="82"/>
      <c r="P219" s="80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3">
      <c r="A220" s="19"/>
      <c r="B220" s="19"/>
      <c r="C220" s="19"/>
      <c r="D220" s="19"/>
      <c r="E220" s="82"/>
      <c r="F220" s="80"/>
      <c r="G220" s="82"/>
      <c r="H220" s="80"/>
      <c r="I220" s="82"/>
      <c r="J220" s="80"/>
      <c r="K220" s="82"/>
      <c r="L220" s="80"/>
      <c r="M220" s="82"/>
      <c r="N220" s="80"/>
      <c r="O220" s="82"/>
      <c r="P220" s="80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3">
      <c r="A221" s="19"/>
      <c r="B221" s="19"/>
      <c r="C221" s="19"/>
      <c r="D221" s="19"/>
      <c r="E221" s="82"/>
      <c r="F221" s="80"/>
      <c r="G221" s="82"/>
      <c r="H221" s="80"/>
      <c r="I221" s="82"/>
      <c r="J221" s="80"/>
      <c r="K221" s="82"/>
      <c r="L221" s="80"/>
      <c r="M221" s="82"/>
      <c r="N221" s="80"/>
      <c r="O221" s="82"/>
      <c r="P221" s="80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3">
      <c r="A222" s="19"/>
      <c r="B222" s="19"/>
      <c r="C222" s="19"/>
      <c r="D222" s="19"/>
      <c r="E222" s="82"/>
      <c r="F222" s="80"/>
      <c r="G222" s="82"/>
      <c r="H222" s="80"/>
      <c r="I222" s="82"/>
      <c r="J222" s="80"/>
      <c r="K222" s="82"/>
      <c r="L222" s="80"/>
      <c r="M222" s="82"/>
      <c r="N222" s="80"/>
      <c r="O222" s="82"/>
      <c r="P222" s="80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3">
      <c r="A223" s="19"/>
      <c r="B223" s="19"/>
      <c r="C223" s="19"/>
      <c r="D223" s="19"/>
      <c r="E223" s="82"/>
      <c r="F223" s="80"/>
      <c r="G223" s="82"/>
      <c r="H223" s="80"/>
      <c r="I223" s="82"/>
      <c r="J223" s="80"/>
      <c r="K223" s="82"/>
      <c r="L223" s="80"/>
      <c r="M223" s="82"/>
      <c r="N223" s="80"/>
      <c r="O223" s="82"/>
      <c r="P223" s="80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3">
      <c r="A224" s="19"/>
      <c r="B224" s="19"/>
      <c r="C224" s="19"/>
      <c r="D224" s="19"/>
      <c r="E224" s="82"/>
      <c r="F224" s="80"/>
      <c r="G224" s="82"/>
      <c r="H224" s="80"/>
      <c r="I224" s="82"/>
      <c r="J224" s="80"/>
      <c r="K224" s="82"/>
      <c r="L224" s="80"/>
      <c r="M224" s="82"/>
      <c r="N224" s="80"/>
      <c r="O224" s="82"/>
      <c r="P224" s="80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3">
      <c r="A225" s="19"/>
      <c r="B225" s="19"/>
      <c r="C225" s="19"/>
      <c r="D225" s="19"/>
      <c r="E225" s="82"/>
      <c r="F225" s="80"/>
      <c r="G225" s="82"/>
      <c r="H225" s="80"/>
      <c r="I225" s="82"/>
      <c r="J225" s="80"/>
      <c r="K225" s="82"/>
      <c r="L225" s="80"/>
      <c r="M225" s="82"/>
      <c r="N225" s="80"/>
      <c r="O225" s="82"/>
      <c r="P225" s="80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3">
      <c r="A226" s="19"/>
      <c r="B226" s="19"/>
      <c r="C226" s="19"/>
      <c r="D226" s="19"/>
      <c r="E226" s="82"/>
      <c r="F226" s="80"/>
      <c r="G226" s="82"/>
      <c r="H226" s="80"/>
      <c r="I226" s="82"/>
      <c r="J226" s="80"/>
      <c r="K226" s="82"/>
      <c r="L226" s="80"/>
      <c r="M226" s="82"/>
      <c r="N226" s="80"/>
      <c r="O226" s="82"/>
      <c r="P226" s="80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3">
      <c r="A227" s="19"/>
      <c r="B227" s="19"/>
      <c r="C227" s="19"/>
      <c r="D227" s="19"/>
      <c r="E227" s="82"/>
      <c r="F227" s="80"/>
      <c r="G227" s="82"/>
      <c r="H227" s="80"/>
      <c r="I227" s="82"/>
      <c r="J227" s="80"/>
      <c r="K227" s="82"/>
      <c r="L227" s="80"/>
      <c r="M227" s="82"/>
      <c r="N227" s="80"/>
      <c r="O227" s="82"/>
      <c r="P227" s="80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3">
      <c r="A228" s="19"/>
      <c r="B228" s="19"/>
      <c r="C228" s="19"/>
      <c r="D228" s="19"/>
      <c r="E228" s="82"/>
      <c r="F228" s="80"/>
      <c r="G228" s="82"/>
      <c r="H228" s="80"/>
      <c r="I228" s="82"/>
      <c r="J228" s="80"/>
      <c r="K228" s="82"/>
      <c r="L228" s="80"/>
      <c r="M228" s="82"/>
      <c r="N228" s="80"/>
      <c r="O228" s="82"/>
      <c r="P228" s="80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3">
      <c r="A229" s="19"/>
      <c r="B229" s="19"/>
      <c r="C229" s="19"/>
      <c r="D229" s="19"/>
      <c r="E229" s="82"/>
      <c r="F229" s="80"/>
      <c r="G229" s="82"/>
      <c r="H229" s="80"/>
      <c r="I229" s="82"/>
      <c r="J229" s="80"/>
      <c r="K229" s="82"/>
      <c r="L229" s="80"/>
      <c r="M229" s="82"/>
      <c r="N229" s="80"/>
      <c r="O229" s="82"/>
      <c r="P229" s="80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3">
      <c r="A230" s="19"/>
      <c r="B230" s="19"/>
      <c r="C230" s="19"/>
      <c r="D230" s="19"/>
      <c r="E230" s="82"/>
      <c r="F230" s="80"/>
      <c r="G230" s="82"/>
      <c r="H230" s="80"/>
      <c r="I230" s="82"/>
      <c r="J230" s="80"/>
      <c r="K230" s="82"/>
      <c r="L230" s="80"/>
      <c r="M230" s="82"/>
      <c r="N230" s="80"/>
      <c r="O230" s="82"/>
      <c r="P230" s="80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3">
      <c r="A231" s="19"/>
      <c r="B231" s="19"/>
      <c r="C231" s="19"/>
      <c r="D231" s="19"/>
      <c r="E231" s="82"/>
      <c r="F231" s="80"/>
      <c r="G231" s="82"/>
      <c r="H231" s="80"/>
      <c r="I231" s="82"/>
      <c r="J231" s="80"/>
      <c r="K231" s="82"/>
      <c r="L231" s="80"/>
      <c r="M231" s="82"/>
      <c r="N231" s="80"/>
      <c r="O231" s="82"/>
      <c r="P231" s="80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3">
      <c r="A232" s="19"/>
      <c r="B232" s="19"/>
      <c r="C232" s="19"/>
      <c r="D232" s="19"/>
      <c r="E232" s="82"/>
      <c r="F232" s="80"/>
      <c r="G232" s="82"/>
      <c r="H232" s="80"/>
      <c r="I232" s="82"/>
      <c r="J232" s="80"/>
      <c r="K232" s="82"/>
      <c r="L232" s="80"/>
      <c r="M232" s="82"/>
      <c r="N232" s="80"/>
      <c r="O232" s="82"/>
      <c r="P232" s="80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3">
      <c r="A233" s="19"/>
      <c r="B233" s="19"/>
      <c r="C233" s="19"/>
      <c r="D233" s="19"/>
      <c r="E233" s="82"/>
      <c r="F233" s="80"/>
      <c r="G233" s="82"/>
      <c r="H233" s="80"/>
      <c r="I233" s="82"/>
      <c r="J233" s="80"/>
      <c r="K233" s="82"/>
      <c r="L233" s="80"/>
      <c r="M233" s="82"/>
      <c r="N233" s="80"/>
      <c r="O233" s="82"/>
      <c r="P233" s="80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3">
      <c r="A234" s="19"/>
      <c r="B234" s="19"/>
      <c r="C234" s="19"/>
      <c r="D234" s="19"/>
      <c r="E234" s="82"/>
      <c r="F234" s="80"/>
      <c r="G234" s="82"/>
      <c r="H234" s="80"/>
      <c r="I234" s="82"/>
      <c r="J234" s="80"/>
      <c r="K234" s="82"/>
      <c r="L234" s="80"/>
      <c r="M234" s="82"/>
      <c r="N234" s="80"/>
      <c r="O234" s="82"/>
      <c r="P234" s="80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3">
      <c r="A235" s="19"/>
      <c r="B235" s="19"/>
      <c r="C235" s="19"/>
      <c r="D235" s="19"/>
      <c r="E235" s="82"/>
      <c r="F235" s="80"/>
      <c r="G235" s="82"/>
      <c r="H235" s="80"/>
      <c r="I235" s="82"/>
      <c r="J235" s="80"/>
      <c r="K235" s="82"/>
      <c r="L235" s="80"/>
      <c r="M235" s="82"/>
      <c r="N235" s="80"/>
      <c r="O235" s="82"/>
      <c r="P235" s="80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3">
      <c r="A236" s="19"/>
      <c r="B236" s="19"/>
      <c r="C236" s="19"/>
      <c r="D236" s="19"/>
      <c r="E236" s="82"/>
      <c r="F236" s="80"/>
      <c r="G236" s="82"/>
      <c r="H236" s="80"/>
      <c r="I236" s="82"/>
      <c r="J236" s="80"/>
      <c r="K236" s="82"/>
      <c r="L236" s="80"/>
      <c r="M236" s="82"/>
      <c r="N236" s="80"/>
      <c r="O236" s="82"/>
      <c r="P236" s="80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3">
      <c r="A237" s="19"/>
      <c r="B237" s="19"/>
      <c r="C237" s="19"/>
      <c r="D237" s="19"/>
      <c r="E237" s="82"/>
      <c r="F237" s="80"/>
      <c r="G237" s="82"/>
      <c r="H237" s="80"/>
      <c r="I237" s="82"/>
      <c r="J237" s="80"/>
      <c r="K237" s="82"/>
      <c r="L237" s="80"/>
      <c r="M237" s="82"/>
      <c r="N237" s="80"/>
      <c r="O237" s="82"/>
      <c r="P237" s="80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3">
      <c r="A238" s="19"/>
      <c r="B238" s="19"/>
      <c r="C238" s="19"/>
      <c r="D238" s="19"/>
      <c r="E238" s="82"/>
      <c r="F238" s="80"/>
      <c r="G238" s="82"/>
      <c r="H238" s="80"/>
      <c r="I238" s="82"/>
      <c r="J238" s="80"/>
      <c r="K238" s="82"/>
      <c r="L238" s="80"/>
      <c r="M238" s="82"/>
      <c r="N238" s="80"/>
      <c r="O238" s="82"/>
      <c r="P238" s="80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3">
      <c r="A239" s="19"/>
      <c r="B239" s="19"/>
      <c r="C239" s="19"/>
      <c r="D239" s="19"/>
      <c r="E239" s="82"/>
      <c r="F239" s="80"/>
      <c r="G239" s="82"/>
      <c r="H239" s="80"/>
      <c r="I239" s="82"/>
      <c r="J239" s="80"/>
      <c r="K239" s="82"/>
      <c r="L239" s="80"/>
      <c r="M239" s="82"/>
      <c r="N239" s="80"/>
      <c r="O239" s="82"/>
      <c r="P239" s="80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3">
      <c r="A240" s="19"/>
      <c r="B240" s="19"/>
      <c r="C240" s="19"/>
      <c r="D240" s="19"/>
      <c r="E240" s="82"/>
      <c r="F240" s="80"/>
      <c r="G240" s="82"/>
      <c r="H240" s="80"/>
      <c r="I240" s="82"/>
      <c r="J240" s="80"/>
      <c r="K240" s="82"/>
      <c r="L240" s="80"/>
      <c r="M240" s="82"/>
      <c r="N240" s="80"/>
      <c r="O240" s="82"/>
      <c r="P240" s="80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3">
      <c r="A241" s="19"/>
      <c r="B241" s="19"/>
      <c r="C241" s="19"/>
      <c r="D241" s="19"/>
      <c r="E241" s="82"/>
      <c r="F241" s="80"/>
      <c r="G241" s="82"/>
      <c r="H241" s="80"/>
      <c r="I241" s="82"/>
      <c r="J241" s="80"/>
      <c r="K241" s="82"/>
      <c r="L241" s="80"/>
      <c r="M241" s="82"/>
      <c r="N241" s="80"/>
      <c r="O241" s="82"/>
      <c r="P241" s="80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3">
      <c r="A242" s="19"/>
      <c r="B242" s="19"/>
      <c r="C242" s="19"/>
      <c r="D242" s="19"/>
      <c r="E242" s="82"/>
      <c r="F242" s="80"/>
      <c r="G242" s="82"/>
      <c r="H242" s="80"/>
      <c r="I242" s="82"/>
      <c r="J242" s="80"/>
      <c r="K242" s="82"/>
      <c r="L242" s="80"/>
      <c r="M242" s="82"/>
      <c r="N242" s="80"/>
      <c r="O242" s="82"/>
      <c r="P242" s="80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3">
      <c r="A243" s="19"/>
      <c r="B243" s="19"/>
      <c r="C243" s="19"/>
      <c r="D243" s="19"/>
      <c r="E243" s="82"/>
      <c r="F243" s="80"/>
      <c r="G243" s="82"/>
      <c r="H243" s="80"/>
      <c r="I243" s="82"/>
      <c r="J243" s="80"/>
      <c r="K243" s="82"/>
      <c r="L243" s="80"/>
      <c r="M243" s="82"/>
      <c r="N243" s="80"/>
      <c r="O243" s="82"/>
      <c r="P243" s="80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3">
      <c r="A244" s="19"/>
      <c r="B244" s="19"/>
      <c r="C244" s="19"/>
      <c r="D244" s="19"/>
      <c r="E244" s="82"/>
      <c r="F244" s="80"/>
      <c r="G244" s="82"/>
      <c r="H244" s="80"/>
      <c r="I244" s="82"/>
      <c r="J244" s="80"/>
      <c r="K244" s="82"/>
      <c r="L244" s="80"/>
      <c r="M244" s="82"/>
      <c r="N244" s="80"/>
      <c r="O244" s="82"/>
      <c r="P244" s="80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3">
      <c r="A245" s="19"/>
      <c r="B245" s="19"/>
      <c r="C245" s="19"/>
      <c r="D245" s="19"/>
      <c r="E245" s="82"/>
      <c r="F245" s="80"/>
      <c r="G245" s="82"/>
      <c r="H245" s="80"/>
      <c r="I245" s="82"/>
      <c r="J245" s="80"/>
      <c r="K245" s="82"/>
      <c r="L245" s="80"/>
      <c r="M245" s="82"/>
      <c r="N245" s="80"/>
      <c r="O245" s="82"/>
      <c r="P245" s="80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3">
      <c r="A246" s="19"/>
      <c r="B246" s="19"/>
      <c r="C246" s="19"/>
      <c r="D246" s="19"/>
      <c r="E246" s="82"/>
      <c r="F246" s="80"/>
      <c r="G246" s="82"/>
      <c r="H246" s="80"/>
      <c r="I246" s="82"/>
      <c r="J246" s="80"/>
      <c r="K246" s="82"/>
      <c r="L246" s="80"/>
      <c r="M246" s="82"/>
      <c r="N246" s="80"/>
      <c r="O246" s="82"/>
      <c r="P246" s="80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3">
      <c r="A247" s="19"/>
      <c r="B247" s="19"/>
      <c r="C247" s="19"/>
      <c r="D247" s="19"/>
      <c r="E247" s="82"/>
      <c r="F247" s="80"/>
      <c r="G247" s="82"/>
      <c r="H247" s="80"/>
      <c r="I247" s="82"/>
      <c r="J247" s="80"/>
      <c r="K247" s="82"/>
      <c r="L247" s="80"/>
      <c r="M247" s="82"/>
      <c r="N247" s="80"/>
      <c r="O247" s="82"/>
      <c r="P247" s="80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3">
      <c r="A248" s="19"/>
      <c r="B248" s="19"/>
      <c r="C248" s="19"/>
      <c r="D248" s="19"/>
      <c r="E248" s="82"/>
      <c r="F248" s="80"/>
      <c r="G248" s="82"/>
      <c r="H248" s="80"/>
      <c r="I248" s="82"/>
      <c r="J248" s="80"/>
      <c r="K248" s="82"/>
      <c r="L248" s="80"/>
      <c r="M248" s="82"/>
      <c r="N248" s="80"/>
      <c r="O248" s="82"/>
      <c r="P248" s="80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3">
      <c r="A249" s="19"/>
      <c r="B249" s="19"/>
      <c r="C249" s="19"/>
      <c r="D249" s="19"/>
      <c r="E249" s="82"/>
      <c r="F249" s="80"/>
      <c r="G249" s="82"/>
      <c r="H249" s="80"/>
      <c r="I249" s="82"/>
      <c r="J249" s="80"/>
      <c r="K249" s="82"/>
      <c r="L249" s="80"/>
      <c r="M249" s="82"/>
      <c r="N249" s="80"/>
      <c r="O249" s="82"/>
      <c r="P249" s="80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3">
      <c r="A250" s="19"/>
      <c r="B250" s="19"/>
      <c r="C250" s="19"/>
      <c r="D250" s="19"/>
      <c r="E250" s="82"/>
      <c r="F250" s="80"/>
      <c r="G250" s="82"/>
      <c r="H250" s="80"/>
      <c r="I250" s="82"/>
      <c r="J250" s="80"/>
      <c r="K250" s="82"/>
      <c r="L250" s="80"/>
      <c r="M250" s="82"/>
      <c r="N250" s="80"/>
      <c r="O250" s="82"/>
      <c r="P250" s="80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3">
      <c r="A251" s="19"/>
      <c r="B251" s="19"/>
      <c r="C251" s="19"/>
      <c r="D251" s="19"/>
      <c r="E251" s="82"/>
      <c r="F251" s="80"/>
      <c r="G251" s="82"/>
      <c r="H251" s="80"/>
      <c r="I251" s="82"/>
      <c r="J251" s="80"/>
      <c r="K251" s="82"/>
      <c r="L251" s="80"/>
      <c r="M251" s="82"/>
      <c r="N251" s="80"/>
      <c r="O251" s="82"/>
      <c r="P251" s="80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3">
      <c r="A252" s="19"/>
      <c r="B252" s="19"/>
      <c r="C252" s="19"/>
      <c r="D252" s="19"/>
      <c r="E252" s="82"/>
      <c r="F252" s="80"/>
      <c r="G252" s="82"/>
      <c r="H252" s="80"/>
      <c r="I252" s="82"/>
      <c r="J252" s="80"/>
      <c r="K252" s="82"/>
      <c r="L252" s="80"/>
      <c r="M252" s="82"/>
      <c r="N252" s="80"/>
      <c r="O252" s="82"/>
      <c r="P252" s="80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3">
      <c r="A253" s="19"/>
      <c r="B253" s="19"/>
      <c r="C253" s="19"/>
      <c r="D253" s="19"/>
      <c r="E253" s="82"/>
      <c r="F253" s="80"/>
      <c r="G253" s="82"/>
      <c r="H253" s="80"/>
      <c r="I253" s="82"/>
      <c r="J253" s="80"/>
      <c r="K253" s="82"/>
      <c r="L253" s="80"/>
      <c r="M253" s="82"/>
      <c r="N253" s="80"/>
      <c r="O253" s="82"/>
      <c r="P253" s="80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3">
      <c r="A254" s="19"/>
      <c r="B254" s="19"/>
      <c r="C254" s="19"/>
      <c r="D254" s="19"/>
      <c r="E254" s="82"/>
      <c r="F254" s="80"/>
      <c r="G254" s="82"/>
      <c r="H254" s="80"/>
      <c r="I254" s="82"/>
      <c r="J254" s="80"/>
      <c r="K254" s="82"/>
      <c r="L254" s="80"/>
      <c r="M254" s="82"/>
      <c r="N254" s="80"/>
      <c r="O254" s="82"/>
      <c r="P254" s="80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3">
      <c r="A255" s="19"/>
      <c r="B255" s="19"/>
      <c r="C255" s="19"/>
      <c r="D255" s="19"/>
      <c r="E255" s="82"/>
      <c r="F255" s="80"/>
      <c r="G255" s="82"/>
      <c r="H255" s="80"/>
      <c r="I255" s="82"/>
      <c r="J255" s="80"/>
      <c r="K255" s="82"/>
      <c r="L255" s="80"/>
      <c r="M255" s="82"/>
      <c r="N255" s="80"/>
      <c r="O255" s="82"/>
      <c r="P255" s="80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3">
      <c r="A256" s="19"/>
      <c r="B256" s="19"/>
      <c r="C256" s="19"/>
      <c r="D256" s="19"/>
      <c r="E256" s="82"/>
      <c r="F256" s="80"/>
      <c r="G256" s="82"/>
      <c r="H256" s="80"/>
      <c r="I256" s="82"/>
      <c r="J256" s="80"/>
      <c r="K256" s="82"/>
      <c r="L256" s="80"/>
      <c r="M256" s="82"/>
      <c r="N256" s="80"/>
      <c r="O256" s="82"/>
      <c r="P256" s="80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3">
      <c r="A257" s="19"/>
      <c r="B257" s="19"/>
      <c r="C257" s="19"/>
      <c r="D257" s="19"/>
      <c r="E257" s="82"/>
      <c r="F257" s="80"/>
      <c r="G257" s="82"/>
      <c r="H257" s="80"/>
      <c r="I257" s="82"/>
      <c r="J257" s="80"/>
      <c r="K257" s="82"/>
      <c r="L257" s="80"/>
      <c r="M257" s="82"/>
      <c r="N257" s="80"/>
      <c r="O257" s="82"/>
      <c r="P257" s="80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3">
      <c r="A258" s="19"/>
      <c r="B258" s="19"/>
      <c r="C258" s="19"/>
      <c r="D258" s="19"/>
      <c r="E258" s="82"/>
      <c r="F258" s="80"/>
      <c r="G258" s="82"/>
      <c r="H258" s="80"/>
      <c r="I258" s="82"/>
      <c r="J258" s="80"/>
      <c r="K258" s="82"/>
      <c r="L258" s="80"/>
      <c r="M258" s="82"/>
      <c r="N258" s="80"/>
      <c r="O258" s="82"/>
      <c r="P258" s="80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3">
      <c r="A259" s="19"/>
      <c r="B259" s="19"/>
      <c r="C259" s="19"/>
      <c r="D259" s="19"/>
      <c r="E259" s="82"/>
      <c r="F259" s="80"/>
      <c r="G259" s="82"/>
      <c r="H259" s="80"/>
      <c r="I259" s="82"/>
      <c r="J259" s="80"/>
      <c r="K259" s="82"/>
      <c r="L259" s="80"/>
      <c r="M259" s="82"/>
      <c r="N259" s="80"/>
      <c r="O259" s="82"/>
      <c r="P259" s="80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3">
      <c r="A260" s="19"/>
      <c r="B260" s="19"/>
      <c r="C260" s="19"/>
      <c r="D260" s="19"/>
      <c r="E260" s="82"/>
      <c r="F260" s="80"/>
      <c r="G260" s="82"/>
      <c r="H260" s="80"/>
      <c r="I260" s="82"/>
      <c r="J260" s="80"/>
      <c r="K260" s="82"/>
      <c r="L260" s="80"/>
      <c r="M260" s="82"/>
      <c r="N260" s="80"/>
      <c r="O260" s="82"/>
      <c r="P260" s="80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3">
      <c r="A261" s="19"/>
      <c r="B261" s="19"/>
      <c r="C261" s="19"/>
      <c r="D261" s="19"/>
      <c r="E261" s="82"/>
      <c r="F261" s="80"/>
      <c r="G261" s="82"/>
      <c r="H261" s="80"/>
      <c r="I261" s="82"/>
      <c r="J261" s="80"/>
      <c r="K261" s="82"/>
      <c r="L261" s="80"/>
      <c r="M261" s="82"/>
      <c r="N261" s="80"/>
      <c r="O261" s="82"/>
      <c r="P261" s="80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3">
      <c r="A262" s="19"/>
      <c r="B262" s="19"/>
      <c r="C262" s="19"/>
      <c r="D262" s="19"/>
      <c r="E262" s="82"/>
      <c r="F262" s="80"/>
      <c r="G262" s="82"/>
      <c r="H262" s="80"/>
      <c r="I262" s="82"/>
      <c r="J262" s="80"/>
      <c r="K262" s="82"/>
      <c r="L262" s="80"/>
      <c r="M262" s="82"/>
      <c r="N262" s="80"/>
      <c r="O262" s="82"/>
      <c r="P262" s="80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3">
      <c r="A263" s="19"/>
      <c r="B263" s="19"/>
      <c r="C263" s="19"/>
      <c r="D263" s="19"/>
      <c r="E263" s="82"/>
      <c r="F263" s="80"/>
      <c r="G263" s="82"/>
      <c r="H263" s="80"/>
      <c r="I263" s="82"/>
      <c r="J263" s="80"/>
      <c r="K263" s="82"/>
      <c r="L263" s="80"/>
      <c r="M263" s="82"/>
      <c r="N263" s="80"/>
      <c r="O263" s="82"/>
      <c r="P263" s="80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3">
      <c r="A264" s="19"/>
      <c r="B264" s="19"/>
      <c r="C264" s="19"/>
      <c r="D264" s="19"/>
      <c r="E264" s="82"/>
      <c r="F264" s="80"/>
      <c r="G264" s="82"/>
      <c r="H264" s="80"/>
      <c r="I264" s="82"/>
      <c r="J264" s="80"/>
      <c r="K264" s="82"/>
      <c r="L264" s="80"/>
      <c r="M264" s="82"/>
      <c r="N264" s="80"/>
      <c r="O264" s="82"/>
      <c r="P264" s="80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3">
      <c r="A265" s="19"/>
      <c r="B265" s="19"/>
      <c r="C265" s="19"/>
      <c r="D265" s="19"/>
      <c r="E265" s="82"/>
      <c r="F265" s="80"/>
      <c r="G265" s="82"/>
      <c r="H265" s="80"/>
      <c r="I265" s="82"/>
      <c r="J265" s="80"/>
      <c r="K265" s="82"/>
      <c r="L265" s="80"/>
      <c r="M265" s="82"/>
      <c r="N265" s="80"/>
      <c r="O265" s="82"/>
      <c r="P265" s="80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3">
      <c r="A266" s="19"/>
      <c r="B266" s="19"/>
      <c r="C266" s="19"/>
      <c r="D266" s="19"/>
      <c r="E266" s="82"/>
      <c r="F266" s="80"/>
      <c r="G266" s="82"/>
      <c r="H266" s="80"/>
      <c r="I266" s="82"/>
      <c r="J266" s="80"/>
      <c r="K266" s="82"/>
      <c r="L266" s="80"/>
      <c r="M266" s="82"/>
      <c r="N266" s="80"/>
      <c r="O266" s="82"/>
      <c r="P266" s="80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3">
      <c r="A267" s="19"/>
      <c r="B267" s="19"/>
      <c r="C267" s="19"/>
      <c r="D267" s="19"/>
      <c r="E267" s="82"/>
      <c r="F267" s="80"/>
      <c r="G267" s="82"/>
      <c r="H267" s="80"/>
      <c r="I267" s="82"/>
      <c r="J267" s="80"/>
      <c r="K267" s="82"/>
      <c r="L267" s="80"/>
      <c r="M267" s="82"/>
      <c r="N267" s="80"/>
      <c r="O267" s="82"/>
      <c r="P267" s="80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3">
      <c r="A268" s="19"/>
      <c r="B268" s="19"/>
      <c r="C268" s="19"/>
      <c r="D268" s="19"/>
      <c r="E268" s="82"/>
      <c r="F268" s="80"/>
      <c r="G268" s="82"/>
      <c r="H268" s="80"/>
      <c r="I268" s="82"/>
      <c r="J268" s="80"/>
      <c r="K268" s="82"/>
      <c r="L268" s="80"/>
      <c r="M268" s="82"/>
      <c r="N268" s="80"/>
      <c r="O268" s="82"/>
      <c r="P268" s="80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3">
      <c r="A269" s="19"/>
      <c r="B269" s="19"/>
      <c r="C269" s="19"/>
      <c r="D269" s="19"/>
      <c r="E269" s="82"/>
      <c r="F269" s="80"/>
      <c r="G269" s="82"/>
      <c r="H269" s="80"/>
      <c r="I269" s="82"/>
      <c r="J269" s="80"/>
      <c r="K269" s="82"/>
      <c r="L269" s="80"/>
      <c r="M269" s="82"/>
      <c r="N269" s="80"/>
      <c r="O269" s="82"/>
      <c r="P269" s="80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3">
      <c r="A270" s="19"/>
      <c r="B270" s="19"/>
      <c r="C270" s="19"/>
      <c r="D270" s="19"/>
      <c r="E270" s="82"/>
      <c r="F270" s="80"/>
      <c r="G270" s="82"/>
      <c r="H270" s="80"/>
      <c r="I270" s="82"/>
      <c r="J270" s="80"/>
      <c r="K270" s="82"/>
      <c r="L270" s="80"/>
      <c r="M270" s="82"/>
      <c r="N270" s="80"/>
      <c r="O270" s="82"/>
      <c r="P270" s="80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3">
      <c r="A271" s="19"/>
      <c r="B271" s="19"/>
      <c r="C271" s="19"/>
      <c r="D271" s="19"/>
      <c r="E271" s="82"/>
      <c r="F271" s="80"/>
      <c r="G271" s="82"/>
      <c r="H271" s="80"/>
      <c r="I271" s="82"/>
      <c r="J271" s="80"/>
      <c r="K271" s="82"/>
      <c r="L271" s="80"/>
      <c r="M271" s="82"/>
      <c r="N271" s="80"/>
      <c r="O271" s="82"/>
      <c r="P271" s="80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3">
      <c r="A272" s="19"/>
      <c r="B272" s="19"/>
      <c r="C272" s="19"/>
      <c r="D272" s="19"/>
      <c r="E272" s="82"/>
      <c r="F272" s="80"/>
      <c r="G272" s="82"/>
      <c r="H272" s="80"/>
      <c r="I272" s="82"/>
      <c r="J272" s="80"/>
      <c r="K272" s="82"/>
      <c r="L272" s="80"/>
      <c r="M272" s="82"/>
      <c r="N272" s="80"/>
      <c r="O272" s="82"/>
      <c r="P272" s="80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3">
      <c r="A273" s="19"/>
      <c r="B273" s="19"/>
      <c r="C273" s="19"/>
      <c r="D273" s="19"/>
      <c r="E273" s="82"/>
      <c r="F273" s="80"/>
      <c r="G273" s="82"/>
      <c r="H273" s="80"/>
      <c r="I273" s="82"/>
      <c r="J273" s="80"/>
      <c r="K273" s="82"/>
      <c r="L273" s="80"/>
      <c r="M273" s="82"/>
      <c r="N273" s="80"/>
      <c r="O273" s="82"/>
      <c r="P273" s="80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3">
      <c r="A274" s="19"/>
      <c r="B274" s="19"/>
      <c r="C274" s="19"/>
      <c r="D274" s="19"/>
      <c r="E274" s="82"/>
      <c r="F274" s="80"/>
      <c r="G274" s="82"/>
      <c r="H274" s="80"/>
      <c r="I274" s="82"/>
      <c r="J274" s="80"/>
      <c r="K274" s="82"/>
      <c r="L274" s="80"/>
      <c r="M274" s="82"/>
      <c r="N274" s="80"/>
      <c r="O274" s="82"/>
      <c r="P274" s="80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3">
      <c r="A275" s="19"/>
      <c r="B275" s="19"/>
      <c r="C275" s="19"/>
      <c r="D275" s="19"/>
      <c r="E275" s="82"/>
      <c r="F275" s="80"/>
      <c r="G275" s="82"/>
      <c r="H275" s="80"/>
      <c r="I275" s="82"/>
      <c r="J275" s="80"/>
      <c r="K275" s="82"/>
      <c r="L275" s="80"/>
      <c r="M275" s="82"/>
      <c r="N275" s="80"/>
      <c r="O275" s="82"/>
      <c r="P275" s="80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3">
      <c r="A276" s="19"/>
      <c r="B276" s="19"/>
      <c r="C276" s="19"/>
      <c r="D276" s="19"/>
      <c r="E276" s="82"/>
      <c r="F276" s="80"/>
      <c r="G276" s="82"/>
      <c r="H276" s="80"/>
      <c r="I276" s="82"/>
      <c r="J276" s="80"/>
      <c r="K276" s="82"/>
      <c r="L276" s="80"/>
      <c r="M276" s="82"/>
      <c r="N276" s="80"/>
      <c r="O276" s="82"/>
      <c r="P276" s="80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3">
      <c r="A277" s="19"/>
      <c r="B277" s="19"/>
      <c r="C277" s="19"/>
      <c r="D277" s="19"/>
      <c r="E277" s="82"/>
      <c r="F277" s="80"/>
      <c r="G277" s="82"/>
      <c r="H277" s="80"/>
      <c r="I277" s="82"/>
      <c r="J277" s="80"/>
      <c r="K277" s="82"/>
      <c r="L277" s="80"/>
      <c r="M277" s="82"/>
      <c r="N277" s="80"/>
      <c r="O277" s="82"/>
      <c r="P277" s="80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3">
      <c r="A278" s="19"/>
      <c r="B278" s="19"/>
      <c r="C278" s="19"/>
      <c r="D278" s="19"/>
      <c r="E278" s="82"/>
      <c r="F278" s="80"/>
      <c r="G278" s="82"/>
      <c r="H278" s="80"/>
      <c r="I278" s="82"/>
      <c r="J278" s="80"/>
      <c r="K278" s="82"/>
      <c r="L278" s="80"/>
      <c r="M278" s="82"/>
      <c r="N278" s="80"/>
      <c r="O278" s="82"/>
      <c r="P278" s="80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3">
      <c r="A279" s="19"/>
      <c r="B279" s="19"/>
      <c r="C279" s="19"/>
      <c r="D279" s="19"/>
      <c r="E279" s="82"/>
      <c r="F279" s="80"/>
      <c r="G279" s="82"/>
      <c r="H279" s="80"/>
      <c r="I279" s="82"/>
      <c r="J279" s="80"/>
      <c r="K279" s="82"/>
      <c r="L279" s="80"/>
      <c r="M279" s="82"/>
      <c r="N279" s="80"/>
      <c r="O279" s="82"/>
      <c r="P279" s="80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3">
      <c r="A280" s="19"/>
      <c r="B280" s="19"/>
      <c r="C280" s="19"/>
      <c r="D280" s="19"/>
      <c r="E280" s="82"/>
      <c r="F280" s="80"/>
      <c r="G280" s="82"/>
      <c r="H280" s="80"/>
      <c r="I280" s="82"/>
      <c r="J280" s="80"/>
      <c r="K280" s="82"/>
      <c r="L280" s="80"/>
      <c r="M280" s="82"/>
      <c r="N280" s="80"/>
      <c r="O280" s="82"/>
      <c r="P280" s="80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3">
      <c r="A281" s="19"/>
      <c r="B281" s="19"/>
      <c r="C281" s="19"/>
      <c r="D281" s="19"/>
      <c r="E281" s="82"/>
      <c r="F281" s="80"/>
      <c r="G281" s="82"/>
      <c r="H281" s="80"/>
      <c r="I281" s="82"/>
      <c r="J281" s="80"/>
      <c r="K281" s="82"/>
      <c r="L281" s="80"/>
      <c r="M281" s="82"/>
      <c r="N281" s="80"/>
      <c r="O281" s="82"/>
      <c r="P281" s="80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3">
      <c r="A282" s="19"/>
      <c r="B282" s="19"/>
      <c r="C282" s="19"/>
      <c r="D282" s="19"/>
      <c r="E282" s="82"/>
      <c r="F282" s="80"/>
      <c r="G282" s="82"/>
      <c r="H282" s="80"/>
      <c r="I282" s="82"/>
      <c r="J282" s="80"/>
      <c r="K282" s="82"/>
      <c r="L282" s="80"/>
      <c r="M282" s="82"/>
      <c r="N282" s="80"/>
      <c r="O282" s="82"/>
      <c r="P282" s="80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3">
      <c r="A283" s="19"/>
      <c r="B283" s="19"/>
      <c r="C283" s="19"/>
      <c r="D283" s="19"/>
      <c r="E283" s="82"/>
      <c r="F283" s="80"/>
      <c r="G283" s="82"/>
      <c r="H283" s="80"/>
      <c r="I283" s="82"/>
      <c r="J283" s="80"/>
      <c r="K283" s="82"/>
      <c r="L283" s="80"/>
      <c r="M283" s="82"/>
      <c r="N283" s="80"/>
      <c r="O283" s="82"/>
      <c r="P283" s="80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3">
      <c r="A284" s="19"/>
      <c r="B284" s="19"/>
      <c r="C284" s="19"/>
      <c r="D284" s="19"/>
      <c r="E284" s="82"/>
      <c r="F284" s="80"/>
      <c r="G284" s="82"/>
      <c r="H284" s="80"/>
      <c r="I284" s="82"/>
      <c r="J284" s="80"/>
      <c r="K284" s="82"/>
      <c r="L284" s="80"/>
      <c r="M284" s="82"/>
      <c r="N284" s="80"/>
      <c r="O284" s="82"/>
      <c r="P284" s="80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3">
      <c r="A285" s="19"/>
      <c r="B285" s="19"/>
      <c r="C285" s="19"/>
      <c r="D285" s="19"/>
      <c r="E285" s="82"/>
      <c r="F285" s="80"/>
      <c r="G285" s="82"/>
      <c r="H285" s="80"/>
      <c r="I285" s="82"/>
      <c r="J285" s="80"/>
      <c r="K285" s="82"/>
      <c r="L285" s="80"/>
      <c r="M285" s="82"/>
      <c r="N285" s="80"/>
      <c r="O285" s="82"/>
      <c r="P285" s="80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3">
      <c r="A286" s="19"/>
      <c r="B286" s="19"/>
      <c r="C286" s="19"/>
      <c r="D286" s="19"/>
      <c r="E286" s="82"/>
      <c r="F286" s="80"/>
      <c r="G286" s="82"/>
      <c r="H286" s="80"/>
      <c r="I286" s="82"/>
      <c r="J286" s="80"/>
      <c r="K286" s="82"/>
      <c r="L286" s="80"/>
      <c r="M286" s="82"/>
      <c r="N286" s="80"/>
      <c r="O286" s="82"/>
      <c r="P286" s="80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3">
      <c r="A287" s="19"/>
      <c r="B287" s="19"/>
      <c r="C287" s="19"/>
      <c r="D287" s="19"/>
      <c r="E287" s="82"/>
      <c r="F287" s="80"/>
      <c r="G287" s="82"/>
      <c r="H287" s="80"/>
      <c r="I287" s="82"/>
      <c r="J287" s="80"/>
      <c r="K287" s="82"/>
      <c r="L287" s="80"/>
      <c r="M287" s="82"/>
      <c r="N287" s="80"/>
      <c r="O287" s="82"/>
      <c r="P287" s="80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3">
      <c r="A288" s="19"/>
      <c r="B288" s="19"/>
      <c r="C288" s="19"/>
      <c r="D288" s="19"/>
      <c r="E288" s="82"/>
      <c r="F288" s="80"/>
      <c r="G288" s="82"/>
      <c r="H288" s="80"/>
      <c r="I288" s="82"/>
      <c r="J288" s="80"/>
      <c r="K288" s="82"/>
      <c r="L288" s="80"/>
      <c r="M288" s="82"/>
      <c r="N288" s="80"/>
      <c r="O288" s="82"/>
      <c r="P288" s="80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3">
      <c r="A289" s="19"/>
      <c r="B289" s="19"/>
      <c r="C289" s="19"/>
      <c r="D289" s="19"/>
      <c r="E289" s="82"/>
      <c r="F289" s="80"/>
      <c r="G289" s="82"/>
      <c r="H289" s="80"/>
      <c r="I289" s="82"/>
      <c r="J289" s="80"/>
      <c r="K289" s="82"/>
      <c r="L289" s="80"/>
      <c r="M289" s="82"/>
      <c r="N289" s="80"/>
      <c r="O289" s="82"/>
      <c r="P289" s="80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3">
      <c r="A290" s="19"/>
      <c r="B290" s="19"/>
      <c r="C290" s="19"/>
      <c r="D290" s="19"/>
      <c r="E290" s="82"/>
      <c r="F290" s="80"/>
      <c r="G290" s="82"/>
      <c r="H290" s="80"/>
      <c r="I290" s="82"/>
      <c r="J290" s="80"/>
      <c r="K290" s="82"/>
      <c r="L290" s="80"/>
      <c r="M290" s="82"/>
      <c r="N290" s="80"/>
      <c r="O290" s="82"/>
      <c r="P290" s="80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3">
      <c r="A291" s="19"/>
      <c r="B291" s="19"/>
      <c r="C291" s="19"/>
      <c r="D291" s="19"/>
      <c r="E291" s="82"/>
      <c r="F291" s="80"/>
      <c r="G291" s="82"/>
      <c r="H291" s="80"/>
      <c r="I291" s="82"/>
      <c r="J291" s="80"/>
      <c r="K291" s="82"/>
      <c r="L291" s="80"/>
      <c r="M291" s="82"/>
      <c r="N291" s="80"/>
      <c r="O291" s="82"/>
      <c r="P291" s="80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3">
      <c r="A292" s="19"/>
      <c r="B292" s="19"/>
      <c r="C292" s="19"/>
      <c r="D292" s="19"/>
      <c r="E292" s="82"/>
      <c r="F292" s="80"/>
      <c r="G292" s="82"/>
      <c r="H292" s="80"/>
      <c r="I292" s="82"/>
      <c r="J292" s="80"/>
      <c r="K292" s="82"/>
      <c r="L292" s="80"/>
      <c r="M292" s="82"/>
      <c r="N292" s="80"/>
      <c r="O292" s="82"/>
      <c r="P292" s="80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3">
      <c r="A293" s="19"/>
      <c r="B293" s="19"/>
      <c r="C293" s="19"/>
      <c r="D293" s="19"/>
      <c r="E293" s="82"/>
      <c r="F293" s="80"/>
      <c r="G293" s="82"/>
      <c r="H293" s="80"/>
      <c r="I293" s="82"/>
      <c r="J293" s="80"/>
      <c r="K293" s="82"/>
      <c r="L293" s="80"/>
      <c r="M293" s="82"/>
      <c r="N293" s="80"/>
      <c r="O293" s="82"/>
      <c r="P293" s="80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3">
      <c r="A294" s="19"/>
      <c r="B294" s="19"/>
      <c r="C294" s="19"/>
      <c r="D294" s="19"/>
      <c r="E294" s="82"/>
      <c r="F294" s="80"/>
      <c r="G294" s="82"/>
      <c r="H294" s="80"/>
      <c r="I294" s="82"/>
      <c r="J294" s="80"/>
      <c r="K294" s="82"/>
      <c r="L294" s="80"/>
      <c r="M294" s="82"/>
      <c r="N294" s="80"/>
      <c r="O294" s="82"/>
      <c r="P294" s="80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3">
      <c r="A295" s="19"/>
      <c r="B295" s="19"/>
      <c r="C295" s="19"/>
      <c r="D295" s="19"/>
      <c r="E295" s="82"/>
      <c r="F295" s="80"/>
      <c r="G295" s="82"/>
      <c r="H295" s="80"/>
      <c r="I295" s="82"/>
      <c r="J295" s="80"/>
      <c r="K295" s="82"/>
      <c r="L295" s="80"/>
      <c r="M295" s="82"/>
      <c r="N295" s="80"/>
      <c r="O295" s="82"/>
      <c r="P295" s="80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3">
      <c r="A296" s="19"/>
      <c r="B296" s="19"/>
      <c r="C296" s="19"/>
      <c r="D296" s="19"/>
      <c r="E296" s="82"/>
      <c r="F296" s="80"/>
      <c r="G296" s="82"/>
      <c r="H296" s="80"/>
      <c r="I296" s="82"/>
      <c r="J296" s="80"/>
      <c r="K296" s="82"/>
      <c r="L296" s="80"/>
      <c r="M296" s="82"/>
      <c r="N296" s="80"/>
      <c r="O296" s="82"/>
      <c r="P296" s="80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3">
      <c r="A297" s="19"/>
      <c r="B297" s="19"/>
      <c r="C297" s="19"/>
      <c r="D297" s="19"/>
      <c r="E297" s="82"/>
      <c r="F297" s="80"/>
      <c r="G297" s="82"/>
      <c r="H297" s="80"/>
      <c r="I297" s="82"/>
      <c r="J297" s="80"/>
      <c r="K297" s="82"/>
      <c r="L297" s="80"/>
      <c r="M297" s="82"/>
      <c r="N297" s="80"/>
      <c r="O297" s="82"/>
      <c r="P297" s="80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3">
      <c r="A298" s="19"/>
      <c r="B298" s="19"/>
      <c r="C298" s="19"/>
      <c r="D298" s="19"/>
      <c r="E298" s="82"/>
      <c r="F298" s="80"/>
      <c r="G298" s="82"/>
      <c r="H298" s="80"/>
      <c r="I298" s="82"/>
      <c r="J298" s="80"/>
      <c r="K298" s="82"/>
      <c r="L298" s="80"/>
      <c r="M298" s="82"/>
      <c r="N298" s="80"/>
      <c r="O298" s="82"/>
      <c r="P298" s="80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3">
      <c r="A299" s="19"/>
      <c r="B299" s="19"/>
      <c r="C299" s="19"/>
      <c r="D299" s="19"/>
      <c r="E299" s="82"/>
      <c r="F299" s="80"/>
      <c r="G299" s="82"/>
      <c r="H299" s="80"/>
      <c r="I299" s="82"/>
      <c r="J299" s="80"/>
      <c r="K299" s="82"/>
      <c r="L299" s="80"/>
      <c r="M299" s="82"/>
      <c r="N299" s="80"/>
      <c r="O299" s="82"/>
      <c r="P299" s="80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3">
      <c r="A300" s="19"/>
      <c r="B300" s="19"/>
      <c r="C300" s="19"/>
      <c r="D300" s="19"/>
      <c r="E300" s="82"/>
      <c r="F300" s="80"/>
      <c r="G300" s="82"/>
      <c r="H300" s="80"/>
      <c r="I300" s="82"/>
      <c r="J300" s="80"/>
      <c r="K300" s="82"/>
      <c r="L300" s="80"/>
      <c r="M300" s="82"/>
      <c r="N300" s="80"/>
      <c r="O300" s="82"/>
      <c r="P300" s="80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3">
      <c r="A301" s="19"/>
      <c r="B301" s="19"/>
      <c r="C301" s="19"/>
      <c r="D301" s="19"/>
      <c r="E301" s="82"/>
      <c r="F301" s="80"/>
      <c r="G301" s="82"/>
      <c r="H301" s="80"/>
      <c r="I301" s="82"/>
      <c r="J301" s="80"/>
      <c r="K301" s="82"/>
      <c r="L301" s="80"/>
      <c r="M301" s="82"/>
      <c r="N301" s="80"/>
      <c r="O301" s="82"/>
      <c r="P301" s="80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3">
      <c r="A302" s="19"/>
      <c r="B302" s="19"/>
      <c r="C302" s="19"/>
      <c r="D302" s="19"/>
      <c r="E302" s="82"/>
      <c r="F302" s="80"/>
      <c r="G302" s="82"/>
      <c r="H302" s="80"/>
      <c r="I302" s="82"/>
      <c r="J302" s="80"/>
      <c r="K302" s="82"/>
      <c r="L302" s="80"/>
      <c r="M302" s="82"/>
      <c r="N302" s="80"/>
      <c r="O302" s="82"/>
      <c r="P302" s="80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3">
      <c r="A303" s="19"/>
      <c r="B303" s="19"/>
      <c r="C303" s="19"/>
      <c r="D303" s="19"/>
      <c r="E303" s="82"/>
      <c r="F303" s="80"/>
      <c r="G303" s="82"/>
      <c r="H303" s="80"/>
      <c r="I303" s="82"/>
      <c r="J303" s="80"/>
      <c r="K303" s="82"/>
      <c r="L303" s="80"/>
      <c r="M303" s="82"/>
      <c r="N303" s="80"/>
      <c r="O303" s="82"/>
      <c r="P303" s="80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3">
      <c r="A304" s="19"/>
      <c r="B304" s="19"/>
      <c r="C304" s="19"/>
      <c r="D304" s="19"/>
      <c r="E304" s="82"/>
      <c r="F304" s="80"/>
      <c r="G304" s="82"/>
      <c r="H304" s="80"/>
      <c r="I304" s="82"/>
      <c r="J304" s="80"/>
      <c r="K304" s="82"/>
      <c r="L304" s="80"/>
      <c r="M304" s="82"/>
      <c r="N304" s="80"/>
      <c r="O304" s="82"/>
      <c r="P304" s="80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3">
      <c r="A305" s="19"/>
      <c r="B305" s="19"/>
      <c r="C305" s="19"/>
      <c r="D305" s="19"/>
      <c r="E305" s="82"/>
      <c r="F305" s="80"/>
      <c r="G305" s="82"/>
      <c r="H305" s="80"/>
      <c r="I305" s="82"/>
      <c r="J305" s="80"/>
      <c r="K305" s="82"/>
      <c r="L305" s="80"/>
      <c r="M305" s="82"/>
      <c r="N305" s="80"/>
      <c r="O305" s="82"/>
      <c r="P305" s="80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3">
      <c r="A306" s="19"/>
      <c r="B306" s="19"/>
      <c r="C306" s="19"/>
      <c r="D306" s="19"/>
      <c r="E306" s="82"/>
      <c r="F306" s="80"/>
      <c r="G306" s="82"/>
      <c r="H306" s="80"/>
      <c r="I306" s="82"/>
      <c r="J306" s="80"/>
      <c r="K306" s="82"/>
      <c r="L306" s="80"/>
      <c r="M306" s="82"/>
      <c r="N306" s="80"/>
      <c r="O306" s="82"/>
      <c r="P306" s="80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3">
      <c r="A307" s="19"/>
      <c r="B307" s="19"/>
      <c r="C307" s="19"/>
      <c r="D307" s="19"/>
      <c r="E307" s="82"/>
      <c r="F307" s="80"/>
      <c r="G307" s="82"/>
      <c r="H307" s="80"/>
      <c r="I307" s="82"/>
      <c r="J307" s="80"/>
      <c r="K307" s="82"/>
      <c r="L307" s="80"/>
      <c r="M307" s="82"/>
      <c r="N307" s="80"/>
      <c r="O307" s="82"/>
      <c r="P307" s="80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3">
      <c r="A308" s="19"/>
      <c r="B308" s="19"/>
      <c r="C308" s="19"/>
      <c r="D308" s="19"/>
      <c r="E308" s="82"/>
      <c r="F308" s="80"/>
      <c r="G308" s="82"/>
      <c r="H308" s="80"/>
      <c r="I308" s="82"/>
      <c r="J308" s="80"/>
      <c r="K308" s="82"/>
      <c r="L308" s="80"/>
      <c r="M308" s="82"/>
      <c r="N308" s="80"/>
      <c r="O308" s="82"/>
      <c r="P308" s="80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3">
      <c r="A309" s="19"/>
      <c r="B309" s="19"/>
      <c r="C309" s="19"/>
      <c r="D309" s="19"/>
      <c r="E309" s="82"/>
      <c r="F309" s="80"/>
      <c r="G309" s="82"/>
      <c r="H309" s="80"/>
      <c r="I309" s="82"/>
      <c r="J309" s="80"/>
      <c r="K309" s="82"/>
      <c r="L309" s="80"/>
      <c r="M309" s="82"/>
      <c r="N309" s="80"/>
      <c r="O309" s="82"/>
      <c r="P309" s="80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3">
      <c r="A310" s="19"/>
      <c r="B310" s="19"/>
      <c r="C310" s="19"/>
      <c r="D310" s="19"/>
      <c r="E310" s="82"/>
      <c r="F310" s="80"/>
      <c r="G310" s="82"/>
      <c r="H310" s="80"/>
      <c r="I310" s="82"/>
      <c r="J310" s="80"/>
      <c r="K310" s="82"/>
      <c r="L310" s="80"/>
      <c r="M310" s="82"/>
      <c r="N310" s="80"/>
      <c r="O310" s="82"/>
      <c r="P310" s="80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3">
      <c r="A311" s="19"/>
      <c r="B311" s="19"/>
      <c r="C311" s="19"/>
      <c r="D311" s="19"/>
      <c r="E311" s="82"/>
      <c r="F311" s="80"/>
      <c r="G311" s="82"/>
      <c r="H311" s="80"/>
      <c r="I311" s="82"/>
      <c r="J311" s="80"/>
      <c r="K311" s="82"/>
      <c r="L311" s="80"/>
      <c r="M311" s="82"/>
      <c r="N311" s="80"/>
      <c r="O311" s="82"/>
      <c r="P311" s="80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3">
      <c r="A312" s="19"/>
      <c r="B312" s="19"/>
      <c r="C312" s="19"/>
      <c r="D312" s="19"/>
      <c r="E312" s="82"/>
      <c r="F312" s="80"/>
      <c r="G312" s="82"/>
      <c r="H312" s="80"/>
      <c r="I312" s="82"/>
      <c r="J312" s="80"/>
      <c r="K312" s="82"/>
      <c r="L312" s="80"/>
      <c r="M312" s="82"/>
      <c r="N312" s="80"/>
      <c r="O312" s="82"/>
      <c r="P312" s="80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3">
      <c r="A313" s="19"/>
      <c r="B313" s="19"/>
      <c r="C313" s="19"/>
      <c r="D313" s="19"/>
      <c r="E313" s="82"/>
      <c r="F313" s="80"/>
      <c r="G313" s="82"/>
      <c r="H313" s="80"/>
      <c r="I313" s="82"/>
      <c r="J313" s="80"/>
      <c r="K313" s="82"/>
      <c r="L313" s="80"/>
      <c r="M313" s="82"/>
      <c r="N313" s="80"/>
      <c r="O313" s="82"/>
      <c r="P313" s="80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3">
      <c r="A314" s="19"/>
      <c r="B314" s="19"/>
      <c r="C314" s="19"/>
      <c r="D314" s="19"/>
      <c r="E314" s="82"/>
      <c r="F314" s="80"/>
      <c r="G314" s="82"/>
      <c r="H314" s="80"/>
      <c r="I314" s="82"/>
      <c r="J314" s="80"/>
      <c r="K314" s="82"/>
      <c r="L314" s="80"/>
      <c r="M314" s="82"/>
      <c r="N314" s="80"/>
      <c r="O314" s="82"/>
      <c r="P314" s="80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3">
      <c r="A315" s="19"/>
      <c r="B315" s="19"/>
      <c r="C315" s="19"/>
      <c r="D315" s="19"/>
      <c r="E315" s="82"/>
      <c r="F315" s="80"/>
      <c r="G315" s="82"/>
      <c r="H315" s="80"/>
      <c r="I315" s="82"/>
      <c r="J315" s="80"/>
      <c r="K315" s="82"/>
      <c r="L315" s="80"/>
      <c r="M315" s="82"/>
      <c r="N315" s="80"/>
      <c r="O315" s="82"/>
      <c r="P315" s="80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3">
      <c r="A316" s="19"/>
      <c r="B316" s="19"/>
      <c r="C316" s="19"/>
      <c r="D316" s="19"/>
      <c r="E316" s="82"/>
      <c r="F316" s="80"/>
      <c r="G316" s="82"/>
      <c r="H316" s="80"/>
      <c r="I316" s="82"/>
      <c r="J316" s="80"/>
      <c r="K316" s="82"/>
      <c r="L316" s="80"/>
      <c r="M316" s="82"/>
      <c r="N316" s="80"/>
      <c r="O316" s="82"/>
      <c r="P316" s="80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3">
      <c r="A317" s="19"/>
      <c r="B317" s="19"/>
      <c r="C317" s="19"/>
      <c r="D317" s="19"/>
      <c r="E317" s="82"/>
      <c r="F317" s="80"/>
      <c r="G317" s="82"/>
      <c r="H317" s="80"/>
      <c r="I317" s="82"/>
      <c r="J317" s="80"/>
      <c r="K317" s="82"/>
      <c r="L317" s="80"/>
      <c r="M317" s="82"/>
      <c r="N317" s="80"/>
      <c r="O317" s="82"/>
      <c r="P317" s="80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3">
      <c r="A318" s="19"/>
      <c r="B318" s="19"/>
      <c r="C318" s="19"/>
      <c r="D318" s="19"/>
      <c r="E318" s="82"/>
      <c r="F318" s="80"/>
      <c r="G318" s="82"/>
      <c r="H318" s="80"/>
      <c r="I318" s="82"/>
      <c r="J318" s="80"/>
      <c r="K318" s="82"/>
      <c r="L318" s="80"/>
      <c r="M318" s="82"/>
      <c r="N318" s="80"/>
      <c r="O318" s="82"/>
      <c r="P318" s="80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3">
      <c r="A319" s="19"/>
      <c r="B319" s="19"/>
      <c r="C319" s="19"/>
      <c r="D319" s="19"/>
      <c r="E319" s="82"/>
      <c r="F319" s="80"/>
      <c r="G319" s="82"/>
      <c r="H319" s="80"/>
      <c r="I319" s="82"/>
      <c r="J319" s="80"/>
      <c r="K319" s="82"/>
      <c r="L319" s="80"/>
      <c r="M319" s="82"/>
      <c r="N319" s="80"/>
      <c r="O319" s="82"/>
      <c r="P319" s="80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3">
      <c r="A320" s="19"/>
      <c r="B320" s="19"/>
      <c r="C320" s="19"/>
      <c r="D320" s="19"/>
      <c r="E320" s="82"/>
      <c r="F320" s="80"/>
      <c r="G320" s="82"/>
      <c r="H320" s="80"/>
      <c r="I320" s="82"/>
      <c r="J320" s="80"/>
      <c r="K320" s="82"/>
      <c r="L320" s="80"/>
      <c r="M320" s="82"/>
      <c r="N320" s="80"/>
      <c r="O320" s="82"/>
      <c r="P320" s="80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3">
      <c r="A321" s="19"/>
      <c r="B321" s="19"/>
      <c r="C321" s="19"/>
      <c r="D321" s="19"/>
      <c r="E321" s="82"/>
      <c r="F321" s="80"/>
      <c r="G321" s="82"/>
      <c r="H321" s="80"/>
      <c r="I321" s="82"/>
      <c r="J321" s="80"/>
      <c r="K321" s="82"/>
      <c r="L321" s="80"/>
      <c r="M321" s="82"/>
      <c r="N321" s="80"/>
      <c r="O321" s="82"/>
      <c r="P321" s="80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3">
      <c r="A322" s="19"/>
      <c r="B322" s="19"/>
      <c r="C322" s="19"/>
      <c r="D322" s="19"/>
      <c r="E322" s="82"/>
      <c r="F322" s="80"/>
      <c r="G322" s="82"/>
      <c r="H322" s="80"/>
      <c r="I322" s="82"/>
      <c r="J322" s="80"/>
      <c r="K322" s="82"/>
      <c r="L322" s="80"/>
      <c r="M322" s="82"/>
      <c r="N322" s="80"/>
      <c r="O322" s="82"/>
      <c r="P322" s="80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3">
      <c r="A323" s="19"/>
      <c r="B323" s="19"/>
      <c r="C323" s="19"/>
      <c r="D323" s="19"/>
      <c r="E323" s="82"/>
      <c r="F323" s="80"/>
      <c r="G323" s="82"/>
      <c r="H323" s="80"/>
      <c r="I323" s="82"/>
      <c r="J323" s="80"/>
      <c r="K323" s="82"/>
      <c r="L323" s="80"/>
      <c r="M323" s="82"/>
      <c r="N323" s="80"/>
      <c r="O323" s="82"/>
      <c r="P323" s="80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3">
      <c r="A324" s="19"/>
      <c r="B324" s="19"/>
      <c r="C324" s="19"/>
      <c r="D324" s="19"/>
      <c r="E324" s="82"/>
      <c r="F324" s="80"/>
      <c r="G324" s="82"/>
      <c r="H324" s="80"/>
      <c r="I324" s="82"/>
      <c r="J324" s="80"/>
      <c r="K324" s="82"/>
      <c r="L324" s="80"/>
      <c r="M324" s="82"/>
      <c r="N324" s="80"/>
      <c r="O324" s="82"/>
      <c r="P324" s="80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3">
      <c r="A325" s="19"/>
      <c r="B325" s="19"/>
      <c r="C325" s="19"/>
      <c r="D325" s="19"/>
      <c r="E325" s="82"/>
      <c r="F325" s="80"/>
      <c r="G325" s="82"/>
      <c r="H325" s="80"/>
      <c r="I325" s="82"/>
      <c r="J325" s="80"/>
      <c r="K325" s="82"/>
      <c r="L325" s="80"/>
      <c r="M325" s="82"/>
      <c r="N325" s="80"/>
      <c r="O325" s="82"/>
      <c r="P325" s="80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3">
      <c r="A326" s="19"/>
      <c r="B326" s="19"/>
      <c r="C326" s="19"/>
      <c r="D326" s="19"/>
      <c r="E326" s="82"/>
      <c r="F326" s="80"/>
      <c r="G326" s="82"/>
      <c r="H326" s="80"/>
      <c r="I326" s="82"/>
      <c r="J326" s="80"/>
      <c r="K326" s="82"/>
      <c r="L326" s="80"/>
      <c r="M326" s="82"/>
      <c r="N326" s="80"/>
      <c r="O326" s="82"/>
      <c r="P326" s="80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3">
      <c r="A327" s="19"/>
      <c r="B327" s="19"/>
      <c r="C327" s="19"/>
      <c r="D327" s="19"/>
      <c r="E327" s="82"/>
      <c r="F327" s="80"/>
      <c r="G327" s="82"/>
      <c r="H327" s="80"/>
      <c r="I327" s="82"/>
      <c r="J327" s="80"/>
      <c r="K327" s="82"/>
      <c r="L327" s="80"/>
      <c r="M327" s="82"/>
      <c r="N327" s="80"/>
      <c r="O327" s="82"/>
      <c r="P327" s="80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3">
      <c r="A328" s="19"/>
      <c r="B328" s="19"/>
      <c r="C328" s="19"/>
      <c r="D328" s="19"/>
      <c r="E328" s="82"/>
      <c r="F328" s="80"/>
      <c r="G328" s="82"/>
      <c r="H328" s="80"/>
      <c r="I328" s="82"/>
      <c r="J328" s="80"/>
      <c r="K328" s="82"/>
      <c r="L328" s="80"/>
      <c r="M328" s="82"/>
      <c r="N328" s="80"/>
      <c r="O328" s="82"/>
      <c r="P328" s="80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3">
      <c r="A329" s="19"/>
      <c r="B329" s="19"/>
      <c r="C329" s="19"/>
      <c r="D329" s="19"/>
      <c r="E329" s="82"/>
      <c r="F329" s="80"/>
      <c r="G329" s="82"/>
      <c r="H329" s="80"/>
      <c r="I329" s="82"/>
      <c r="J329" s="80"/>
      <c r="K329" s="82"/>
      <c r="L329" s="80"/>
      <c r="M329" s="82"/>
      <c r="N329" s="80"/>
      <c r="O329" s="82"/>
      <c r="P329" s="80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3">
      <c r="A330" s="19"/>
      <c r="B330" s="19"/>
      <c r="C330" s="19"/>
      <c r="D330" s="19"/>
      <c r="E330" s="82"/>
      <c r="F330" s="80"/>
      <c r="G330" s="82"/>
      <c r="H330" s="80"/>
      <c r="I330" s="82"/>
      <c r="J330" s="80"/>
      <c r="K330" s="82"/>
      <c r="L330" s="80"/>
      <c r="M330" s="82"/>
      <c r="N330" s="80"/>
      <c r="O330" s="82"/>
      <c r="P330" s="80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3">
      <c r="A331" s="19"/>
      <c r="B331" s="19"/>
      <c r="C331" s="19"/>
      <c r="D331" s="19"/>
      <c r="E331" s="82"/>
      <c r="F331" s="80"/>
      <c r="G331" s="82"/>
      <c r="H331" s="80"/>
      <c r="I331" s="82"/>
      <c r="J331" s="80"/>
      <c r="K331" s="82"/>
      <c r="L331" s="80"/>
      <c r="M331" s="82"/>
      <c r="N331" s="80"/>
      <c r="O331" s="82"/>
      <c r="P331" s="80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3">
      <c r="A332" s="19"/>
      <c r="B332" s="19"/>
      <c r="C332" s="19"/>
      <c r="D332" s="19"/>
      <c r="E332" s="82"/>
      <c r="F332" s="80"/>
      <c r="G332" s="82"/>
      <c r="H332" s="80"/>
      <c r="I332" s="82"/>
      <c r="J332" s="80"/>
      <c r="K332" s="82"/>
      <c r="L332" s="80"/>
      <c r="M332" s="82"/>
      <c r="N332" s="80"/>
      <c r="O332" s="82"/>
      <c r="P332" s="80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3">
      <c r="A333" s="19"/>
      <c r="B333" s="19"/>
      <c r="C333" s="19"/>
      <c r="D333" s="19"/>
      <c r="E333" s="82"/>
      <c r="F333" s="80"/>
      <c r="G333" s="82"/>
      <c r="H333" s="80"/>
      <c r="I333" s="82"/>
      <c r="J333" s="80"/>
      <c r="K333" s="82"/>
      <c r="L333" s="80"/>
      <c r="M333" s="82"/>
      <c r="N333" s="80"/>
      <c r="O333" s="82"/>
      <c r="P333" s="80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3">
      <c r="A334" s="19"/>
      <c r="B334" s="19"/>
      <c r="C334" s="19"/>
      <c r="D334" s="19"/>
      <c r="E334" s="82"/>
      <c r="F334" s="80"/>
      <c r="G334" s="82"/>
      <c r="H334" s="80"/>
      <c r="I334" s="82"/>
      <c r="J334" s="80"/>
      <c r="K334" s="82"/>
      <c r="L334" s="80"/>
      <c r="M334" s="82"/>
      <c r="N334" s="80"/>
      <c r="O334" s="82"/>
      <c r="P334" s="80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3">
      <c r="A335" s="19"/>
      <c r="B335" s="19"/>
      <c r="C335" s="19"/>
      <c r="D335" s="19"/>
      <c r="E335" s="82"/>
      <c r="F335" s="80"/>
      <c r="G335" s="82"/>
      <c r="H335" s="80"/>
      <c r="I335" s="82"/>
      <c r="J335" s="80"/>
      <c r="K335" s="82"/>
      <c r="L335" s="80"/>
      <c r="M335" s="82"/>
      <c r="N335" s="80"/>
      <c r="O335" s="82"/>
      <c r="P335" s="80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3">
      <c r="A336" s="19"/>
      <c r="B336" s="19"/>
      <c r="C336" s="19"/>
      <c r="D336" s="19"/>
      <c r="E336" s="82"/>
      <c r="F336" s="80"/>
      <c r="G336" s="82"/>
      <c r="H336" s="80"/>
      <c r="I336" s="82"/>
      <c r="J336" s="80"/>
      <c r="K336" s="82"/>
      <c r="L336" s="80"/>
      <c r="M336" s="82"/>
      <c r="N336" s="80"/>
      <c r="O336" s="82"/>
      <c r="P336" s="80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3">
      <c r="A337" s="19"/>
      <c r="B337" s="19"/>
      <c r="C337" s="19"/>
      <c r="D337" s="19"/>
      <c r="E337" s="82"/>
      <c r="F337" s="80"/>
      <c r="G337" s="82"/>
      <c r="H337" s="80"/>
      <c r="I337" s="82"/>
      <c r="J337" s="80"/>
      <c r="K337" s="82"/>
      <c r="L337" s="80"/>
      <c r="M337" s="82"/>
      <c r="N337" s="80"/>
      <c r="O337" s="82"/>
      <c r="P337" s="80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3">
      <c r="A338" s="19"/>
      <c r="B338" s="19"/>
      <c r="C338" s="19"/>
      <c r="D338" s="19"/>
      <c r="E338" s="82"/>
      <c r="F338" s="80"/>
      <c r="G338" s="82"/>
      <c r="H338" s="80"/>
      <c r="I338" s="82"/>
      <c r="J338" s="80"/>
      <c r="K338" s="82"/>
      <c r="L338" s="80"/>
      <c r="M338" s="82"/>
      <c r="N338" s="80"/>
      <c r="O338" s="82"/>
      <c r="P338" s="80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3">
      <c r="A339" s="19"/>
      <c r="B339" s="19"/>
      <c r="C339" s="19"/>
      <c r="D339" s="19"/>
      <c r="E339" s="82"/>
      <c r="F339" s="80"/>
      <c r="G339" s="82"/>
      <c r="H339" s="80"/>
      <c r="I339" s="82"/>
      <c r="J339" s="80"/>
      <c r="K339" s="82"/>
      <c r="L339" s="80"/>
      <c r="M339" s="82"/>
      <c r="N339" s="80"/>
      <c r="O339" s="82"/>
      <c r="P339" s="80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3">
      <c r="A340" s="19"/>
      <c r="B340" s="19"/>
      <c r="C340" s="19"/>
      <c r="D340" s="19"/>
      <c r="E340" s="82"/>
      <c r="F340" s="80"/>
      <c r="G340" s="82"/>
      <c r="H340" s="80"/>
      <c r="I340" s="82"/>
      <c r="J340" s="80"/>
      <c r="K340" s="82"/>
      <c r="L340" s="80"/>
      <c r="M340" s="82"/>
      <c r="N340" s="80"/>
      <c r="O340" s="82"/>
      <c r="P340" s="80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3">
      <c r="A341" s="19"/>
      <c r="B341" s="19"/>
      <c r="C341" s="19"/>
      <c r="D341" s="19"/>
      <c r="E341" s="82"/>
      <c r="F341" s="80"/>
      <c r="G341" s="82"/>
      <c r="H341" s="80"/>
      <c r="I341" s="82"/>
      <c r="J341" s="80"/>
      <c r="K341" s="82"/>
      <c r="L341" s="80"/>
      <c r="M341" s="82"/>
      <c r="N341" s="80"/>
      <c r="O341" s="82"/>
      <c r="P341" s="80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3">
      <c r="A342" s="19"/>
      <c r="B342" s="19"/>
      <c r="C342" s="19"/>
      <c r="D342" s="19"/>
      <c r="E342" s="82"/>
      <c r="F342" s="80"/>
      <c r="G342" s="82"/>
      <c r="H342" s="80"/>
      <c r="I342" s="82"/>
      <c r="J342" s="80"/>
      <c r="K342" s="82"/>
      <c r="L342" s="80"/>
      <c r="M342" s="82"/>
      <c r="N342" s="80"/>
      <c r="O342" s="82"/>
      <c r="P342" s="80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3">
      <c r="A343" s="19"/>
      <c r="B343" s="19"/>
      <c r="C343" s="19"/>
      <c r="D343" s="19"/>
      <c r="E343" s="82"/>
      <c r="F343" s="80"/>
      <c r="G343" s="82"/>
      <c r="H343" s="80"/>
      <c r="I343" s="82"/>
      <c r="J343" s="80"/>
      <c r="K343" s="82"/>
      <c r="L343" s="80"/>
      <c r="M343" s="82"/>
      <c r="N343" s="80"/>
      <c r="O343" s="82"/>
      <c r="P343" s="80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3">
      <c r="A344" s="19"/>
      <c r="B344" s="19"/>
      <c r="C344" s="19"/>
      <c r="D344" s="19"/>
      <c r="E344" s="82"/>
      <c r="F344" s="80"/>
      <c r="G344" s="82"/>
      <c r="H344" s="80"/>
      <c r="I344" s="82"/>
      <c r="J344" s="80"/>
      <c r="K344" s="82"/>
      <c r="L344" s="80"/>
      <c r="M344" s="82"/>
      <c r="N344" s="80"/>
      <c r="O344" s="82"/>
      <c r="P344" s="80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3">
      <c r="A345" s="19"/>
      <c r="B345" s="19"/>
      <c r="C345" s="19"/>
      <c r="D345" s="19"/>
      <c r="E345" s="82"/>
      <c r="F345" s="80"/>
      <c r="G345" s="82"/>
      <c r="H345" s="80"/>
      <c r="I345" s="82"/>
      <c r="J345" s="80"/>
      <c r="K345" s="82"/>
      <c r="L345" s="80"/>
      <c r="M345" s="82"/>
      <c r="N345" s="80"/>
      <c r="O345" s="82"/>
      <c r="P345" s="80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3">
      <c r="A346" s="19"/>
      <c r="B346" s="19"/>
      <c r="C346" s="19"/>
      <c r="D346" s="19"/>
      <c r="E346" s="82"/>
      <c r="F346" s="80"/>
      <c r="G346" s="82"/>
      <c r="H346" s="80"/>
      <c r="I346" s="82"/>
      <c r="J346" s="80"/>
      <c r="K346" s="82"/>
      <c r="L346" s="80"/>
      <c r="M346" s="82"/>
      <c r="N346" s="80"/>
      <c r="O346" s="82"/>
      <c r="P346" s="80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3">
      <c r="A347" s="19"/>
      <c r="B347" s="19"/>
      <c r="C347" s="19"/>
      <c r="D347" s="19"/>
      <c r="E347" s="82"/>
      <c r="F347" s="80"/>
      <c r="G347" s="82"/>
      <c r="H347" s="80"/>
      <c r="I347" s="82"/>
      <c r="J347" s="80"/>
      <c r="K347" s="82"/>
      <c r="L347" s="80"/>
      <c r="M347" s="82"/>
      <c r="N347" s="80"/>
      <c r="O347" s="82"/>
      <c r="P347" s="80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3">
      <c r="A348" s="19"/>
      <c r="B348" s="19"/>
      <c r="C348" s="19"/>
      <c r="D348" s="19"/>
      <c r="E348" s="82"/>
      <c r="F348" s="80"/>
      <c r="G348" s="82"/>
      <c r="H348" s="80"/>
      <c r="I348" s="82"/>
      <c r="J348" s="80"/>
      <c r="K348" s="82"/>
      <c r="L348" s="80"/>
      <c r="M348" s="82"/>
      <c r="N348" s="80"/>
      <c r="O348" s="82"/>
      <c r="P348" s="80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3">
      <c r="A349" s="77"/>
      <c r="B349" s="77"/>
      <c r="C349" s="77"/>
      <c r="D349" s="77"/>
      <c r="E349" s="78"/>
      <c r="F349" s="77"/>
      <c r="G349" s="78"/>
      <c r="H349" s="77"/>
      <c r="I349" s="78"/>
      <c r="J349" s="77"/>
      <c r="K349" s="78"/>
      <c r="L349" s="77"/>
      <c r="M349" s="78"/>
      <c r="N349" s="77"/>
      <c r="O349" s="78"/>
      <c r="P349" s="77"/>
      <c r="Q349" s="77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3">
      <c r="A350" s="77"/>
      <c r="B350" s="77"/>
      <c r="C350" s="77"/>
      <c r="D350" s="77"/>
      <c r="E350" s="78"/>
      <c r="F350" s="77"/>
      <c r="G350" s="78"/>
      <c r="H350" s="77"/>
      <c r="I350" s="78"/>
      <c r="J350" s="77"/>
      <c r="K350" s="78"/>
      <c r="L350" s="77"/>
      <c r="M350" s="78"/>
      <c r="N350" s="77"/>
      <c r="O350" s="78"/>
      <c r="P350" s="77"/>
      <c r="Q350" s="77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3">
      <c r="A351" s="77"/>
      <c r="B351" s="77"/>
      <c r="C351" s="77"/>
      <c r="D351" s="77"/>
      <c r="E351" s="78"/>
      <c r="F351" s="77"/>
      <c r="G351" s="78"/>
      <c r="H351" s="77"/>
      <c r="I351" s="78"/>
      <c r="J351" s="77"/>
      <c r="K351" s="78"/>
      <c r="L351" s="77"/>
      <c r="M351" s="78"/>
      <c r="N351" s="77"/>
      <c r="O351" s="78"/>
      <c r="P351" s="77"/>
      <c r="Q351" s="77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3">
      <c r="A352" s="77"/>
      <c r="B352" s="77"/>
      <c r="C352" s="77"/>
      <c r="D352" s="77"/>
      <c r="E352" s="78"/>
      <c r="F352" s="77"/>
      <c r="G352" s="78"/>
      <c r="H352" s="77"/>
      <c r="I352" s="78"/>
      <c r="J352" s="77"/>
      <c r="K352" s="78"/>
      <c r="L352" s="77"/>
      <c r="M352" s="78"/>
      <c r="N352" s="77"/>
      <c r="O352" s="78"/>
      <c r="P352" s="77"/>
      <c r="Q352" s="77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3">
      <c r="A353" s="77"/>
      <c r="B353" s="77"/>
      <c r="C353" s="77"/>
      <c r="D353" s="77"/>
      <c r="E353" s="78"/>
      <c r="F353" s="77"/>
      <c r="G353" s="78"/>
      <c r="H353" s="77"/>
      <c r="I353" s="78"/>
      <c r="J353" s="77"/>
      <c r="K353" s="78"/>
      <c r="L353" s="77"/>
      <c r="M353" s="78"/>
      <c r="N353" s="77"/>
      <c r="O353" s="78"/>
      <c r="P353" s="77"/>
      <c r="Q353" s="77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3">
      <c r="A354" s="77"/>
      <c r="B354" s="77"/>
      <c r="C354" s="77"/>
      <c r="D354" s="77"/>
      <c r="E354" s="78"/>
      <c r="F354" s="77"/>
      <c r="G354" s="78"/>
      <c r="H354" s="77"/>
      <c r="I354" s="78"/>
      <c r="J354" s="77"/>
      <c r="K354" s="78"/>
      <c r="L354" s="77"/>
      <c r="M354" s="78"/>
      <c r="N354" s="77"/>
      <c r="O354" s="78"/>
      <c r="P354" s="77"/>
      <c r="Q354" s="77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3">
      <c r="A355" s="77"/>
      <c r="B355" s="77"/>
      <c r="C355" s="77"/>
      <c r="D355" s="77"/>
      <c r="E355" s="78"/>
      <c r="F355" s="77"/>
      <c r="G355" s="78"/>
      <c r="H355" s="77"/>
      <c r="I355" s="78"/>
      <c r="J355" s="77"/>
      <c r="K355" s="78"/>
      <c r="L355" s="77"/>
      <c r="M355" s="78"/>
      <c r="N355" s="77"/>
      <c r="O355" s="78"/>
      <c r="P355" s="77"/>
      <c r="Q355" s="77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3">
      <c r="A356" s="77"/>
      <c r="B356" s="77"/>
      <c r="C356" s="77"/>
      <c r="D356" s="77"/>
      <c r="E356" s="78"/>
      <c r="F356" s="77"/>
      <c r="G356" s="78"/>
      <c r="H356" s="77"/>
      <c r="I356" s="78"/>
      <c r="J356" s="77"/>
      <c r="K356" s="78"/>
      <c r="L356" s="77"/>
      <c r="M356" s="78"/>
      <c r="N356" s="77"/>
      <c r="O356" s="78"/>
      <c r="P356" s="77"/>
      <c r="Q356" s="77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3">
      <c r="A357" s="77"/>
      <c r="B357" s="77"/>
      <c r="C357" s="77"/>
      <c r="D357" s="77"/>
      <c r="E357" s="78"/>
      <c r="F357" s="77"/>
      <c r="G357" s="78"/>
      <c r="H357" s="77"/>
      <c r="I357" s="78"/>
      <c r="J357" s="77"/>
      <c r="K357" s="78"/>
      <c r="L357" s="77"/>
      <c r="M357" s="78"/>
      <c r="N357" s="77"/>
      <c r="O357" s="78"/>
      <c r="P357" s="77"/>
      <c r="Q357" s="77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3">
      <c r="A358" s="77"/>
      <c r="B358" s="77"/>
      <c r="C358" s="77"/>
      <c r="D358" s="77"/>
      <c r="E358" s="78"/>
      <c r="F358" s="77"/>
      <c r="G358" s="78"/>
      <c r="H358" s="77"/>
      <c r="I358" s="78"/>
      <c r="J358" s="77"/>
      <c r="K358" s="78"/>
      <c r="L358" s="77"/>
      <c r="M358" s="78"/>
      <c r="N358" s="77"/>
      <c r="O358" s="78"/>
      <c r="P358" s="77"/>
      <c r="Q358" s="77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3">
      <c r="A359" s="77"/>
      <c r="B359" s="77"/>
      <c r="C359" s="77"/>
      <c r="D359" s="77"/>
      <c r="E359" s="78"/>
      <c r="F359" s="77"/>
      <c r="G359" s="78"/>
      <c r="H359" s="77"/>
      <c r="I359" s="78"/>
      <c r="J359" s="77"/>
      <c r="K359" s="78"/>
      <c r="L359" s="77"/>
      <c r="M359" s="78"/>
      <c r="N359" s="77"/>
      <c r="O359" s="78"/>
      <c r="P359" s="77"/>
      <c r="Q359" s="77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3">
      <c r="A360" s="77"/>
      <c r="B360" s="77"/>
      <c r="C360" s="77"/>
      <c r="D360" s="77"/>
      <c r="E360" s="78"/>
      <c r="F360" s="77"/>
      <c r="G360" s="78"/>
      <c r="H360" s="77"/>
      <c r="I360" s="78"/>
      <c r="J360" s="77"/>
      <c r="K360" s="78"/>
      <c r="L360" s="77"/>
      <c r="M360" s="78"/>
      <c r="N360" s="77"/>
      <c r="O360" s="78"/>
      <c r="P360" s="77"/>
      <c r="Q360" s="77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3">
      <c r="A361" s="77"/>
      <c r="B361" s="77"/>
      <c r="C361" s="77"/>
      <c r="D361" s="77"/>
      <c r="E361" s="78"/>
      <c r="F361" s="77"/>
      <c r="G361" s="78"/>
      <c r="H361" s="77"/>
      <c r="I361" s="78"/>
      <c r="J361" s="77"/>
      <c r="K361" s="78"/>
      <c r="L361" s="77"/>
      <c r="M361" s="78"/>
      <c r="N361" s="77"/>
      <c r="O361" s="78"/>
      <c r="P361" s="77"/>
      <c r="Q361" s="77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3">
      <c r="A362" s="77"/>
      <c r="B362" s="77"/>
      <c r="C362" s="77"/>
      <c r="D362" s="77"/>
      <c r="E362" s="78"/>
      <c r="F362" s="77"/>
      <c r="G362" s="78"/>
      <c r="H362" s="77"/>
      <c r="I362" s="78"/>
      <c r="J362" s="77"/>
      <c r="K362" s="78"/>
      <c r="L362" s="77"/>
      <c r="M362" s="78"/>
      <c r="N362" s="77"/>
      <c r="O362" s="78"/>
      <c r="P362" s="77"/>
      <c r="Q362" s="77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3">
      <c r="A363" s="77"/>
      <c r="B363" s="77"/>
      <c r="C363" s="77"/>
      <c r="D363" s="77"/>
      <c r="E363" s="78"/>
      <c r="F363" s="77"/>
      <c r="G363" s="78"/>
      <c r="H363" s="77"/>
      <c r="I363" s="78"/>
      <c r="J363" s="77"/>
      <c r="K363" s="78"/>
      <c r="L363" s="77"/>
      <c r="M363" s="78"/>
      <c r="N363" s="77"/>
      <c r="O363" s="78"/>
      <c r="P363" s="77"/>
      <c r="Q363" s="77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3">
      <c r="A364" s="77"/>
      <c r="B364" s="77"/>
      <c r="C364" s="77"/>
      <c r="D364" s="77"/>
      <c r="E364" s="78"/>
      <c r="F364" s="77"/>
      <c r="G364" s="78"/>
      <c r="H364" s="77"/>
      <c r="I364" s="78"/>
      <c r="J364" s="77"/>
      <c r="K364" s="78"/>
      <c r="L364" s="77"/>
      <c r="M364" s="78"/>
      <c r="N364" s="77"/>
      <c r="O364" s="78"/>
      <c r="P364" s="77"/>
      <c r="Q364" s="77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3">
      <c r="A365" s="77"/>
      <c r="B365" s="77"/>
      <c r="C365" s="77"/>
      <c r="D365" s="77"/>
      <c r="E365" s="78"/>
      <c r="F365" s="77"/>
      <c r="G365" s="78"/>
      <c r="H365" s="77"/>
      <c r="I365" s="78"/>
      <c r="J365" s="77"/>
      <c r="K365" s="78"/>
      <c r="L365" s="77"/>
      <c r="M365" s="78"/>
      <c r="N365" s="77"/>
      <c r="O365" s="78"/>
      <c r="P365" s="77"/>
      <c r="Q365" s="77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3">
      <c r="A366" s="77"/>
      <c r="B366" s="77"/>
      <c r="C366" s="77"/>
      <c r="D366" s="77"/>
      <c r="E366" s="78"/>
      <c r="F366" s="77"/>
      <c r="G366" s="78"/>
      <c r="H366" s="77"/>
      <c r="I366" s="78"/>
      <c r="J366" s="77"/>
      <c r="K366" s="78"/>
      <c r="L366" s="77"/>
      <c r="M366" s="78"/>
      <c r="N366" s="77"/>
      <c r="O366" s="78"/>
      <c r="P366" s="77"/>
      <c r="Q366" s="77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3">
      <c r="A367" s="77"/>
      <c r="B367" s="77"/>
      <c r="C367" s="77"/>
      <c r="D367" s="77"/>
      <c r="E367" s="78"/>
      <c r="F367" s="77"/>
      <c r="G367" s="78"/>
      <c r="H367" s="77"/>
      <c r="I367" s="78"/>
      <c r="J367" s="77"/>
      <c r="K367" s="78"/>
      <c r="L367" s="77"/>
      <c r="M367" s="78"/>
      <c r="N367" s="77"/>
      <c r="O367" s="78"/>
      <c r="P367" s="77"/>
      <c r="Q367" s="77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3">
      <c r="A368" s="77"/>
      <c r="B368" s="77"/>
      <c r="C368" s="77"/>
      <c r="D368" s="77"/>
      <c r="E368" s="78"/>
      <c r="F368" s="77"/>
      <c r="G368" s="78"/>
      <c r="H368" s="77"/>
      <c r="I368" s="78"/>
      <c r="J368" s="77"/>
      <c r="K368" s="78"/>
      <c r="L368" s="77"/>
      <c r="M368" s="78"/>
      <c r="N368" s="77"/>
      <c r="O368" s="78"/>
      <c r="P368" s="77"/>
      <c r="Q368" s="77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3">
      <c r="A369" s="77"/>
      <c r="B369" s="77"/>
      <c r="C369" s="77"/>
      <c r="D369" s="77"/>
      <c r="E369" s="78"/>
      <c r="F369" s="77"/>
      <c r="G369" s="78"/>
      <c r="H369" s="77"/>
      <c r="I369" s="78"/>
      <c r="J369" s="77"/>
      <c r="K369" s="78"/>
      <c r="L369" s="77"/>
      <c r="M369" s="78"/>
      <c r="N369" s="77"/>
      <c r="O369" s="78"/>
      <c r="P369" s="77"/>
      <c r="Q369" s="77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3">
      <c r="A370" s="77"/>
      <c r="B370" s="77"/>
      <c r="C370" s="77"/>
      <c r="D370" s="77"/>
      <c r="E370" s="78"/>
      <c r="F370" s="77"/>
      <c r="G370" s="78"/>
      <c r="H370" s="77"/>
      <c r="I370" s="78"/>
      <c r="J370" s="77"/>
      <c r="K370" s="78"/>
      <c r="L370" s="77"/>
      <c r="M370" s="78"/>
      <c r="N370" s="77"/>
      <c r="O370" s="78"/>
      <c r="P370" s="77"/>
      <c r="Q370" s="77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3">
      <c r="A371" s="77"/>
      <c r="B371" s="77"/>
      <c r="C371" s="77"/>
      <c r="D371" s="77"/>
      <c r="E371" s="78"/>
      <c r="F371" s="77"/>
      <c r="G371" s="78"/>
      <c r="H371" s="77"/>
      <c r="I371" s="78"/>
      <c r="J371" s="77"/>
      <c r="K371" s="78"/>
      <c r="L371" s="77"/>
      <c r="M371" s="78"/>
      <c r="N371" s="77"/>
      <c r="O371" s="78"/>
      <c r="P371" s="77"/>
      <c r="Q371" s="77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3">
      <c r="A372" s="77"/>
      <c r="B372" s="77"/>
      <c r="C372" s="77"/>
      <c r="D372" s="77"/>
      <c r="E372" s="78"/>
      <c r="F372" s="77"/>
      <c r="G372" s="78"/>
      <c r="H372" s="77"/>
      <c r="I372" s="78"/>
      <c r="J372" s="77"/>
      <c r="K372" s="78"/>
      <c r="L372" s="77"/>
      <c r="M372" s="78"/>
      <c r="N372" s="77"/>
      <c r="O372" s="78"/>
      <c r="P372" s="77"/>
      <c r="Q372" s="77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3">
      <c r="A373" s="77"/>
      <c r="B373" s="77"/>
      <c r="C373" s="77"/>
      <c r="D373" s="77"/>
      <c r="E373" s="78"/>
      <c r="F373" s="77"/>
      <c r="G373" s="78"/>
      <c r="H373" s="77"/>
      <c r="I373" s="78"/>
      <c r="J373" s="77"/>
      <c r="K373" s="78"/>
      <c r="L373" s="77"/>
      <c r="M373" s="78"/>
      <c r="N373" s="77"/>
      <c r="O373" s="78"/>
      <c r="P373" s="77"/>
      <c r="Q373" s="77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3">
      <c r="A374" s="77"/>
      <c r="B374" s="77"/>
      <c r="C374" s="77"/>
      <c r="D374" s="77"/>
      <c r="E374" s="78"/>
      <c r="F374" s="77"/>
      <c r="G374" s="78"/>
      <c r="H374" s="77"/>
      <c r="I374" s="78"/>
      <c r="J374" s="77"/>
      <c r="K374" s="78"/>
      <c r="L374" s="77"/>
      <c r="M374" s="78"/>
      <c r="N374" s="77"/>
      <c r="O374" s="78"/>
      <c r="P374" s="77"/>
      <c r="Q374" s="77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3">
      <c r="A375" s="77"/>
      <c r="B375" s="77"/>
      <c r="C375" s="77"/>
      <c r="D375" s="77"/>
      <c r="E375" s="78"/>
      <c r="F375" s="77"/>
      <c r="G375" s="78"/>
      <c r="H375" s="77"/>
      <c r="I375" s="78"/>
      <c r="J375" s="77"/>
      <c r="K375" s="78"/>
      <c r="L375" s="77"/>
      <c r="M375" s="78"/>
      <c r="N375" s="77"/>
      <c r="O375" s="78"/>
      <c r="P375" s="77"/>
      <c r="Q375" s="77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3">
      <c r="A376" s="77"/>
      <c r="B376" s="77"/>
      <c r="C376" s="77"/>
      <c r="D376" s="77"/>
      <c r="E376" s="78"/>
      <c r="F376" s="77"/>
      <c r="G376" s="78"/>
      <c r="H376" s="77"/>
      <c r="I376" s="78"/>
      <c r="J376" s="77"/>
      <c r="K376" s="78"/>
      <c r="L376" s="77"/>
      <c r="M376" s="78"/>
      <c r="N376" s="77"/>
      <c r="O376" s="78"/>
      <c r="P376" s="77"/>
      <c r="Q376" s="77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3">
      <c r="A377" s="77"/>
      <c r="B377" s="77"/>
      <c r="C377" s="77"/>
      <c r="D377" s="77"/>
      <c r="E377" s="78"/>
      <c r="F377" s="77"/>
      <c r="G377" s="78"/>
      <c r="H377" s="77"/>
      <c r="I377" s="78"/>
      <c r="J377" s="77"/>
      <c r="K377" s="78"/>
      <c r="L377" s="77"/>
      <c r="M377" s="78"/>
      <c r="N377" s="77"/>
      <c r="O377" s="78"/>
      <c r="P377" s="77"/>
      <c r="Q377" s="77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3">
      <c r="A378" s="77"/>
      <c r="B378" s="77"/>
      <c r="C378" s="77"/>
      <c r="D378" s="77"/>
      <c r="E378" s="78"/>
      <c r="F378" s="77"/>
      <c r="G378" s="78"/>
      <c r="H378" s="77"/>
      <c r="I378" s="78"/>
      <c r="J378" s="77"/>
      <c r="K378" s="78"/>
      <c r="L378" s="77"/>
      <c r="M378" s="78"/>
      <c r="N378" s="77"/>
      <c r="O378" s="78"/>
      <c r="P378" s="77"/>
      <c r="Q378" s="77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3">
      <c r="A379" s="77"/>
      <c r="B379" s="77"/>
      <c r="C379" s="77"/>
      <c r="D379" s="77"/>
      <c r="E379" s="78"/>
      <c r="F379" s="77"/>
      <c r="G379" s="78"/>
      <c r="H379" s="77"/>
      <c r="I379" s="78"/>
      <c r="J379" s="77"/>
      <c r="K379" s="78"/>
      <c r="L379" s="77"/>
      <c r="M379" s="78"/>
      <c r="N379" s="77"/>
      <c r="O379" s="78"/>
      <c r="P379" s="77"/>
      <c r="Q379" s="77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3">
      <c r="A380" s="77"/>
      <c r="B380" s="77"/>
      <c r="C380" s="77"/>
      <c r="D380" s="77"/>
      <c r="E380" s="78"/>
      <c r="F380" s="77"/>
      <c r="G380" s="78"/>
      <c r="H380" s="77"/>
      <c r="I380" s="78"/>
      <c r="J380" s="77"/>
      <c r="K380" s="78"/>
      <c r="L380" s="77"/>
      <c r="M380" s="78"/>
      <c r="N380" s="77"/>
      <c r="O380" s="78"/>
      <c r="P380" s="77"/>
      <c r="Q380" s="77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3">
      <c r="A381" s="77"/>
      <c r="B381" s="77"/>
      <c r="C381" s="77"/>
      <c r="D381" s="77"/>
      <c r="E381" s="78"/>
      <c r="F381" s="77"/>
      <c r="G381" s="78"/>
      <c r="H381" s="77"/>
      <c r="I381" s="78"/>
      <c r="J381" s="77"/>
      <c r="K381" s="78"/>
      <c r="L381" s="77"/>
      <c r="M381" s="78"/>
      <c r="N381" s="77"/>
      <c r="O381" s="78"/>
      <c r="P381" s="77"/>
      <c r="Q381" s="77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3">
      <c r="A382" s="77"/>
      <c r="B382" s="77"/>
      <c r="C382" s="77"/>
      <c r="D382" s="77"/>
      <c r="E382" s="78"/>
      <c r="F382" s="77"/>
      <c r="G382" s="78"/>
      <c r="H382" s="77"/>
      <c r="I382" s="78"/>
      <c r="J382" s="77"/>
      <c r="K382" s="78"/>
      <c r="L382" s="77"/>
      <c r="M382" s="78"/>
      <c r="N382" s="77"/>
      <c r="O382" s="78"/>
      <c r="P382" s="77"/>
      <c r="Q382" s="77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3">
      <c r="A383" s="77"/>
      <c r="B383" s="77"/>
      <c r="C383" s="77"/>
      <c r="D383" s="77"/>
      <c r="E383" s="78"/>
      <c r="F383" s="77"/>
      <c r="G383" s="78"/>
      <c r="H383" s="77"/>
      <c r="I383" s="78"/>
      <c r="J383" s="77"/>
      <c r="K383" s="78"/>
      <c r="L383" s="77"/>
      <c r="M383" s="78"/>
      <c r="N383" s="77"/>
      <c r="O383" s="78"/>
      <c r="P383" s="77"/>
      <c r="Q383" s="77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3">
      <c r="A384" s="77"/>
      <c r="B384" s="77"/>
      <c r="C384" s="77"/>
      <c r="D384" s="77"/>
      <c r="E384" s="78"/>
      <c r="F384" s="77"/>
      <c r="G384" s="78"/>
      <c r="H384" s="77"/>
      <c r="I384" s="78"/>
      <c r="J384" s="77"/>
      <c r="K384" s="78"/>
      <c r="L384" s="77"/>
      <c r="M384" s="78"/>
      <c r="N384" s="77"/>
      <c r="O384" s="78"/>
      <c r="P384" s="77"/>
      <c r="Q384" s="77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3">
      <c r="A385" s="77"/>
      <c r="B385" s="77"/>
      <c r="C385" s="77"/>
      <c r="D385" s="77"/>
      <c r="E385" s="78"/>
      <c r="F385" s="77"/>
      <c r="G385" s="78"/>
      <c r="H385" s="77"/>
      <c r="I385" s="78"/>
      <c r="J385" s="77"/>
      <c r="K385" s="78"/>
      <c r="L385" s="77"/>
      <c r="M385" s="78"/>
      <c r="N385" s="77"/>
      <c r="O385" s="78"/>
      <c r="P385" s="77"/>
      <c r="Q385" s="77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3">
      <c r="A386" s="77"/>
      <c r="B386" s="77"/>
      <c r="C386" s="77"/>
      <c r="D386" s="77"/>
      <c r="E386" s="78"/>
      <c r="F386" s="77"/>
      <c r="G386" s="78"/>
      <c r="H386" s="77"/>
      <c r="I386" s="78"/>
      <c r="J386" s="77"/>
      <c r="K386" s="78"/>
      <c r="L386" s="77"/>
      <c r="M386" s="78"/>
      <c r="N386" s="77"/>
      <c r="O386" s="78"/>
      <c r="P386" s="77"/>
      <c r="Q386" s="77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3">
      <c r="A387" s="77"/>
      <c r="B387" s="77"/>
      <c r="C387" s="77"/>
      <c r="D387" s="77"/>
      <c r="E387" s="78"/>
      <c r="F387" s="77"/>
      <c r="G387" s="78"/>
      <c r="H387" s="77"/>
      <c r="I387" s="78"/>
      <c r="J387" s="77"/>
      <c r="K387" s="78"/>
      <c r="L387" s="77"/>
      <c r="M387" s="78"/>
      <c r="N387" s="77"/>
      <c r="O387" s="78"/>
      <c r="P387" s="77"/>
      <c r="Q387" s="77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3">
      <c r="A388" s="77"/>
      <c r="B388" s="77"/>
      <c r="C388" s="77"/>
      <c r="D388" s="77"/>
      <c r="E388" s="78"/>
      <c r="F388" s="77"/>
      <c r="G388" s="78"/>
      <c r="H388" s="77"/>
      <c r="I388" s="78"/>
      <c r="J388" s="77"/>
      <c r="K388" s="78"/>
      <c r="L388" s="77"/>
      <c r="M388" s="78"/>
      <c r="N388" s="77"/>
      <c r="O388" s="78"/>
      <c r="P388" s="77"/>
      <c r="Q388" s="77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3">
      <c r="A389" s="77"/>
      <c r="B389" s="77"/>
      <c r="C389" s="77"/>
      <c r="D389" s="77"/>
      <c r="E389" s="78"/>
      <c r="F389" s="77"/>
      <c r="G389" s="78"/>
      <c r="H389" s="77"/>
      <c r="I389" s="78"/>
      <c r="J389" s="77"/>
      <c r="K389" s="78"/>
      <c r="L389" s="77"/>
      <c r="M389" s="78"/>
      <c r="N389" s="77"/>
      <c r="O389" s="78"/>
      <c r="P389" s="77"/>
      <c r="Q389" s="77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3">
      <c r="A390" s="77"/>
      <c r="B390" s="77"/>
      <c r="C390" s="77"/>
      <c r="D390" s="77"/>
      <c r="E390" s="78"/>
      <c r="F390" s="77"/>
      <c r="G390" s="78"/>
      <c r="H390" s="77"/>
      <c r="I390" s="78"/>
      <c r="J390" s="77"/>
      <c r="K390" s="78"/>
      <c r="L390" s="77"/>
      <c r="M390" s="78"/>
      <c r="N390" s="77"/>
      <c r="O390" s="78"/>
      <c r="P390" s="77"/>
      <c r="Q390" s="77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3">
      <c r="A391" s="77"/>
      <c r="B391" s="77"/>
      <c r="C391" s="77"/>
      <c r="D391" s="77"/>
      <c r="E391" s="78"/>
      <c r="F391" s="77"/>
      <c r="G391" s="78"/>
      <c r="H391" s="77"/>
      <c r="I391" s="78"/>
      <c r="J391" s="77"/>
      <c r="K391" s="78"/>
      <c r="L391" s="77"/>
      <c r="M391" s="78"/>
      <c r="N391" s="77"/>
      <c r="O391" s="78"/>
      <c r="P391" s="77"/>
      <c r="Q391" s="77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3">
      <c r="A392" s="77"/>
      <c r="B392" s="77"/>
      <c r="C392" s="77"/>
      <c r="D392" s="77"/>
      <c r="E392" s="78"/>
      <c r="F392" s="77"/>
      <c r="G392" s="78"/>
      <c r="H392" s="77"/>
      <c r="I392" s="78"/>
      <c r="J392" s="77"/>
      <c r="K392" s="78"/>
      <c r="L392" s="77"/>
      <c r="M392" s="78"/>
      <c r="N392" s="77"/>
      <c r="O392" s="78"/>
      <c r="P392" s="77"/>
      <c r="Q392" s="77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3">
      <c r="A393" s="77"/>
      <c r="B393" s="77"/>
      <c r="C393" s="77"/>
      <c r="D393" s="77"/>
      <c r="E393" s="78"/>
      <c r="F393" s="77"/>
      <c r="G393" s="78"/>
      <c r="H393" s="77"/>
      <c r="I393" s="78"/>
      <c r="J393" s="77"/>
      <c r="K393" s="78"/>
      <c r="L393" s="77"/>
      <c r="M393" s="78"/>
      <c r="N393" s="77"/>
      <c r="O393" s="78"/>
      <c r="P393" s="77"/>
      <c r="Q393" s="77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3">
      <c r="A394" s="77"/>
      <c r="B394" s="77"/>
      <c r="C394" s="77"/>
      <c r="D394" s="77"/>
      <c r="E394" s="78"/>
      <c r="F394" s="77"/>
      <c r="G394" s="78"/>
      <c r="H394" s="77"/>
      <c r="I394" s="78"/>
      <c r="J394" s="77"/>
      <c r="K394" s="78"/>
      <c r="L394" s="77"/>
      <c r="M394" s="78"/>
      <c r="N394" s="77"/>
      <c r="O394" s="78"/>
      <c r="P394" s="77"/>
      <c r="Q394" s="77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3">
      <c r="A395" s="77"/>
      <c r="B395" s="77"/>
      <c r="C395" s="77"/>
      <c r="D395" s="77"/>
      <c r="E395" s="78"/>
      <c r="F395" s="77"/>
      <c r="G395" s="78"/>
      <c r="H395" s="77"/>
      <c r="I395" s="78"/>
      <c r="J395" s="77"/>
      <c r="K395" s="78"/>
      <c r="L395" s="77"/>
      <c r="M395" s="78"/>
      <c r="N395" s="77"/>
      <c r="O395" s="78"/>
      <c r="P395" s="77"/>
      <c r="Q395" s="77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3">
      <c r="A396" s="77"/>
      <c r="B396" s="77"/>
      <c r="C396" s="77"/>
      <c r="D396" s="77"/>
      <c r="E396" s="78"/>
      <c r="F396" s="77"/>
      <c r="G396" s="78"/>
      <c r="H396" s="77"/>
      <c r="I396" s="78"/>
      <c r="J396" s="77"/>
      <c r="K396" s="78"/>
      <c r="L396" s="77"/>
      <c r="M396" s="78"/>
      <c r="N396" s="77"/>
      <c r="O396" s="78"/>
      <c r="P396" s="77"/>
      <c r="Q396" s="77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3">
      <c r="A397" s="77"/>
      <c r="B397" s="77"/>
      <c r="C397" s="77"/>
      <c r="D397" s="77"/>
      <c r="E397" s="78"/>
      <c r="F397" s="77"/>
      <c r="G397" s="78"/>
      <c r="H397" s="77"/>
      <c r="I397" s="78"/>
      <c r="J397" s="77"/>
      <c r="K397" s="78"/>
      <c r="L397" s="77"/>
      <c r="M397" s="78"/>
      <c r="N397" s="77"/>
      <c r="O397" s="78"/>
      <c r="P397" s="77"/>
      <c r="Q397" s="77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3">
      <c r="A398" s="77"/>
      <c r="B398" s="77"/>
      <c r="C398" s="77"/>
      <c r="D398" s="77"/>
      <c r="E398" s="78"/>
      <c r="F398" s="77"/>
      <c r="G398" s="78"/>
      <c r="H398" s="77"/>
      <c r="I398" s="78"/>
      <c r="J398" s="77"/>
      <c r="K398" s="78"/>
      <c r="L398" s="77"/>
      <c r="M398" s="78"/>
      <c r="N398" s="77"/>
      <c r="O398" s="78"/>
      <c r="P398" s="77"/>
      <c r="Q398" s="77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3">
      <c r="A399" s="77"/>
      <c r="B399" s="77"/>
      <c r="C399" s="77"/>
      <c r="D399" s="77"/>
      <c r="E399" s="78"/>
      <c r="F399" s="77"/>
      <c r="G399" s="78"/>
      <c r="H399" s="77"/>
      <c r="I399" s="78"/>
      <c r="J399" s="77"/>
      <c r="K399" s="78"/>
      <c r="L399" s="77"/>
      <c r="M399" s="78"/>
      <c r="N399" s="77"/>
      <c r="O399" s="78"/>
      <c r="P399" s="77"/>
      <c r="Q399" s="77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3">
      <c r="A400" s="77"/>
      <c r="B400" s="77"/>
      <c r="C400" s="77"/>
      <c r="D400" s="77"/>
      <c r="E400" s="78"/>
      <c r="F400" s="77"/>
      <c r="G400" s="78"/>
      <c r="H400" s="77"/>
      <c r="I400" s="78"/>
      <c r="J400" s="77"/>
      <c r="K400" s="78"/>
      <c r="L400" s="77"/>
      <c r="M400" s="78"/>
      <c r="N400" s="77"/>
      <c r="O400" s="78"/>
      <c r="P400" s="77"/>
      <c r="Q400" s="77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3">
      <c r="A401" s="77"/>
      <c r="B401" s="77"/>
      <c r="C401" s="77"/>
      <c r="D401" s="77"/>
      <c r="E401" s="78"/>
      <c r="F401" s="77"/>
      <c r="G401" s="78"/>
      <c r="H401" s="77"/>
      <c r="I401" s="78"/>
      <c r="J401" s="77"/>
      <c r="K401" s="78"/>
      <c r="L401" s="77"/>
      <c r="M401" s="78"/>
      <c r="N401" s="77"/>
      <c r="O401" s="78"/>
      <c r="P401" s="77"/>
      <c r="Q401" s="77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3">
      <c r="A402" s="77"/>
      <c r="B402" s="77"/>
      <c r="C402" s="77"/>
      <c r="D402" s="77"/>
      <c r="E402" s="78"/>
      <c r="F402" s="77"/>
      <c r="G402" s="78"/>
      <c r="H402" s="77"/>
      <c r="I402" s="78"/>
      <c r="J402" s="77"/>
      <c r="K402" s="78"/>
      <c r="L402" s="77"/>
      <c r="M402" s="78"/>
      <c r="N402" s="77"/>
      <c r="O402" s="78"/>
      <c r="P402" s="77"/>
      <c r="Q402" s="77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3">
      <c r="A403" s="77"/>
      <c r="B403" s="77"/>
      <c r="C403" s="77"/>
      <c r="D403" s="77"/>
      <c r="E403" s="78"/>
      <c r="F403" s="77"/>
      <c r="G403" s="78"/>
      <c r="H403" s="77"/>
      <c r="I403" s="78"/>
      <c r="J403" s="77"/>
      <c r="K403" s="78"/>
      <c r="L403" s="77"/>
      <c r="M403" s="78"/>
      <c r="N403" s="77"/>
      <c r="O403" s="78"/>
      <c r="P403" s="77"/>
      <c r="Q403" s="77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3">
      <c r="A404" s="77"/>
      <c r="B404" s="77"/>
      <c r="C404" s="77"/>
      <c r="D404" s="77"/>
      <c r="E404" s="78"/>
      <c r="F404" s="77"/>
      <c r="G404" s="78"/>
      <c r="H404" s="77"/>
      <c r="I404" s="78"/>
      <c r="J404" s="77"/>
      <c r="K404" s="78"/>
      <c r="L404" s="77"/>
      <c r="M404" s="78"/>
      <c r="N404" s="77"/>
      <c r="O404" s="78"/>
      <c r="P404" s="77"/>
      <c r="Q404" s="77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3">
      <c r="A405" s="77"/>
      <c r="B405" s="77"/>
      <c r="C405" s="77"/>
      <c r="D405" s="77"/>
      <c r="E405" s="78"/>
      <c r="F405" s="77"/>
      <c r="G405" s="78"/>
      <c r="H405" s="77"/>
      <c r="I405" s="78"/>
      <c r="J405" s="77"/>
      <c r="K405" s="78"/>
      <c r="L405" s="77"/>
      <c r="M405" s="78"/>
      <c r="N405" s="77"/>
      <c r="O405" s="78"/>
      <c r="P405" s="77"/>
      <c r="Q405" s="77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3">
      <c r="A406" s="77"/>
      <c r="B406" s="77"/>
      <c r="C406" s="77"/>
      <c r="D406" s="77"/>
      <c r="E406" s="78"/>
      <c r="F406" s="77"/>
      <c r="G406" s="78"/>
      <c r="H406" s="77"/>
      <c r="I406" s="78"/>
      <c r="J406" s="77"/>
      <c r="K406" s="78"/>
      <c r="L406" s="77"/>
      <c r="M406" s="78"/>
      <c r="N406" s="77"/>
      <c r="O406" s="78"/>
      <c r="P406" s="77"/>
      <c r="Q406" s="77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3">
      <c r="A407" s="77"/>
      <c r="B407" s="77"/>
      <c r="C407" s="77"/>
      <c r="D407" s="77"/>
      <c r="E407" s="78"/>
      <c r="F407" s="77"/>
      <c r="G407" s="78"/>
      <c r="H407" s="77"/>
      <c r="I407" s="78"/>
      <c r="J407" s="77"/>
      <c r="K407" s="78"/>
      <c r="L407" s="77"/>
      <c r="M407" s="78"/>
      <c r="N407" s="77"/>
      <c r="O407" s="78"/>
      <c r="P407" s="77"/>
      <c r="Q407" s="77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3">
      <c r="A408" s="77"/>
      <c r="B408" s="77"/>
      <c r="C408" s="77"/>
      <c r="D408" s="77"/>
      <c r="E408" s="78"/>
      <c r="F408" s="77"/>
      <c r="G408" s="78"/>
      <c r="H408" s="77"/>
      <c r="I408" s="78"/>
      <c r="J408" s="77"/>
      <c r="K408" s="78"/>
      <c r="L408" s="77"/>
      <c r="M408" s="78"/>
      <c r="N408" s="77"/>
      <c r="O408" s="78"/>
      <c r="P408" s="77"/>
      <c r="Q408" s="77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3">
      <c r="A409" s="77"/>
      <c r="B409" s="77"/>
      <c r="C409" s="77"/>
      <c r="D409" s="77"/>
      <c r="E409" s="78"/>
      <c r="F409" s="77"/>
      <c r="G409" s="78"/>
      <c r="H409" s="77"/>
      <c r="I409" s="78"/>
      <c r="J409" s="77"/>
      <c r="K409" s="78"/>
      <c r="L409" s="77"/>
      <c r="M409" s="78"/>
      <c r="N409" s="77"/>
      <c r="O409" s="78"/>
      <c r="P409" s="77"/>
      <c r="Q409" s="77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3">
      <c r="A410" s="77"/>
      <c r="B410" s="77"/>
      <c r="C410" s="77"/>
      <c r="D410" s="77"/>
      <c r="E410" s="78"/>
      <c r="F410" s="77"/>
      <c r="G410" s="78"/>
      <c r="H410" s="77"/>
      <c r="I410" s="78"/>
      <c r="J410" s="77"/>
      <c r="K410" s="78"/>
      <c r="L410" s="77"/>
      <c r="M410" s="78"/>
      <c r="N410" s="77"/>
      <c r="O410" s="78"/>
      <c r="P410" s="77"/>
      <c r="Q410" s="77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3">
      <c r="A411" s="77"/>
      <c r="B411" s="77"/>
      <c r="C411" s="77"/>
      <c r="D411" s="77"/>
      <c r="E411" s="78"/>
      <c r="F411" s="77"/>
      <c r="G411" s="78"/>
      <c r="H411" s="77"/>
      <c r="I411" s="78"/>
      <c r="J411" s="77"/>
      <c r="K411" s="78"/>
      <c r="L411" s="77"/>
      <c r="M411" s="78"/>
      <c r="N411" s="77"/>
      <c r="O411" s="78"/>
      <c r="P411" s="77"/>
      <c r="Q411" s="77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3">
      <c r="A412" s="77"/>
      <c r="B412" s="77"/>
      <c r="C412" s="77"/>
      <c r="D412" s="77"/>
      <c r="E412" s="78"/>
      <c r="F412" s="77"/>
      <c r="G412" s="78"/>
      <c r="H412" s="77"/>
      <c r="I412" s="78"/>
      <c r="J412" s="77"/>
      <c r="K412" s="78"/>
      <c r="L412" s="77"/>
      <c r="M412" s="78"/>
      <c r="N412" s="77"/>
      <c r="O412" s="78"/>
      <c r="P412" s="77"/>
      <c r="Q412" s="77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3">
      <c r="A413" s="77"/>
      <c r="B413" s="77"/>
      <c r="C413" s="77"/>
      <c r="D413" s="77"/>
      <c r="E413" s="78"/>
      <c r="F413" s="77"/>
      <c r="G413" s="78"/>
      <c r="H413" s="77"/>
      <c r="I413" s="78"/>
      <c r="J413" s="77"/>
      <c r="K413" s="78"/>
      <c r="L413" s="77"/>
      <c r="M413" s="78"/>
      <c r="N413" s="77"/>
      <c r="O413" s="78"/>
      <c r="P413" s="77"/>
      <c r="Q413" s="77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3">
      <c r="A414" s="77"/>
      <c r="B414" s="77"/>
      <c r="C414" s="77"/>
      <c r="D414" s="77"/>
      <c r="E414" s="78"/>
      <c r="F414" s="77"/>
      <c r="G414" s="78"/>
      <c r="H414" s="77"/>
      <c r="I414" s="78"/>
      <c r="J414" s="77"/>
      <c r="K414" s="78"/>
      <c r="L414" s="77"/>
      <c r="M414" s="78"/>
      <c r="N414" s="77"/>
      <c r="O414" s="78"/>
      <c r="P414" s="77"/>
      <c r="Q414" s="77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3">
      <c r="A415" s="77"/>
      <c r="B415" s="77"/>
      <c r="C415" s="77"/>
      <c r="D415" s="77"/>
      <c r="E415" s="78"/>
      <c r="F415" s="77"/>
      <c r="G415" s="78"/>
      <c r="H415" s="77"/>
      <c r="I415" s="78"/>
      <c r="J415" s="77"/>
      <c r="K415" s="78"/>
      <c r="L415" s="77"/>
      <c r="M415" s="78"/>
      <c r="N415" s="77"/>
      <c r="O415" s="78"/>
      <c r="P415" s="77"/>
      <c r="Q415" s="77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3">
      <c r="A416" s="77"/>
      <c r="B416" s="77"/>
      <c r="C416" s="77"/>
      <c r="D416" s="77"/>
      <c r="E416" s="78"/>
      <c r="F416" s="77"/>
      <c r="G416" s="78"/>
      <c r="H416" s="77"/>
      <c r="I416" s="78"/>
      <c r="J416" s="77"/>
      <c r="K416" s="78"/>
      <c r="L416" s="77"/>
      <c r="M416" s="78"/>
      <c r="N416" s="77"/>
      <c r="O416" s="78"/>
      <c r="P416" s="77"/>
      <c r="Q416" s="77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3">
      <c r="A417" s="77"/>
      <c r="B417" s="77"/>
      <c r="C417" s="77"/>
      <c r="D417" s="77"/>
      <c r="E417" s="78"/>
      <c r="F417" s="77"/>
      <c r="G417" s="78"/>
      <c r="H417" s="77"/>
      <c r="I417" s="78"/>
      <c r="J417" s="77"/>
      <c r="K417" s="78"/>
      <c r="L417" s="77"/>
      <c r="M417" s="78"/>
      <c r="N417" s="77"/>
      <c r="O417" s="78"/>
      <c r="P417" s="77"/>
      <c r="Q417" s="77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3">
      <c r="A418" s="77"/>
      <c r="B418" s="77"/>
      <c r="C418" s="77"/>
      <c r="D418" s="77"/>
      <c r="E418" s="78"/>
      <c r="F418" s="77"/>
      <c r="G418" s="78"/>
      <c r="H418" s="77"/>
      <c r="I418" s="78"/>
      <c r="J418" s="77"/>
      <c r="K418" s="78"/>
      <c r="L418" s="77"/>
      <c r="M418" s="78"/>
      <c r="N418" s="77"/>
      <c r="O418" s="78"/>
      <c r="P418" s="77"/>
      <c r="Q418" s="77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3">
      <c r="A419" s="77"/>
      <c r="B419" s="77"/>
      <c r="C419" s="77"/>
      <c r="D419" s="77"/>
      <c r="E419" s="78"/>
      <c r="F419" s="77"/>
      <c r="G419" s="78"/>
      <c r="H419" s="77"/>
      <c r="I419" s="78"/>
      <c r="J419" s="77"/>
      <c r="K419" s="78"/>
      <c r="L419" s="77"/>
      <c r="M419" s="78"/>
      <c r="N419" s="77"/>
      <c r="O419" s="78"/>
      <c r="P419" s="77"/>
      <c r="Q419" s="77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3">
      <c r="A420" s="77"/>
      <c r="B420" s="77"/>
      <c r="C420" s="77"/>
      <c r="D420" s="77"/>
      <c r="E420" s="78"/>
      <c r="F420" s="77"/>
      <c r="G420" s="78"/>
      <c r="H420" s="77"/>
      <c r="I420" s="78"/>
      <c r="J420" s="77"/>
      <c r="K420" s="78"/>
      <c r="L420" s="77"/>
      <c r="M420" s="78"/>
      <c r="N420" s="77"/>
      <c r="O420" s="78"/>
      <c r="P420" s="77"/>
      <c r="Q420" s="77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3">
      <c r="A421" s="77"/>
      <c r="B421" s="77"/>
      <c r="C421" s="77"/>
      <c r="D421" s="77"/>
      <c r="E421" s="78"/>
      <c r="F421" s="77"/>
      <c r="G421" s="78"/>
      <c r="H421" s="77"/>
      <c r="I421" s="78"/>
      <c r="J421" s="77"/>
      <c r="K421" s="78"/>
      <c r="L421" s="77"/>
      <c r="M421" s="78"/>
      <c r="N421" s="77"/>
      <c r="O421" s="78"/>
      <c r="P421" s="77"/>
      <c r="Q421" s="77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3">
      <c r="A422" s="77"/>
      <c r="B422" s="77"/>
      <c r="C422" s="77"/>
      <c r="D422" s="77"/>
      <c r="E422" s="78"/>
      <c r="F422" s="77"/>
      <c r="G422" s="78"/>
      <c r="H422" s="77"/>
      <c r="I422" s="78"/>
      <c r="J422" s="77"/>
      <c r="K422" s="78"/>
      <c r="L422" s="77"/>
      <c r="M422" s="78"/>
      <c r="N422" s="77"/>
      <c r="O422" s="78"/>
      <c r="P422" s="77"/>
      <c r="Q422" s="77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3">
      <c r="A423" s="77"/>
      <c r="B423" s="77"/>
      <c r="C423" s="77"/>
      <c r="D423" s="77"/>
      <c r="E423" s="78"/>
      <c r="F423" s="77"/>
      <c r="G423" s="78"/>
      <c r="H423" s="77"/>
      <c r="I423" s="78"/>
      <c r="J423" s="77"/>
      <c r="K423" s="78"/>
      <c r="L423" s="77"/>
      <c r="M423" s="78"/>
      <c r="N423" s="77"/>
      <c r="O423" s="78"/>
      <c r="P423" s="77"/>
      <c r="Q423" s="77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3">
      <c r="A424" s="77"/>
      <c r="B424" s="77"/>
      <c r="C424" s="77"/>
      <c r="D424" s="77"/>
      <c r="E424" s="78"/>
      <c r="F424" s="77"/>
      <c r="G424" s="78"/>
      <c r="H424" s="77"/>
      <c r="I424" s="78"/>
      <c r="J424" s="77"/>
      <c r="K424" s="78"/>
      <c r="L424" s="77"/>
      <c r="M424" s="78"/>
      <c r="N424" s="77"/>
      <c r="O424" s="78"/>
      <c r="P424" s="77"/>
      <c r="Q424" s="77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3">
      <c r="A425" s="77"/>
      <c r="B425" s="77"/>
      <c r="C425" s="77"/>
      <c r="D425" s="77"/>
      <c r="E425" s="78"/>
      <c r="F425" s="77"/>
      <c r="G425" s="78"/>
      <c r="H425" s="77"/>
      <c r="I425" s="78"/>
      <c r="J425" s="77"/>
      <c r="K425" s="78"/>
      <c r="L425" s="77"/>
      <c r="M425" s="78"/>
      <c r="N425" s="77"/>
      <c r="O425" s="78"/>
      <c r="P425" s="77"/>
      <c r="Q425" s="77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3">
      <c r="A426" s="77"/>
      <c r="B426" s="77"/>
      <c r="C426" s="77"/>
      <c r="D426" s="77"/>
      <c r="E426" s="78"/>
      <c r="F426" s="77"/>
      <c r="G426" s="78"/>
      <c r="H426" s="77"/>
      <c r="I426" s="78"/>
      <c r="J426" s="77"/>
      <c r="K426" s="78"/>
      <c r="L426" s="77"/>
      <c r="M426" s="78"/>
      <c r="N426" s="77"/>
      <c r="O426" s="78"/>
      <c r="P426" s="77"/>
      <c r="Q426" s="77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3">
      <c r="A427" s="77"/>
      <c r="B427" s="77"/>
      <c r="C427" s="77"/>
      <c r="D427" s="77"/>
      <c r="E427" s="78"/>
      <c r="F427" s="77"/>
      <c r="G427" s="78"/>
      <c r="H427" s="77"/>
      <c r="I427" s="78"/>
      <c r="J427" s="77"/>
      <c r="K427" s="78"/>
      <c r="L427" s="77"/>
      <c r="M427" s="78"/>
      <c r="N427" s="77"/>
      <c r="O427" s="78"/>
      <c r="P427" s="77"/>
      <c r="Q427" s="77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3">
      <c r="A428" s="77"/>
      <c r="B428" s="77"/>
      <c r="C428" s="77"/>
      <c r="D428" s="77"/>
      <c r="E428" s="78"/>
      <c r="F428" s="77"/>
      <c r="G428" s="78"/>
      <c r="H428" s="77"/>
      <c r="I428" s="78"/>
      <c r="J428" s="77"/>
      <c r="K428" s="78"/>
      <c r="L428" s="77"/>
      <c r="M428" s="78"/>
      <c r="N428" s="77"/>
      <c r="O428" s="78"/>
      <c r="P428" s="77"/>
      <c r="Q428" s="77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3">
      <c r="A429" s="77"/>
      <c r="B429" s="77"/>
      <c r="C429" s="77"/>
      <c r="D429" s="77"/>
      <c r="E429" s="78"/>
      <c r="F429" s="77"/>
      <c r="G429" s="78"/>
      <c r="H429" s="77"/>
      <c r="I429" s="78"/>
      <c r="J429" s="77"/>
      <c r="K429" s="78"/>
      <c r="L429" s="77"/>
      <c r="M429" s="78"/>
      <c r="N429" s="77"/>
      <c r="O429" s="78"/>
      <c r="P429" s="77"/>
      <c r="Q429" s="77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3">
      <c r="A430" s="77"/>
      <c r="B430" s="77"/>
      <c r="C430" s="77"/>
      <c r="D430" s="77"/>
      <c r="E430" s="78"/>
      <c r="F430" s="77"/>
      <c r="G430" s="78"/>
      <c r="H430" s="77"/>
      <c r="I430" s="78"/>
      <c r="J430" s="77"/>
      <c r="K430" s="78"/>
      <c r="L430" s="77"/>
      <c r="M430" s="78"/>
      <c r="N430" s="77"/>
      <c r="O430" s="78"/>
      <c r="P430" s="77"/>
      <c r="Q430" s="77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3">
      <c r="A431" s="77"/>
      <c r="B431" s="77"/>
      <c r="C431" s="77"/>
      <c r="D431" s="77"/>
      <c r="E431" s="78"/>
      <c r="F431" s="77"/>
      <c r="G431" s="78"/>
      <c r="H431" s="77"/>
      <c r="I431" s="78"/>
      <c r="J431" s="77"/>
      <c r="K431" s="78"/>
      <c r="L431" s="77"/>
      <c r="M431" s="78"/>
      <c r="N431" s="77"/>
      <c r="O431" s="78"/>
      <c r="P431" s="77"/>
      <c r="Q431" s="77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3">
      <c r="A432" s="77"/>
      <c r="B432" s="77"/>
      <c r="C432" s="77"/>
      <c r="D432" s="77"/>
      <c r="E432" s="78"/>
      <c r="F432" s="77"/>
      <c r="G432" s="78"/>
      <c r="H432" s="77"/>
      <c r="I432" s="78"/>
      <c r="J432" s="77"/>
      <c r="K432" s="78"/>
      <c r="L432" s="77"/>
      <c r="M432" s="78"/>
      <c r="N432" s="77"/>
      <c r="O432" s="78"/>
      <c r="P432" s="77"/>
      <c r="Q432" s="77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3">
      <c r="A433" s="77"/>
      <c r="B433" s="77"/>
      <c r="C433" s="77"/>
      <c r="D433" s="77"/>
      <c r="E433" s="78"/>
      <c r="F433" s="77"/>
      <c r="G433" s="78"/>
      <c r="H433" s="77"/>
      <c r="I433" s="78"/>
      <c r="J433" s="77"/>
      <c r="K433" s="78"/>
      <c r="L433" s="77"/>
      <c r="M433" s="78"/>
      <c r="N433" s="77"/>
      <c r="O433" s="78"/>
      <c r="P433" s="77"/>
      <c r="Q433" s="77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3">
      <c r="A434" s="77"/>
      <c r="B434" s="77"/>
      <c r="C434" s="77"/>
      <c r="D434" s="77"/>
      <c r="E434" s="78"/>
      <c r="F434" s="77"/>
      <c r="G434" s="78"/>
      <c r="H434" s="77"/>
      <c r="I434" s="78"/>
      <c r="J434" s="77"/>
      <c r="K434" s="78"/>
      <c r="L434" s="77"/>
      <c r="M434" s="78"/>
      <c r="N434" s="77"/>
      <c r="O434" s="78"/>
      <c r="P434" s="77"/>
      <c r="Q434" s="77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3">
      <c r="A435" s="77"/>
      <c r="B435" s="77"/>
      <c r="C435" s="77"/>
      <c r="D435" s="77"/>
      <c r="E435" s="78"/>
      <c r="F435" s="77"/>
      <c r="G435" s="78"/>
      <c r="H435" s="77"/>
      <c r="I435" s="78"/>
      <c r="J435" s="77"/>
      <c r="K435" s="78"/>
      <c r="L435" s="77"/>
      <c r="M435" s="78"/>
      <c r="N435" s="77"/>
      <c r="O435" s="78"/>
      <c r="P435" s="77"/>
      <c r="Q435" s="77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3">
      <c r="A436" s="77"/>
      <c r="B436" s="77"/>
      <c r="C436" s="77"/>
      <c r="D436" s="77"/>
      <c r="E436" s="78"/>
      <c r="F436" s="77"/>
      <c r="G436" s="78"/>
      <c r="H436" s="77"/>
      <c r="I436" s="78"/>
      <c r="J436" s="77"/>
      <c r="K436" s="78"/>
      <c r="L436" s="77"/>
      <c r="M436" s="78"/>
      <c r="N436" s="77"/>
      <c r="O436" s="78"/>
      <c r="P436" s="77"/>
      <c r="Q436" s="77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3">
      <c r="A437" s="77"/>
      <c r="B437" s="77"/>
      <c r="C437" s="77"/>
      <c r="D437" s="77"/>
      <c r="E437" s="78"/>
      <c r="F437" s="77"/>
      <c r="G437" s="78"/>
      <c r="H437" s="77"/>
      <c r="I437" s="78"/>
      <c r="J437" s="77"/>
      <c r="K437" s="78"/>
      <c r="L437" s="77"/>
      <c r="M437" s="78"/>
      <c r="N437" s="77"/>
      <c r="O437" s="78"/>
      <c r="P437" s="77"/>
      <c r="Q437" s="77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3">
      <c r="A438" s="77"/>
      <c r="B438" s="77"/>
      <c r="C438" s="77"/>
      <c r="D438" s="77"/>
      <c r="E438" s="78"/>
      <c r="F438" s="77"/>
      <c r="G438" s="78"/>
      <c r="H438" s="77"/>
      <c r="I438" s="78"/>
      <c r="J438" s="77"/>
      <c r="K438" s="78"/>
      <c r="L438" s="77"/>
      <c r="M438" s="78"/>
      <c r="N438" s="77"/>
      <c r="O438" s="78"/>
      <c r="P438" s="77"/>
      <c r="Q438" s="77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3">
      <c r="A439" s="77"/>
      <c r="B439" s="77"/>
      <c r="C439" s="77"/>
      <c r="D439" s="77"/>
      <c r="E439" s="78"/>
      <c r="F439" s="77"/>
      <c r="G439" s="78"/>
      <c r="H439" s="77"/>
      <c r="I439" s="78"/>
      <c r="J439" s="77"/>
      <c r="K439" s="78"/>
      <c r="L439" s="77"/>
      <c r="M439" s="78"/>
      <c r="N439" s="77"/>
      <c r="O439" s="78"/>
      <c r="P439" s="77"/>
      <c r="Q439" s="77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3">
      <c r="A440" s="77"/>
      <c r="B440" s="77"/>
      <c r="C440" s="77"/>
      <c r="D440" s="77"/>
      <c r="E440" s="78"/>
      <c r="F440" s="77"/>
      <c r="G440" s="78"/>
      <c r="H440" s="77"/>
      <c r="I440" s="78"/>
      <c r="J440" s="77"/>
      <c r="K440" s="78"/>
      <c r="L440" s="77"/>
      <c r="M440" s="78"/>
      <c r="N440" s="77"/>
      <c r="O440" s="78"/>
      <c r="P440" s="77"/>
      <c r="Q440" s="77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3">
      <c r="A441" s="77"/>
      <c r="B441" s="77"/>
      <c r="C441" s="77"/>
      <c r="D441" s="77"/>
      <c r="E441" s="78"/>
      <c r="F441" s="77"/>
      <c r="G441" s="78"/>
      <c r="H441" s="77"/>
      <c r="I441" s="78"/>
      <c r="J441" s="77"/>
      <c r="K441" s="78"/>
      <c r="L441" s="77"/>
      <c r="M441" s="78"/>
      <c r="N441" s="77"/>
      <c r="O441" s="78"/>
      <c r="P441" s="77"/>
      <c r="Q441" s="77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3">
      <c r="A442" s="77"/>
      <c r="B442" s="77"/>
      <c r="C442" s="77"/>
      <c r="D442" s="77"/>
      <c r="E442" s="78"/>
      <c r="F442" s="77"/>
      <c r="G442" s="78"/>
      <c r="H442" s="77"/>
      <c r="I442" s="78"/>
      <c r="J442" s="77"/>
      <c r="K442" s="78"/>
      <c r="L442" s="77"/>
      <c r="M442" s="78"/>
      <c r="N442" s="77"/>
      <c r="O442" s="78"/>
      <c r="P442" s="77"/>
      <c r="Q442" s="77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3">
      <c r="A443" s="77"/>
      <c r="B443" s="77"/>
      <c r="C443" s="77"/>
      <c r="D443" s="77"/>
      <c r="E443" s="78"/>
      <c r="F443" s="77"/>
      <c r="G443" s="78"/>
      <c r="H443" s="77"/>
      <c r="I443" s="78"/>
      <c r="J443" s="77"/>
      <c r="K443" s="78"/>
      <c r="L443" s="77"/>
      <c r="M443" s="78"/>
      <c r="N443" s="77"/>
      <c r="O443" s="78"/>
      <c r="P443" s="77"/>
      <c r="Q443" s="77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3">
      <c r="A444" s="77"/>
      <c r="B444" s="77"/>
      <c r="C444" s="77"/>
      <c r="D444" s="77"/>
      <c r="E444" s="78"/>
      <c r="F444" s="77"/>
      <c r="G444" s="78"/>
      <c r="H444" s="77"/>
      <c r="I444" s="78"/>
      <c r="J444" s="77"/>
      <c r="K444" s="78"/>
      <c r="L444" s="77"/>
      <c r="M444" s="78"/>
      <c r="N444" s="77"/>
      <c r="O444" s="78"/>
      <c r="P444" s="77"/>
      <c r="Q444" s="77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3">
      <c r="A445" s="77"/>
      <c r="B445" s="77"/>
      <c r="C445" s="77"/>
      <c r="D445" s="77"/>
      <c r="E445" s="78"/>
      <c r="F445" s="77"/>
      <c r="G445" s="78"/>
      <c r="H445" s="77"/>
      <c r="I445" s="78"/>
      <c r="J445" s="77"/>
      <c r="K445" s="78"/>
      <c r="L445" s="77"/>
      <c r="M445" s="78"/>
      <c r="N445" s="77"/>
      <c r="O445" s="78"/>
      <c r="P445" s="77"/>
      <c r="Q445" s="77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3">
      <c r="A446" s="77"/>
      <c r="B446" s="77"/>
      <c r="C446" s="77"/>
      <c r="D446" s="77"/>
      <c r="E446" s="78"/>
      <c r="F446" s="77"/>
      <c r="G446" s="78"/>
      <c r="H446" s="77"/>
      <c r="I446" s="78"/>
      <c r="J446" s="77"/>
      <c r="K446" s="78"/>
      <c r="L446" s="77"/>
      <c r="M446" s="78"/>
      <c r="N446" s="77"/>
      <c r="O446" s="78"/>
      <c r="P446" s="77"/>
      <c r="Q446" s="77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3">
      <c r="A447" s="77"/>
      <c r="B447" s="77"/>
      <c r="C447" s="77"/>
      <c r="D447" s="77"/>
      <c r="E447" s="78"/>
      <c r="F447" s="77"/>
      <c r="G447" s="78"/>
      <c r="H447" s="77"/>
      <c r="I447" s="78"/>
      <c r="J447" s="77"/>
      <c r="K447" s="78"/>
      <c r="L447" s="77"/>
      <c r="M447" s="78"/>
      <c r="N447" s="77"/>
      <c r="O447" s="78"/>
      <c r="P447" s="77"/>
      <c r="Q447" s="77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3">
      <c r="A448" s="77"/>
      <c r="B448" s="77"/>
      <c r="C448" s="77"/>
      <c r="D448" s="77"/>
      <c r="E448" s="78"/>
      <c r="F448" s="77"/>
      <c r="G448" s="78"/>
      <c r="H448" s="77"/>
      <c r="I448" s="78"/>
      <c r="J448" s="77"/>
      <c r="K448" s="78"/>
      <c r="L448" s="77"/>
      <c r="M448" s="78"/>
      <c r="N448" s="77"/>
      <c r="O448" s="78"/>
      <c r="P448" s="77"/>
      <c r="Q448" s="77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3">
      <c r="A449" s="77"/>
      <c r="B449" s="77"/>
      <c r="C449" s="77"/>
      <c r="D449" s="77"/>
      <c r="E449" s="78"/>
      <c r="F449" s="77"/>
      <c r="G449" s="78"/>
      <c r="H449" s="77"/>
      <c r="I449" s="78"/>
      <c r="J449" s="77"/>
      <c r="K449" s="78"/>
      <c r="L449" s="77"/>
      <c r="M449" s="78"/>
      <c r="N449" s="77"/>
      <c r="O449" s="78"/>
      <c r="P449" s="77"/>
      <c r="Q449" s="77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3">
      <c r="A450" s="77"/>
      <c r="B450" s="77"/>
      <c r="C450" s="77"/>
      <c r="D450" s="77"/>
      <c r="E450" s="78"/>
      <c r="F450" s="77"/>
      <c r="G450" s="78"/>
      <c r="H450" s="77"/>
      <c r="I450" s="78"/>
      <c r="J450" s="77"/>
      <c r="K450" s="78"/>
      <c r="L450" s="77"/>
      <c r="M450" s="78"/>
      <c r="N450" s="77"/>
      <c r="O450" s="78"/>
      <c r="P450" s="77"/>
      <c r="Q450" s="77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3">
      <c r="A451" s="77"/>
      <c r="B451" s="77"/>
      <c r="C451" s="77"/>
      <c r="D451" s="77"/>
      <c r="E451" s="78"/>
      <c r="F451" s="77"/>
      <c r="G451" s="78"/>
      <c r="H451" s="77"/>
      <c r="I451" s="78"/>
      <c r="J451" s="77"/>
      <c r="K451" s="78"/>
      <c r="L451" s="77"/>
      <c r="M451" s="78"/>
      <c r="N451" s="77"/>
      <c r="O451" s="78"/>
      <c r="P451" s="77"/>
      <c r="Q451" s="77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3">
      <c r="A452" s="77"/>
      <c r="B452" s="77"/>
      <c r="C452" s="77"/>
      <c r="D452" s="77"/>
      <c r="E452" s="78"/>
      <c r="F452" s="77"/>
      <c r="G452" s="78"/>
      <c r="H452" s="77"/>
      <c r="I452" s="78"/>
      <c r="J452" s="77"/>
      <c r="K452" s="78"/>
      <c r="L452" s="77"/>
      <c r="M452" s="78"/>
      <c r="N452" s="77"/>
      <c r="O452" s="78"/>
      <c r="P452" s="77"/>
      <c r="Q452" s="77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3">
      <c r="A453" s="77"/>
      <c r="B453" s="77"/>
      <c r="C453" s="77"/>
      <c r="D453" s="77"/>
      <c r="E453" s="78"/>
      <c r="F453" s="77"/>
      <c r="G453" s="78"/>
      <c r="H453" s="77"/>
      <c r="I453" s="78"/>
      <c r="J453" s="77"/>
      <c r="K453" s="78"/>
      <c r="L453" s="77"/>
      <c r="M453" s="78"/>
      <c r="N453" s="77"/>
      <c r="O453" s="78"/>
      <c r="P453" s="77"/>
      <c r="Q453" s="77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3">
      <c r="A454" s="77"/>
      <c r="B454" s="77"/>
      <c r="C454" s="77"/>
      <c r="D454" s="77"/>
      <c r="E454" s="78"/>
      <c r="F454" s="77"/>
      <c r="G454" s="78"/>
      <c r="H454" s="77"/>
      <c r="I454" s="78"/>
      <c r="J454" s="77"/>
      <c r="K454" s="78"/>
      <c r="L454" s="77"/>
      <c r="M454" s="78"/>
      <c r="N454" s="77"/>
      <c r="O454" s="78"/>
      <c r="P454" s="77"/>
      <c r="Q454" s="77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3">
      <c r="A455" s="77"/>
      <c r="B455" s="77"/>
      <c r="C455" s="77"/>
      <c r="D455" s="77"/>
      <c r="E455" s="78"/>
      <c r="F455" s="77"/>
      <c r="G455" s="78"/>
      <c r="H455" s="77"/>
      <c r="I455" s="78"/>
      <c r="J455" s="77"/>
      <c r="K455" s="78"/>
      <c r="L455" s="77"/>
      <c r="M455" s="78"/>
      <c r="N455" s="77"/>
      <c r="O455" s="78"/>
      <c r="P455" s="77"/>
      <c r="Q455" s="77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3">
      <c r="A456" s="77"/>
      <c r="B456" s="77"/>
      <c r="C456" s="77"/>
      <c r="D456" s="77"/>
      <c r="E456" s="78"/>
      <c r="F456" s="77"/>
      <c r="G456" s="78"/>
      <c r="H456" s="77"/>
      <c r="I456" s="78"/>
      <c r="J456" s="77"/>
      <c r="K456" s="78"/>
      <c r="L456" s="77"/>
      <c r="M456" s="78"/>
      <c r="N456" s="77"/>
      <c r="O456" s="78"/>
      <c r="P456" s="77"/>
      <c r="Q456" s="77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3">
      <c r="A457" s="77"/>
      <c r="B457" s="77"/>
      <c r="C457" s="77"/>
      <c r="D457" s="77"/>
      <c r="E457" s="78"/>
      <c r="F457" s="77"/>
      <c r="G457" s="78"/>
      <c r="H457" s="77"/>
      <c r="I457" s="78"/>
      <c r="J457" s="77"/>
      <c r="K457" s="78"/>
      <c r="L457" s="77"/>
      <c r="M457" s="78"/>
      <c r="N457" s="77"/>
      <c r="O457" s="78"/>
      <c r="P457" s="77"/>
      <c r="Q457" s="77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3">
      <c r="A458" s="77"/>
      <c r="B458" s="77"/>
      <c r="C458" s="77"/>
      <c r="D458" s="77"/>
      <c r="E458" s="78"/>
      <c r="F458" s="77"/>
      <c r="G458" s="78"/>
      <c r="H458" s="77"/>
      <c r="I458" s="78"/>
      <c r="J458" s="77"/>
      <c r="K458" s="78"/>
      <c r="L458" s="77"/>
      <c r="M458" s="78"/>
      <c r="N458" s="77"/>
      <c r="O458" s="78"/>
      <c r="P458" s="77"/>
      <c r="Q458" s="77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3">
      <c r="A459" s="77"/>
      <c r="B459" s="77"/>
      <c r="C459" s="77"/>
      <c r="D459" s="77"/>
      <c r="E459" s="78"/>
      <c r="F459" s="77"/>
      <c r="G459" s="78"/>
      <c r="H459" s="77"/>
      <c r="I459" s="78"/>
      <c r="J459" s="77"/>
      <c r="K459" s="78"/>
      <c r="L459" s="77"/>
      <c r="M459" s="78"/>
      <c r="N459" s="77"/>
      <c r="O459" s="78"/>
      <c r="P459" s="77"/>
      <c r="Q459" s="77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3">
      <c r="A460" s="77"/>
      <c r="B460" s="77"/>
      <c r="C460" s="77"/>
      <c r="D460" s="77"/>
      <c r="E460" s="78"/>
      <c r="F460" s="77"/>
      <c r="G460" s="78"/>
      <c r="H460" s="77"/>
      <c r="I460" s="78"/>
      <c r="J460" s="77"/>
      <c r="K460" s="78"/>
      <c r="L460" s="77"/>
      <c r="M460" s="78"/>
      <c r="N460" s="77"/>
      <c r="O460" s="78"/>
      <c r="P460" s="77"/>
      <c r="Q460" s="77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3">
      <c r="A461" s="77"/>
      <c r="B461" s="77"/>
      <c r="C461" s="77"/>
      <c r="D461" s="77"/>
      <c r="E461" s="78"/>
      <c r="F461" s="77"/>
      <c r="G461" s="78"/>
      <c r="H461" s="77"/>
      <c r="I461" s="78"/>
      <c r="J461" s="77"/>
      <c r="K461" s="78"/>
      <c r="L461" s="77"/>
      <c r="M461" s="78"/>
      <c r="N461" s="77"/>
      <c r="O461" s="78"/>
      <c r="P461" s="77"/>
      <c r="Q461" s="77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3">
      <c r="A462" s="77"/>
      <c r="B462" s="77"/>
      <c r="C462" s="77"/>
      <c r="D462" s="77"/>
      <c r="E462" s="78"/>
      <c r="F462" s="77"/>
      <c r="G462" s="78"/>
      <c r="H462" s="77"/>
      <c r="I462" s="78"/>
      <c r="J462" s="77"/>
      <c r="K462" s="78"/>
      <c r="L462" s="77"/>
      <c r="M462" s="78"/>
      <c r="N462" s="77"/>
      <c r="O462" s="78"/>
      <c r="P462" s="77"/>
      <c r="Q462" s="77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3">
      <c r="A463" s="77"/>
      <c r="B463" s="77"/>
      <c r="C463" s="77"/>
      <c r="D463" s="77"/>
      <c r="E463" s="78"/>
      <c r="F463" s="77"/>
      <c r="G463" s="78"/>
      <c r="H463" s="77"/>
      <c r="I463" s="78"/>
      <c r="J463" s="77"/>
      <c r="K463" s="78"/>
      <c r="L463" s="77"/>
      <c r="M463" s="78"/>
      <c r="N463" s="77"/>
      <c r="O463" s="78"/>
      <c r="P463" s="77"/>
      <c r="Q463" s="77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3">
      <c r="A464" s="77"/>
      <c r="B464" s="77"/>
      <c r="C464" s="77"/>
      <c r="D464" s="77"/>
      <c r="E464" s="78"/>
      <c r="F464" s="77"/>
      <c r="G464" s="78"/>
      <c r="H464" s="77"/>
      <c r="I464" s="78"/>
      <c r="J464" s="77"/>
      <c r="K464" s="78"/>
      <c r="L464" s="77"/>
      <c r="M464" s="78"/>
      <c r="N464" s="77"/>
      <c r="O464" s="78"/>
      <c r="P464" s="77"/>
      <c r="Q464" s="77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3">
      <c r="A465" s="77"/>
      <c r="B465" s="77"/>
      <c r="C465" s="77"/>
      <c r="D465" s="77"/>
      <c r="E465" s="78"/>
      <c r="F465" s="77"/>
      <c r="G465" s="78"/>
      <c r="H465" s="77"/>
      <c r="I465" s="78"/>
      <c r="J465" s="77"/>
      <c r="K465" s="78"/>
      <c r="L465" s="77"/>
      <c r="M465" s="78"/>
      <c r="N465" s="77"/>
      <c r="O465" s="78"/>
      <c r="P465" s="77"/>
      <c r="Q465" s="77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3">
      <c r="A466" s="77"/>
      <c r="B466" s="77"/>
      <c r="C466" s="77"/>
      <c r="D466" s="77"/>
      <c r="E466" s="78"/>
      <c r="F466" s="77"/>
      <c r="G466" s="78"/>
      <c r="H466" s="77"/>
      <c r="I466" s="78"/>
      <c r="J466" s="77"/>
      <c r="K466" s="78"/>
      <c r="L466" s="77"/>
      <c r="M466" s="78"/>
      <c r="N466" s="77"/>
      <c r="O466" s="78"/>
      <c r="P466" s="77"/>
      <c r="Q466" s="77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3">
      <c r="A467" s="77"/>
      <c r="B467" s="77"/>
      <c r="C467" s="77"/>
      <c r="D467" s="77"/>
      <c r="E467" s="78"/>
      <c r="F467" s="77"/>
      <c r="G467" s="78"/>
      <c r="H467" s="77"/>
      <c r="I467" s="78"/>
      <c r="J467" s="77"/>
      <c r="K467" s="78"/>
      <c r="L467" s="77"/>
      <c r="M467" s="78"/>
      <c r="N467" s="77"/>
      <c r="O467" s="78"/>
      <c r="P467" s="77"/>
      <c r="Q467" s="77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3">
      <c r="A468" s="77"/>
      <c r="B468" s="77"/>
      <c r="C468" s="77"/>
      <c r="D468" s="77"/>
      <c r="E468" s="78"/>
      <c r="F468" s="77"/>
      <c r="G468" s="78"/>
      <c r="H468" s="77"/>
      <c r="I468" s="78"/>
      <c r="J468" s="77"/>
      <c r="K468" s="78"/>
      <c r="L468" s="77"/>
      <c r="M468" s="78"/>
      <c r="N468" s="77"/>
      <c r="O468" s="78"/>
      <c r="P468" s="77"/>
      <c r="Q468" s="77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3">
      <c r="A469" s="77"/>
      <c r="B469" s="77"/>
      <c r="C469" s="77"/>
      <c r="D469" s="77"/>
      <c r="E469" s="78"/>
      <c r="F469" s="77"/>
      <c r="G469" s="78"/>
      <c r="H469" s="77"/>
      <c r="I469" s="78"/>
      <c r="J469" s="77"/>
      <c r="K469" s="78"/>
      <c r="L469" s="77"/>
      <c r="M469" s="78"/>
      <c r="N469" s="77"/>
      <c r="O469" s="78"/>
      <c r="P469" s="77"/>
      <c r="Q469" s="77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3">
      <c r="A470" s="77"/>
      <c r="B470" s="77"/>
      <c r="C470" s="77"/>
      <c r="D470" s="77"/>
      <c r="E470" s="78"/>
      <c r="F470" s="77"/>
      <c r="G470" s="78"/>
      <c r="H470" s="77"/>
      <c r="I470" s="78"/>
      <c r="J470" s="77"/>
      <c r="K470" s="78"/>
      <c r="L470" s="77"/>
      <c r="M470" s="78"/>
      <c r="N470" s="77"/>
      <c r="O470" s="78"/>
      <c r="P470" s="77"/>
      <c r="Q470" s="77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3">
      <c r="A471" s="77"/>
      <c r="B471" s="77"/>
      <c r="C471" s="77"/>
      <c r="D471" s="77"/>
      <c r="E471" s="78"/>
      <c r="F471" s="77"/>
      <c r="G471" s="78"/>
      <c r="H471" s="77"/>
      <c r="I471" s="78"/>
      <c r="J471" s="77"/>
      <c r="K471" s="78"/>
      <c r="L471" s="77"/>
      <c r="M471" s="78"/>
      <c r="N471" s="77"/>
      <c r="O471" s="78"/>
      <c r="P471" s="77"/>
      <c r="Q471" s="77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3">
      <c r="A472" s="77"/>
      <c r="B472" s="77"/>
      <c r="C472" s="77"/>
      <c r="D472" s="77"/>
      <c r="E472" s="78"/>
      <c r="F472" s="77"/>
      <c r="G472" s="78"/>
      <c r="H472" s="77"/>
      <c r="I472" s="78"/>
      <c r="J472" s="77"/>
      <c r="K472" s="78"/>
      <c r="L472" s="77"/>
      <c r="M472" s="78"/>
      <c r="N472" s="77"/>
      <c r="O472" s="78"/>
      <c r="P472" s="77"/>
      <c r="Q472" s="77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3">
      <c r="A473" s="77"/>
      <c r="B473" s="77"/>
      <c r="C473" s="77"/>
      <c r="D473" s="77"/>
      <c r="E473" s="78"/>
      <c r="F473" s="77"/>
      <c r="G473" s="78"/>
      <c r="H473" s="77"/>
      <c r="I473" s="78"/>
      <c r="J473" s="77"/>
      <c r="K473" s="78"/>
      <c r="L473" s="77"/>
      <c r="M473" s="78"/>
      <c r="N473" s="77"/>
      <c r="O473" s="78"/>
      <c r="P473" s="77"/>
      <c r="Q473" s="77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3">
      <c r="A474" s="77"/>
      <c r="B474" s="77"/>
      <c r="C474" s="77"/>
      <c r="D474" s="77"/>
      <c r="E474" s="78"/>
      <c r="F474" s="77"/>
      <c r="G474" s="78"/>
      <c r="H474" s="77"/>
      <c r="I474" s="78"/>
      <c r="J474" s="77"/>
      <c r="K474" s="78"/>
      <c r="L474" s="77"/>
      <c r="M474" s="78"/>
      <c r="N474" s="77"/>
      <c r="O474" s="78"/>
      <c r="P474" s="77"/>
      <c r="Q474" s="77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3">
      <c r="A475" s="77"/>
      <c r="B475" s="77"/>
      <c r="C475" s="77"/>
      <c r="D475" s="77"/>
      <c r="E475" s="78"/>
      <c r="F475" s="77"/>
      <c r="G475" s="78"/>
      <c r="H475" s="77"/>
      <c r="I475" s="78"/>
      <c r="J475" s="77"/>
      <c r="K475" s="78"/>
      <c r="L475" s="77"/>
      <c r="M475" s="78"/>
      <c r="N475" s="77"/>
      <c r="O475" s="78"/>
      <c r="P475" s="77"/>
      <c r="Q475" s="77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3">
      <c r="A476" s="77"/>
      <c r="B476" s="77"/>
      <c r="C476" s="77"/>
      <c r="D476" s="77"/>
      <c r="E476" s="78"/>
      <c r="F476" s="77"/>
      <c r="G476" s="78"/>
      <c r="H476" s="77"/>
      <c r="I476" s="78"/>
      <c r="J476" s="77"/>
      <c r="K476" s="78"/>
      <c r="L476" s="77"/>
      <c r="M476" s="78"/>
      <c r="N476" s="77"/>
      <c r="O476" s="78"/>
      <c r="P476" s="77"/>
      <c r="Q476" s="77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3">
      <c r="A477" s="77"/>
      <c r="B477" s="77"/>
      <c r="C477" s="77"/>
      <c r="D477" s="77"/>
      <c r="E477" s="78"/>
      <c r="F477" s="77"/>
      <c r="G477" s="78"/>
      <c r="H477" s="77"/>
      <c r="I477" s="78"/>
      <c r="J477" s="77"/>
      <c r="K477" s="78"/>
      <c r="L477" s="77"/>
      <c r="M477" s="78"/>
      <c r="N477" s="77"/>
      <c r="O477" s="78"/>
      <c r="P477" s="77"/>
      <c r="Q477" s="77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3">
      <c r="A478" s="77"/>
      <c r="B478" s="77"/>
      <c r="C478" s="77"/>
      <c r="D478" s="77"/>
      <c r="E478" s="78"/>
      <c r="F478" s="77"/>
      <c r="G478" s="78"/>
      <c r="H478" s="77"/>
      <c r="I478" s="78"/>
      <c r="J478" s="77"/>
      <c r="K478" s="78"/>
      <c r="L478" s="77"/>
      <c r="M478" s="78"/>
      <c r="N478" s="77"/>
      <c r="O478" s="78"/>
      <c r="P478" s="77"/>
      <c r="Q478" s="77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3">
      <c r="A479" s="77"/>
      <c r="B479" s="77"/>
      <c r="C479" s="77"/>
      <c r="D479" s="77"/>
      <c r="E479" s="78"/>
      <c r="F479" s="77"/>
      <c r="G479" s="78"/>
      <c r="H479" s="77"/>
      <c r="I479" s="78"/>
      <c r="J479" s="77"/>
      <c r="K479" s="78"/>
      <c r="L479" s="77"/>
      <c r="M479" s="78"/>
      <c r="N479" s="77"/>
      <c r="O479" s="78"/>
      <c r="P479" s="77"/>
      <c r="Q479" s="77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3">
      <c r="A480" s="77"/>
      <c r="B480" s="77"/>
      <c r="C480" s="77"/>
      <c r="D480" s="77"/>
      <c r="E480" s="78"/>
      <c r="F480" s="77"/>
      <c r="G480" s="78"/>
      <c r="H480" s="77"/>
      <c r="I480" s="78"/>
      <c r="J480" s="77"/>
      <c r="K480" s="78"/>
      <c r="L480" s="77"/>
      <c r="M480" s="78"/>
      <c r="N480" s="77"/>
      <c r="O480" s="78"/>
      <c r="P480" s="77"/>
      <c r="Q480" s="77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3">
      <c r="A481" s="77"/>
      <c r="B481" s="77"/>
      <c r="C481" s="77"/>
      <c r="D481" s="77"/>
      <c r="E481" s="78"/>
      <c r="F481" s="77"/>
      <c r="G481" s="78"/>
      <c r="H481" s="77"/>
      <c r="I481" s="78"/>
      <c r="J481" s="77"/>
      <c r="K481" s="78"/>
      <c r="L481" s="77"/>
      <c r="M481" s="78"/>
      <c r="N481" s="77"/>
      <c r="O481" s="78"/>
      <c r="P481" s="77"/>
      <c r="Q481" s="77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3">
      <c r="A482" s="77"/>
      <c r="B482" s="77"/>
      <c r="C482" s="77"/>
      <c r="D482" s="77"/>
      <c r="E482" s="78"/>
      <c r="F482" s="77"/>
      <c r="G482" s="78"/>
      <c r="H482" s="77"/>
      <c r="I482" s="78"/>
      <c r="J482" s="77"/>
      <c r="K482" s="78"/>
      <c r="L482" s="77"/>
      <c r="M482" s="78"/>
      <c r="N482" s="77"/>
      <c r="O482" s="78"/>
      <c r="P482" s="77"/>
      <c r="Q482" s="77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3">
      <c r="A483" s="77"/>
      <c r="B483" s="77"/>
      <c r="C483" s="77"/>
      <c r="D483" s="77"/>
      <c r="E483" s="78"/>
      <c r="F483" s="77"/>
      <c r="G483" s="78"/>
      <c r="H483" s="77"/>
      <c r="I483" s="78"/>
      <c r="J483" s="77"/>
      <c r="K483" s="78"/>
      <c r="L483" s="77"/>
      <c r="M483" s="78"/>
      <c r="N483" s="77"/>
      <c r="O483" s="78"/>
      <c r="P483" s="77"/>
      <c r="Q483" s="77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3">
      <c r="A484" s="77"/>
      <c r="B484" s="77"/>
      <c r="C484" s="77"/>
      <c r="D484" s="77"/>
      <c r="E484" s="78"/>
      <c r="F484" s="77"/>
      <c r="G484" s="78"/>
      <c r="H484" s="77"/>
      <c r="I484" s="78"/>
      <c r="J484" s="77"/>
      <c r="K484" s="78"/>
      <c r="L484" s="77"/>
      <c r="M484" s="78"/>
      <c r="N484" s="77"/>
      <c r="O484" s="78"/>
      <c r="P484" s="77"/>
      <c r="Q484" s="77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3">
      <c r="A485" s="77"/>
      <c r="B485" s="77"/>
      <c r="C485" s="77"/>
      <c r="D485" s="77"/>
      <c r="E485" s="78"/>
      <c r="F485" s="77"/>
      <c r="G485" s="78"/>
      <c r="H485" s="77"/>
      <c r="I485" s="78"/>
      <c r="J485" s="77"/>
      <c r="K485" s="78"/>
      <c r="L485" s="77"/>
      <c r="M485" s="78"/>
      <c r="N485" s="77"/>
      <c r="O485" s="78"/>
      <c r="P485" s="77"/>
      <c r="Q485" s="77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3">
      <c r="A486" s="77"/>
      <c r="B486" s="77"/>
      <c r="C486" s="77"/>
      <c r="D486" s="77"/>
      <c r="E486" s="78"/>
      <c r="F486" s="77"/>
      <c r="G486" s="78"/>
      <c r="H486" s="77"/>
      <c r="I486" s="78"/>
      <c r="J486" s="77"/>
      <c r="K486" s="78"/>
      <c r="L486" s="77"/>
      <c r="M486" s="78"/>
      <c r="N486" s="77"/>
      <c r="O486" s="78"/>
      <c r="P486" s="77"/>
      <c r="Q486" s="77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3">
      <c r="A487" s="77"/>
      <c r="B487" s="77"/>
      <c r="C487" s="77"/>
      <c r="D487" s="77"/>
      <c r="E487" s="78"/>
      <c r="F487" s="77"/>
      <c r="G487" s="78"/>
      <c r="H487" s="77"/>
      <c r="I487" s="78"/>
      <c r="J487" s="77"/>
      <c r="K487" s="78"/>
      <c r="L487" s="77"/>
      <c r="M487" s="78"/>
      <c r="N487" s="77"/>
      <c r="O487" s="78"/>
      <c r="P487" s="77"/>
      <c r="Q487" s="77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3">
      <c r="A488" s="77"/>
      <c r="B488" s="77"/>
      <c r="C488" s="77"/>
      <c r="D488" s="77"/>
      <c r="E488" s="78"/>
      <c r="F488" s="77"/>
      <c r="G488" s="78"/>
      <c r="H488" s="77"/>
      <c r="I488" s="78"/>
      <c r="J488" s="77"/>
      <c r="K488" s="78"/>
      <c r="L488" s="77"/>
      <c r="M488" s="78"/>
      <c r="N488" s="77"/>
      <c r="O488" s="78"/>
      <c r="P488" s="77"/>
      <c r="Q488" s="77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3">
      <c r="A489" s="77"/>
      <c r="B489" s="77"/>
      <c r="C489" s="77"/>
      <c r="D489" s="77"/>
      <c r="E489" s="78"/>
      <c r="F489" s="77"/>
      <c r="G489" s="78"/>
      <c r="H489" s="77"/>
      <c r="I489" s="78"/>
      <c r="J489" s="77"/>
      <c r="K489" s="78"/>
      <c r="L489" s="77"/>
      <c r="M489" s="78"/>
      <c r="N489" s="77"/>
      <c r="O489" s="78"/>
      <c r="P489" s="77"/>
      <c r="Q489" s="77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3">
      <c r="A490" s="77"/>
      <c r="B490" s="77"/>
      <c r="C490" s="77"/>
      <c r="D490" s="77"/>
      <c r="E490" s="78"/>
      <c r="F490" s="77"/>
      <c r="G490" s="78"/>
      <c r="H490" s="77"/>
      <c r="I490" s="78"/>
      <c r="J490" s="77"/>
      <c r="K490" s="78"/>
      <c r="L490" s="77"/>
      <c r="M490" s="78"/>
      <c r="N490" s="77"/>
      <c r="O490" s="78"/>
      <c r="P490" s="77"/>
      <c r="Q490" s="77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3">
      <c r="A491" s="77"/>
      <c r="B491" s="77"/>
      <c r="C491" s="77"/>
      <c r="D491" s="77"/>
      <c r="E491" s="78"/>
      <c r="F491" s="77"/>
      <c r="G491" s="78"/>
      <c r="H491" s="77"/>
      <c r="I491" s="78"/>
      <c r="J491" s="77"/>
      <c r="K491" s="78"/>
      <c r="L491" s="77"/>
      <c r="M491" s="78"/>
      <c r="N491" s="77"/>
      <c r="O491" s="78"/>
      <c r="P491" s="77"/>
      <c r="Q491" s="77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3">
      <c r="A492" s="77"/>
      <c r="B492" s="77"/>
      <c r="C492" s="77"/>
      <c r="D492" s="77"/>
      <c r="E492" s="78"/>
      <c r="F492" s="77"/>
      <c r="G492" s="78"/>
      <c r="H492" s="77"/>
      <c r="I492" s="78"/>
      <c r="J492" s="77"/>
      <c r="K492" s="78"/>
      <c r="L492" s="77"/>
      <c r="M492" s="78"/>
      <c r="N492" s="77"/>
      <c r="O492" s="78"/>
      <c r="P492" s="77"/>
      <c r="Q492" s="77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3">
      <c r="A493" s="77"/>
      <c r="B493" s="77"/>
      <c r="C493" s="77"/>
      <c r="D493" s="77"/>
      <c r="E493" s="78"/>
      <c r="F493" s="77"/>
      <c r="G493" s="78"/>
      <c r="H493" s="77"/>
      <c r="I493" s="78"/>
      <c r="J493" s="77"/>
      <c r="K493" s="78"/>
      <c r="L493" s="77"/>
      <c r="M493" s="78"/>
      <c r="N493" s="77"/>
      <c r="O493" s="78"/>
      <c r="P493" s="77"/>
      <c r="Q493" s="77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3">
      <c r="A494" s="77"/>
      <c r="B494" s="77"/>
      <c r="C494" s="77"/>
      <c r="D494" s="77"/>
      <c r="E494" s="78"/>
      <c r="F494" s="77"/>
      <c r="G494" s="78"/>
      <c r="H494" s="77"/>
      <c r="I494" s="78"/>
      <c r="J494" s="77"/>
      <c r="K494" s="78"/>
      <c r="L494" s="77"/>
      <c r="M494" s="78"/>
      <c r="N494" s="77"/>
      <c r="O494" s="78"/>
      <c r="P494" s="77"/>
      <c r="Q494" s="77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3">
      <c r="A495" s="77"/>
      <c r="B495" s="77"/>
      <c r="C495" s="77"/>
      <c r="D495" s="77"/>
      <c r="E495" s="78"/>
      <c r="F495" s="77"/>
      <c r="G495" s="78"/>
      <c r="H495" s="77"/>
      <c r="I495" s="78"/>
      <c r="J495" s="77"/>
      <c r="K495" s="78"/>
      <c r="L495" s="77"/>
      <c r="M495" s="78"/>
      <c r="N495" s="77"/>
      <c r="O495" s="78"/>
      <c r="P495" s="77"/>
      <c r="Q495" s="77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3">
      <c r="A496" s="77"/>
      <c r="B496" s="77"/>
      <c r="C496" s="77"/>
      <c r="D496" s="77"/>
      <c r="E496" s="78"/>
      <c r="F496" s="77"/>
      <c r="G496" s="78"/>
      <c r="H496" s="77"/>
      <c r="I496" s="78"/>
      <c r="J496" s="77"/>
      <c r="K496" s="78"/>
      <c r="L496" s="77"/>
      <c r="M496" s="78"/>
      <c r="N496" s="77"/>
      <c r="O496" s="78"/>
      <c r="P496" s="77"/>
      <c r="Q496" s="77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3">
      <c r="A497" s="77"/>
      <c r="B497" s="77"/>
      <c r="C497" s="77"/>
      <c r="D497" s="77"/>
      <c r="E497" s="78"/>
      <c r="F497" s="77"/>
      <c r="G497" s="78"/>
      <c r="H497" s="77"/>
      <c r="I497" s="78"/>
      <c r="J497" s="77"/>
      <c r="K497" s="78"/>
      <c r="L497" s="77"/>
      <c r="M497" s="78"/>
      <c r="N497" s="77"/>
      <c r="O497" s="78"/>
      <c r="P497" s="77"/>
      <c r="Q497" s="77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3">
      <c r="A498" s="77"/>
      <c r="B498" s="77"/>
      <c r="C498" s="77"/>
      <c r="D498" s="77"/>
      <c r="E498" s="78"/>
      <c r="F498" s="77"/>
      <c r="G498" s="78"/>
      <c r="H498" s="77"/>
      <c r="I498" s="78"/>
      <c r="J498" s="77"/>
      <c r="K498" s="78"/>
      <c r="L498" s="77"/>
      <c r="M498" s="78"/>
      <c r="N498" s="77"/>
      <c r="O498" s="78"/>
      <c r="P498" s="77"/>
      <c r="Q498" s="77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3">
      <c r="A499" s="77"/>
      <c r="B499" s="77"/>
      <c r="C499" s="77"/>
      <c r="D499" s="77"/>
      <c r="E499" s="78"/>
      <c r="F499" s="77"/>
      <c r="G499" s="78"/>
      <c r="H499" s="77"/>
      <c r="I499" s="78"/>
      <c r="J499" s="77"/>
      <c r="K499" s="78"/>
      <c r="L499" s="77"/>
      <c r="M499" s="78"/>
      <c r="N499" s="77"/>
      <c r="O499" s="78"/>
      <c r="P499" s="77"/>
      <c r="Q499" s="77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3">
      <c r="A500" s="77"/>
      <c r="B500" s="77"/>
      <c r="C500" s="77"/>
      <c r="D500" s="77"/>
      <c r="E500" s="78"/>
      <c r="F500" s="77"/>
      <c r="G500" s="78"/>
      <c r="H500" s="77"/>
      <c r="I500" s="78"/>
      <c r="J500" s="77"/>
      <c r="K500" s="78"/>
      <c r="L500" s="77"/>
      <c r="M500" s="78"/>
      <c r="N500" s="77"/>
      <c r="O500" s="78"/>
      <c r="P500" s="77"/>
      <c r="Q500" s="77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3">
      <c r="A501" s="77"/>
      <c r="B501" s="77"/>
      <c r="C501" s="77"/>
      <c r="D501" s="77"/>
      <c r="E501" s="78"/>
      <c r="F501" s="77"/>
      <c r="G501" s="78"/>
      <c r="H501" s="77"/>
      <c r="I501" s="78"/>
      <c r="J501" s="77"/>
      <c r="K501" s="78"/>
      <c r="L501" s="77"/>
      <c r="M501" s="78"/>
      <c r="N501" s="77"/>
      <c r="O501" s="78"/>
      <c r="P501" s="77"/>
      <c r="Q501" s="77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3">
      <c r="A502" s="77"/>
      <c r="B502" s="77"/>
      <c r="C502" s="77"/>
      <c r="D502" s="77"/>
      <c r="E502" s="78"/>
      <c r="F502" s="77"/>
      <c r="G502" s="78"/>
      <c r="H502" s="77"/>
      <c r="I502" s="78"/>
      <c r="J502" s="77"/>
      <c r="K502" s="78"/>
      <c r="L502" s="77"/>
      <c r="M502" s="78"/>
      <c r="N502" s="77"/>
      <c r="O502" s="78"/>
      <c r="P502" s="77"/>
      <c r="Q502" s="77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3">
      <c r="A503" s="77"/>
      <c r="B503" s="77"/>
      <c r="C503" s="77"/>
      <c r="D503" s="77"/>
      <c r="E503" s="78"/>
      <c r="F503" s="77"/>
      <c r="G503" s="78"/>
      <c r="H503" s="77"/>
      <c r="I503" s="78"/>
      <c r="J503" s="77"/>
      <c r="K503" s="78"/>
      <c r="L503" s="77"/>
      <c r="M503" s="78"/>
      <c r="N503" s="77"/>
      <c r="O503" s="78"/>
      <c r="P503" s="77"/>
      <c r="Q503" s="77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3">
      <c r="A504" s="77"/>
      <c r="B504" s="77"/>
      <c r="C504" s="77"/>
      <c r="D504" s="77"/>
      <c r="E504" s="78"/>
      <c r="F504" s="77"/>
      <c r="G504" s="78"/>
      <c r="H504" s="77"/>
      <c r="I504" s="78"/>
      <c r="J504" s="77"/>
      <c r="K504" s="78"/>
      <c r="L504" s="77"/>
      <c r="M504" s="78"/>
      <c r="N504" s="77"/>
      <c r="O504" s="78"/>
      <c r="P504" s="77"/>
      <c r="Q504" s="77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3">
      <c r="A505" s="77"/>
      <c r="B505" s="77"/>
      <c r="C505" s="77"/>
      <c r="D505" s="77"/>
      <c r="E505" s="78"/>
      <c r="F505" s="77"/>
      <c r="G505" s="78"/>
      <c r="H505" s="77"/>
      <c r="I505" s="78"/>
      <c r="J505" s="77"/>
      <c r="K505" s="78"/>
      <c r="L505" s="77"/>
      <c r="M505" s="78"/>
      <c r="N505" s="77"/>
      <c r="O505" s="78"/>
      <c r="P505" s="77"/>
      <c r="Q505" s="77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3">
      <c r="A506" s="77"/>
      <c r="B506" s="77"/>
      <c r="C506" s="77"/>
      <c r="D506" s="77"/>
      <c r="E506" s="78"/>
      <c r="F506" s="77"/>
      <c r="G506" s="78"/>
      <c r="H506" s="77"/>
      <c r="I506" s="78"/>
      <c r="J506" s="77"/>
      <c r="K506" s="78"/>
      <c r="L506" s="77"/>
      <c r="M506" s="78"/>
      <c r="N506" s="77"/>
      <c r="O506" s="78"/>
      <c r="P506" s="77"/>
      <c r="Q506" s="77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3">
      <c r="A507" s="77"/>
      <c r="B507" s="77"/>
      <c r="C507" s="77"/>
      <c r="D507" s="77"/>
      <c r="E507" s="78"/>
      <c r="F507" s="77"/>
      <c r="G507" s="78"/>
      <c r="H507" s="77"/>
      <c r="I507" s="78"/>
      <c r="J507" s="77"/>
      <c r="K507" s="78"/>
      <c r="L507" s="77"/>
      <c r="M507" s="78"/>
      <c r="N507" s="77"/>
      <c r="O507" s="78"/>
      <c r="P507" s="77"/>
      <c r="Q507" s="77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3">
      <c r="A508" s="77"/>
      <c r="B508" s="77"/>
      <c r="C508" s="77"/>
      <c r="D508" s="77"/>
      <c r="E508" s="78"/>
      <c r="F508" s="77"/>
      <c r="G508" s="78"/>
      <c r="H508" s="77"/>
      <c r="I508" s="78"/>
      <c r="J508" s="77"/>
      <c r="K508" s="78"/>
      <c r="L508" s="77"/>
      <c r="M508" s="78"/>
      <c r="N508" s="77"/>
      <c r="O508" s="78"/>
      <c r="P508" s="77"/>
      <c r="Q508" s="77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3">
      <c r="A509" s="77"/>
      <c r="B509" s="77"/>
      <c r="C509" s="77"/>
      <c r="D509" s="77"/>
      <c r="E509" s="78"/>
      <c r="F509" s="77"/>
      <c r="G509" s="78"/>
      <c r="H509" s="77"/>
      <c r="I509" s="78"/>
      <c r="J509" s="77"/>
      <c r="K509" s="78"/>
      <c r="L509" s="77"/>
      <c r="M509" s="78"/>
      <c r="N509" s="77"/>
      <c r="O509" s="78"/>
      <c r="P509" s="77"/>
      <c r="Q509" s="77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3">
      <c r="A510" s="77"/>
      <c r="B510" s="77"/>
      <c r="C510" s="77"/>
      <c r="D510" s="77"/>
      <c r="E510" s="78"/>
      <c r="F510" s="77"/>
      <c r="G510" s="78"/>
      <c r="H510" s="77"/>
      <c r="I510" s="78"/>
      <c r="J510" s="77"/>
      <c r="K510" s="78"/>
      <c r="L510" s="77"/>
      <c r="M510" s="78"/>
      <c r="N510" s="77"/>
      <c r="O510" s="78"/>
      <c r="P510" s="77"/>
      <c r="Q510" s="77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3">
      <c r="A511" s="77"/>
      <c r="B511" s="77"/>
      <c r="C511" s="77"/>
      <c r="D511" s="77"/>
      <c r="E511" s="78"/>
      <c r="F511" s="77"/>
      <c r="G511" s="78"/>
      <c r="H511" s="77"/>
      <c r="I511" s="78"/>
      <c r="J511" s="77"/>
      <c r="K511" s="78"/>
      <c r="L511" s="77"/>
      <c r="M511" s="78"/>
      <c r="N511" s="77"/>
      <c r="O511" s="78"/>
      <c r="P511" s="77"/>
      <c r="Q511" s="77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3">
      <c r="A512" s="77"/>
      <c r="B512" s="77"/>
      <c r="C512" s="77"/>
      <c r="D512" s="77"/>
      <c r="E512" s="78"/>
      <c r="F512" s="77"/>
      <c r="G512" s="78"/>
      <c r="H512" s="77"/>
      <c r="I512" s="78"/>
      <c r="J512" s="77"/>
      <c r="K512" s="78"/>
      <c r="L512" s="77"/>
      <c r="M512" s="78"/>
      <c r="N512" s="77"/>
      <c r="O512" s="78"/>
      <c r="P512" s="77"/>
      <c r="Q512" s="77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3">
      <c r="A513" s="77"/>
      <c r="B513" s="77"/>
      <c r="C513" s="77"/>
      <c r="D513" s="77"/>
      <c r="E513" s="78"/>
      <c r="F513" s="77"/>
      <c r="G513" s="78"/>
      <c r="H513" s="77"/>
      <c r="I513" s="78"/>
      <c r="J513" s="77"/>
      <c r="K513" s="78"/>
      <c r="L513" s="77"/>
      <c r="M513" s="78"/>
      <c r="N513" s="77"/>
      <c r="O513" s="78"/>
      <c r="P513" s="77"/>
      <c r="Q513" s="77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3">
      <c r="A514" s="77"/>
      <c r="B514" s="77"/>
      <c r="C514" s="77"/>
      <c r="D514" s="77"/>
      <c r="E514" s="78"/>
      <c r="F514" s="77"/>
      <c r="G514" s="78"/>
      <c r="H514" s="77"/>
      <c r="I514" s="78"/>
      <c r="J514" s="77"/>
      <c r="K514" s="78"/>
      <c r="L514" s="77"/>
      <c r="M514" s="78"/>
      <c r="N514" s="77"/>
      <c r="O514" s="78"/>
      <c r="P514" s="77"/>
      <c r="Q514" s="77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3">
      <c r="A515" s="77"/>
      <c r="B515" s="77"/>
      <c r="C515" s="77"/>
      <c r="D515" s="77"/>
      <c r="E515" s="78"/>
      <c r="F515" s="77"/>
      <c r="G515" s="78"/>
      <c r="H515" s="77"/>
      <c r="I515" s="78"/>
      <c r="J515" s="77"/>
      <c r="K515" s="78"/>
      <c r="L515" s="77"/>
      <c r="M515" s="78"/>
      <c r="N515" s="77"/>
      <c r="O515" s="78"/>
      <c r="P515" s="77"/>
      <c r="Q515" s="77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3">
      <c r="A516" s="77"/>
      <c r="B516" s="77"/>
      <c r="C516" s="77"/>
      <c r="D516" s="77"/>
      <c r="E516" s="78"/>
      <c r="F516" s="77"/>
      <c r="G516" s="78"/>
      <c r="H516" s="77"/>
      <c r="I516" s="78"/>
      <c r="J516" s="77"/>
      <c r="K516" s="78"/>
      <c r="L516" s="77"/>
      <c r="M516" s="78"/>
      <c r="N516" s="77"/>
      <c r="O516" s="78"/>
      <c r="P516" s="77"/>
      <c r="Q516" s="77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3">
      <c r="A517" s="77"/>
      <c r="B517" s="77"/>
      <c r="C517" s="77"/>
      <c r="D517" s="77"/>
      <c r="E517" s="78"/>
      <c r="F517" s="77"/>
      <c r="G517" s="78"/>
      <c r="H517" s="77"/>
      <c r="I517" s="78"/>
      <c r="J517" s="77"/>
      <c r="K517" s="78"/>
      <c r="L517" s="77"/>
      <c r="M517" s="78"/>
      <c r="N517" s="77"/>
      <c r="O517" s="78"/>
      <c r="P517" s="77"/>
      <c r="Q517" s="77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3">
      <c r="A518" s="77"/>
      <c r="B518" s="77"/>
      <c r="C518" s="77"/>
      <c r="D518" s="77"/>
      <c r="E518" s="78"/>
      <c r="F518" s="77"/>
      <c r="G518" s="78"/>
      <c r="H518" s="77"/>
      <c r="I518" s="78"/>
      <c r="J518" s="77"/>
      <c r="K518" s="78"/>
      <c r="L518" s="77"/>
      <c r="M518" s="78"/>
      <c r="N518" s="77"/>
      <c r="O518" s="78"/>
      <c r="P518" s="77"/>
      <c r="Q518" s="77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3">
      <c r="A519" s="77"/>
      <c r="B519" s="77"/>
      <c r="C519" s="77"/>
      <c r="D519" s="77"/>
      <c r="E519" s="78"/>
      <c r="F519" s="77"/>
      <c r="G519" s="78"/>
      <c r="H519" s="77"/>
      <c r="I519" s="78"/>
      <c r="J519" s="77"/>
      <c r="K519" s="78"/>
      <c r="L519" s="77"/>
      <c r="M519" s="78"/>
      <c r="N519" s="77"/>
      <c r="O519" s="78"/>
      <c r="P519" s="77"/>
      <c r="Q519" s="77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3">
      <c r="A520" s="77"/>
      <c r="B520" s="77"/>
      <c r="C520" s="77"/>
      <c r="D520" s="77"/>
      <c r="E520" s="78"/>
      <c r="F520" s="77"/>
      <c r="G520" s="78"/>
      <c r="H520" s="77"/>
      <c r="I520" s="78"/>
      <c r="J520" s="77"/>
      <c r="K520" s="78"/>
      <c r="L520" s="77"/>
      <c r="M520" s="78"/>
      <c r="N520" s="77"/>
      <c r="O520" s="78"/>
      <c r="P520" s="77"/>
      <c r="Q520" s="77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3">
      <c r="A521" s="77"/>
      <c r="B521" s="77"/>
      <c r="C521" s="77"/>
      <c r="D521" s="77"/>
      <c r="E521" s="78"/>
      <c r="F521" s="77"/>
      <c r="G521" s="78"/>
      <c r="H521" s="77"/>
      <c r="I521" s="78"/>
      <c r="J521" s="77"/>
      <c r="K521" s="78"/>
      <c r="L521" s="77"/>
      <c r="M521" s="78"/>
      <c r="N521" s="77"/>
      <c r="O521" s="78"/>
      <c r="P521" s="77"/>
      <c r="Q521" s="77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3">
      <c r="A522" s="77"/>
      <c r="B522" s="77"/>
      <c r="C522" s="77"/>
      <c r="D522" s="77"/>
      <c r="E522" s="78"/>
      <c r="F522" s="77"/>
      <c r="G522" s="78"/>
      <c r="H522" s="77"/>
      <c r="I522" s="78"/>
      <c r="J522" s="77"/>
      <c r="K522" s="78"/>
      <c r="L522" s="77"/>
      <c r="M522" s="78"/>
      <c r="N522" s="77"/>
      <c r="O522" s="78"/>
      <c r="P522" s="77"/>
      <c r="Q522" s="77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3">
      <c r="A523" s="77"/>
      <c r="B523" s="77"/>
      <c r="C523" s="77"/>
      <c r="D523" s="77"/>
      <c r="E523" s="78"/>
      <c r="F523" s="77"/>
      <c r="G523" s="78"/>
      <c r="H523" s="77"/>
      <c r="I523" s="78"/>
      <c r="J523" s="77"/>
      <c r="K523" s="78"/>
      <c r="L523" s="77"/>
      <c r="M523" s="78"/>
      <c r="N523" s="77"/>
      <c r="O523" s="78"/>
      <c r="P523" s="77"/>
      <c r="Q523" s="77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3">
      <c r="A524" s="77"/>
      <c r="B524" s="77"/>
      <c r="C524" s="77"/>
      <c r="D524" s="77"/>
      <c r="E524" s="78"/>
      <c r="F524" s="77"/>
      <c r="G524" s="78"/>
      <c r="H524" s="77"/>
      <c r="I524" s="78"/>
      <c r="J524" s="77"/>
      <c r="K524" s="78"/>
      <c r="L524" s="77"/>
      <c r="M524" s="78"/>
      <c r="N524" s="77"/>
      <c r="O524" s="78"/>
      <c r="P524" s="77"/>
      <c r="Q524" s="77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3">
      <c r="A525" s="77"/>
      <c r="B525" s="77"/>
      <c r="C525" s="77"/>
      <c r="D525" s="77"/>
      <c r="E525" s="78"/>
      <c r="F525" s="77"/>
      <c r="G525" s="78"/>
      <c r="H525" s="77"/>
      <c r="I525" s="78"/>
      <c r="J525" s="77"/>
      <c r="K525" s="78"/>
      <c r="L525" s="77"/>
      <c r="M525" s="78"/>
      <c r="N525" s="77"/>
      <c r="O525" s="78"/>
      <c r="P525" s="77"/>
      <c r="Q525" s="77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3">
      <c r="A526" s="77"/>
      <c r="B526" s="77"/>
      <c r="C526" s="77"/>
      <c r="D526" s="77"/>
      <c r="E526" s="78"/>
      <c r="F526" s="77"/>
      <c r="G526" s="78"/>
      <c r="H526" s="77"/>
      <c r="I526" s="78"/>
      <c r="J526" s="77"/>
      <c r="K526" s="78"/>
      <c r="L526" s="77"/>
      <c r="M526" s="78"/>
      <c r="N526" s="77"/>
      <c r="O526" s="78"/>
      <c r="P526" s="77"/>
      <c r="Q526" s="77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3">
      <c r="A527" s="77"/>
      <c r="B527" s="77"/>
      <c r="C527" s="77"/>
      <c r="D527" s="77"/>
      <c r="E527" s="78"/>
      <c r="F527" s="77"/>
      <c r="G527" s="78"/>
      <c r="H527" s="77"/>
      <c r="I527" s="78"/>
      <c r="J527" s="77"/>
      <c r="K527" s="78"/>
      <c r="L527" s="77"/>
      <c r="M527" s="78"/>
      <c r="N527" s="77"/>
      <c r="O527" s="78"/>
      <c r="P527" s="77"/>
      <c r="Q527" s="77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3">
      <c r="A528" s="77"/>
      <c r="B528" s="77"/>
      <c r="C528" s="77"/>
      <c r="D528" s="77"/>
      <c r="E528" s="78"/>
      <c r="F528" s="77"/>
      <c r="G528" s="78"/>
      <c r="H528" s="77"/>
      <c r="I528" s="78"/>
      <c r="J528" s="77"/>
      <c r="K528" s="78"/>
      <c r="L528" s="77"/>
      <c r="M528" s="78"/>
      <c r="N528" s="77"/>
      <c r="O528" s="78"/>
      <c r="P528" s="77"/>
      <c r="Q528" s="77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3">
      <c r="A529" s="77"/>
      <c r="B529" s="77"/>
      <c r="C529" s="77"/>
      <c r="D529" s="77"/>
      <c r="E529" s="78"/>
      <c r="F529" s="77"/>
      <c r="G529" s="78"/>
      <c r="H529" s="77"/>
      <c r="I529" s="78"/>
      <c r="J529" s="77"/>
      <c r="K529" s="78"/>
      <c r="L529" s="77"/>
      <c r="M529" s="78"/>
      <c r="N529" s="77"/>
      <c r="O529" s="78"/>
      <c r="P529" s="77"/>
      <c r="Q529" s="77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3">
      <c r="A530" s="77"/>
      <c r="B530" s="77"/>
      <c r="C530" s="77"/>
      <c r="D530" s="77"/>
      <c r="E530" s="78"/>
      <c r="F530" s="77"/>
      <c r="G530" s="78"/>
      <c r="H530" s="77"/>
      <c r="I530" s="78"/>
      <c r="J530" s="77"/>
      <c r="K530" s="78"/>
      <c r="L530" s="77"/>
      <c r="M530" s="78"/>
      <c r="N530" s="77"/>
      <c r="O530" s="78"/>
      <c r="P530" s="77"/>
      <c r="Q530" s="77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3">
      <c r="A531" s="77"/>
      <c r="B531" s="77"/>
      <c r="C531" s="77"/>
      <c r="D531" s="77"/>
      <c r="E531" s="78"/>
      <c r="F531" s="77"/>
      <c r="G531" s="78"/>
      <c r="H531" s="77"/>
      <c r="I531" s="78"/>
      <c r="J531" s="77"/>
      <c r="K531" s="78"/>
      <c r="L531" s="77"/>
      <c r="M531" s="78"/>
      <c r="N531" s="77"/>
      <c r="O531" s="78"/>
      <c r="P531" s="77"/>
      <c r="Q531" s="77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3">
      <c r="A532" s="77"/>
      <c r="B532" s="77"/>
      <c r="C532" s="77"/>
      <c r="D532" s="77"/>
      <c r="E532" s="78"/>
      <c r="F532" s="77"/>
      <c r="G532" s="78"/>
      <c r="H532" s="77"/>
      <c r="I532" s="78"/>
      <c r="J532" s="77"/>
      <c r="K532" s="78"/>
      <c r="L532" s="77"/>
      <c r="M532" s="78"/>
      <c r="N532" s="77"/>
      <c r="O532" s="78"/>
      <c r="P532" s="77"/>
      <c r="Q532" s="77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3">
      <c r="A533" s="77"/>
      <c r="B533" s="77"/>
      <c r="C533" s="77"/>
      <c r="D533" s="77"/>
      <c r="E533" s="78"/>
      <c r="F533" s="77"/>
      <c r="G533" s="78"/>
      <c r="H533" s="77"/>
      <c r="I533" s="78"/>
      <c r="J533" s="77"/>
      <c r="K533" s="78"/>
      <c r="L533" s="77"/>
      <c r="M533" s="78"/>
      <c r="N533" s="77"/>
      <c r="O533" s="78"/>
      <c r="P533" s="77"/>
      <c r="Q533" s="77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3">
      <c r="A534" s="77"/>
      <c r="B534" s="77"/>
      <c r="C534" s="77"/>
      <c r="D534" s="77"/>
      <c r="E534" s="78"/>
      <c r="F534" s="77"/>
      <c r="G534" s="78"/>
      <c r="H534" s="77"/>
      <c r="I534" s="78"/>
      <c r="J534" s="77"/>
      <c r="K534" s="78"/>
      <c r="L534" s="77"/>
      <c r="M534" s="78"/>
      <c r="N534" s="77"/>
      <c r="O534" s="78"/>
      <c r="P534" s="77"/>
      <c r="Q534" s="77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3">
      <c r="A535" s="77"/>
      <c r="B535" s="77"/>
      <c r="C535" s="77"/>
      <c r="D535" s="77"/>
      <c r="E535" s="78"/>
      <c r="F535" s="77"/>
      <c r="G535" s="78"/>
      <c r="H535" s="77"/>
      <c r="I535" s="78"/>
      <c r="J535" s="77"/>
      <c r="K535" s="78"/>
      <c r="L535" s="77"/>
      <c r="M535" s="78"/>
      <c r="N535" s="77"/>
      <c r="O535" s="78"/>
      <c r="P535" s="77"/>
      <c r="Q535" s="77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3">
      <c r="A536" s="77"/>
      <c r="B536" s="77"/>
      <c r="C536" s="77"/>
      <c r="D536" s="77"/>
      <c r="E536" s="78"/>
      <c r="F536" s="77"/>
      <c r="G536" s="78"/>
      <c r="H536" s="77"/>
      <c r="I536" s="78"/>
      <c r="J536" s="77"/>
      <c r="K536" s="78"/>
      <c r="L536" s="77"/>
      <c r="M536" s="78"/>
      <c r="N536" s="77"/>
      <c r="O536" s="78"/>
      <c r="P536" s="77"/>
      <c r="Q536" s="77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3">
      <c r="A537" s="77"/>
      <c r="B537" s="77"/>
      <c r="C537" s="77"/>
      <c r="D537" s="77"/>
      <c r="E537" s="78"/>
      <c r="F537" s="77"/>
      <c r="G537" s="78"/>
      <c r="H537" s="77"/>
      <c r="I537" s="78"/>
      <c r="J537" s="77"/>
      <c r="K537" s="78"/>
      <c r="L537" s="77"/>
      <c r="M537" s="78"/>
      <c r="N537" s="77"/>
      <c r="O537" s="78"/>
      <c r="P537" s="77"/>
      <c r="Q537" s="77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3">
      <c r="A538" s="77"/>
      <c r="B538" s="77"/>
      <c r="C538" s="77"/>
      <c r="D538" s="77"/>
      <c r="E538" s="78"/>
      <c r="F538" s="77"/>
      <c r="G538" s="78"/>
      <c r="H538" s="77"/>
      <c r="I538" s="78"/>
      <c r="J538" s="77"/>
      <c r="K538" s="78"/>
      <c r="L538" s="77"/>
      <c r="M538" s="78"/>
      <c r="N538" s="77"/>
      <c r="O538" s="78"/>
      <c r="P538" s="77"/>
      <c r="Q538" s="77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3">
      <c r="A539" s="77"/>
      <c r="B539" s="77"/>
      <c r="C539" s="77"/>
      <c r="D539" s="77"/>
      <c r="E539" s="78"/>
      <c r="F539" s="77"/>
      <c r="G539" s="78"/>
      <c r="H539" s="77"/>
      <c r="I539" s="78"/>
      <c r="J539" s="77"/>
      <c r="K539" s="78"/>
      <c r="L539" s="77"/>
      <c r="M539" s="78"/>
      <c r="N539" s="77"/>
      <c r="O539" s="78"/>
      <c r="P539" s="77"/>
      <c r="Q539" s="77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3">
      <c r="A540" s="77"/>
      <c r="B540" s="77"/>
      <c r="C540" s="77"/>
      <c r="D540" s="77"/>
      <c r="E540" s="78"/>
      <c r="F540" s="77"/>
      <c r="G540" s="78"/>
      <c r="H540" s="77"/>
      <c r="I540" s="78"/>
      <c r="J540" s="77"/>
      <c r="K540" s="78"/>
      <c r="L540" s="77"/>
      <c r="M540" s="78"/>
      <c r="N540" s="77"/>
      <c r="O540" s="78"/>
      <c r="P540" s="77"/>
      <c r="Q540" s="77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3">
      <c r="A541" s="77"/>
      <c r="B541" s="77"/>
      <c r="C541" s="77"/>
      <c r="D541" s="77"/>
      <c r="E541" s="78"/>
      <c r="F541" s="77"/>
      <c r="G541" s="78"/>
      <c r="H541" s="77"/>
      <c r="I541" s="78"/>
      <c r="J541" s="77"/>
      <c r="K541" s="78"/>
      <c r="L541" s="77"/>
      <c r="M541" s="78"/>
      <c r="N541" s="77"/>
      <c r="O541" s="78"/>
      <c r="P541" s="77"/>
      <c r="Q541" s="77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3">
      <c r="A542" s="77"/>
      <c r="B542" s="77"/>
      <c r="C542" s="77"/>
      <c r="D542" s="77"/>
      <c r="E542" s="78"/>
      <c r="F542" s="77"/>
      <c r="G542" s="78"/>
      <c r="H542" s="77"/>
      <c r="I542" s="78"/>
      <c r="J542" s="77"/>
      <c r="K542" s="78"/>
      <c r="L542" s="77"/>
      <c r="M542" s="78"/>
      <c r="N542" s="77"/>
      <c r="O542" s="78"/>
      <c r="P542" s="77"/>
      <c r="Q542" s="77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3">
      <c r="A543" s="77"/>
      <c r="B543" s="77"/>
      <c r="C543" s="77"/>
      <c r="D543" s="77"/>
      <c r="E543" s="78"/>
      <c r="F543" s="77"/>
      <c r="G543" s="78"/>
      <c r="H543" s="77"/>
      <c r="I543" s="78"/>
      <c r="J543" s="77"/>
      <c r="K543" s="78"/>
      <c r="L543" s="77"/>
      <c r="M543" s="78"/>
      <c r="N543" s="77"/>
      <c r="O543" s="78"/>
      <c r="P543" s="77"/>
      <c r="Q543" s="77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3">
      <c r="A544" s="77"/>
      <c r="B544" s="77"/>
      <c r="C544" s="77"/>
      <c r="D544" s="77"/>
      <c r="E544" s="78"/>
      <c r="F544" s="77"/>
      <c r="G544" s="78"/>
      <c r="H544" s="77"/>
      <c r="I544" s="78"/>
      <c r="J544" s="77"/>
      <c r="K544" s="78"/>
      <c r="L544" s="77"/>
      <c r="M544" s="78"/>
      <c r="N544" s="77"/>
      <c r="O544" s="78"/>
      <c r="P544" s="77"/>
      <c r="Q544" s="77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3">
      <c r="A545" s="77"/>
      <c r="B545" s="77"/>
      <c r="C545" s="77"/>
      <c r="D545" s="77"/>
      <c r="E545" s="78"/>
      <c r="F545" s="77"/>
      <c r="G545" s="78"/>
      <c r="H545" s="77"/>
      <c r="I545" s="78"/>
      <c r="J545" s="77"/>
      <c r="K545" s="78"/>
      <c r="L545" s="77"/>
      <c r="M545" s="78"/>
      <c r="N545" s="77"/>
      <c r="O545" s="78"/>
      <c r="P545" s="77"/>
      <c r="Q545" s="77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3">
      <c r="A546" s="77"/>
      <c r="B546" s="77"/>
      <c r="C546" s="77"/>
      <c r="D546" s="77"/>
      <c r="E546" s="78"/>
      <c r="F546" s="77"/>
      <c r="G546" s="78"/>
      <c r="H546" s="77"/>
      <c r="I546" s="78"/>
      <c r="J546" s="77"/>
      <c r="K546" s="78"/>
      <c r="L546" s="77"/>
      <c r="M546" s="78"/>
      <c r="N546" s="77"/>
      <c r="O546" s="78"/>
      <c r="P546" s="77"/>
      <c r="Q546" s="77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3">
      <c r="A547" s="77"/>
      <c r="B547" s="77"/>
      <c r="C547" s="77"/>
      <c r="D547" s="77"/>
      <c r="E547" s="78"/>
      <c r="F547" s="77"/>
      <c r="G547" s="78"/>
      <c r="H547" s="77"/>
      <c r="I547" s="78"/>
      <c r="J547" s="77"/>
      <c r="K547" s="78"/>
      <c r="L547" s="77"/>
      <c r="M547" s="78"/>
      <c r="N547" s="77"/>
      <c r="O547" s="78"/>
      <c r="P547" s="77"/>
      <c r="Q547" s="77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3">
      <c r="A548" s="77"/>
      <c r="B548" s="77"/>
      <c r="C548" s="77"/>
      <c r="D548" s="77"/>
      <c r="E548" s="78"/>
      <c r="F548" s="77"/>
      <c r="G548" s="78"/>
      <c r="H548" s="77"/>
      <c r="I548" s="78"/>
      <c r="J548" s="77"/>
      <c r="K548" s="78"/>
      <c r="L548" s="77"/>
      <c r="M548" s="78"/>
      <c r="N548" s="77"/>
      <c r="O548" s="78"/>
      <c r="P548" s="77"/>
      <c r="Q548" s="77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3">
      <c r="A549" s="77"/>
      <c r="B549" s="77"/>
      <c r="C549" s="77"/>
      <c r="D549" s="77"/>
      <c r="E549" s="78"/>
      <c r="F549" s="77"/>
      <c r="G549" s="78"/>
      <c r="H549" s="77"/>
      <c r="I549" s="78"/>
      <c r="J549" s="77"/>
      <c r="K549" s="78"/>
      <c r="L549" s="77"/>
      <c r="M549" s="78"/>
      <c r="N549" s="77"/>
      <c r="O549" s="78"/>
      <c r="P549" s="77"/>
      <c r="Q549" s="77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3">
      <c r="A550" s="77"/>
      <c r="B550" s="77"/>
      <c r="C550" s="77"/>
      <c r="D550" s="77"/>
      <c r="E550" s="78"/>
      <c r="F550" s="77"/>
      <c r="G550" s="78"/>
      <c r="H550" s="77"/>
      <c r="I550" s="78"/>
      <c r="J550" s="77"/>
      <c r="K550" s="78"/>
      <c r="L550" s="77"/>
      <c r="M550" s="78"/>
      <c r="N550" s="77"/>
      <c r="O550" s="78"/>
      <c r="P550" s="77"/>
      <c r="Q550" s="77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3">
      <c r="A551" s="77"/>
      <c r="B551" s="77"/>
      <c r="C551" s="77"/>
      <c r="D551" s="77"/>
      <c r="E551" s="78"/>
      <c r="F551" s="77"/>
      <c r="G551" s="78"/>
      <c r="H551" s="77"/>
      <c r="I551" s="78"/>
      <c r="J551" s="77"/>
      <c r="K551" s="78"/>
      <c r="L551" s="77"/>
      <c r="M551" s="78"/>
      <c r="N551" s="77"/>
      <c r="O551" s="78"/>
      <c r="P551" s="77"/>
      <c r="Q551" s="77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3">
      <c r="A552" s="77"/>
      <c r="B552" s="77"/>
      <c r="C552" s="77"/>
      <c r="D552" s="77"/>
      <c r="E552" s="78"/>
      <c r="F552" s="77"/>
      <c r="G552" s="78"/>
      <c r="H552" s="77"/>
      <c r="I552" s="78"/>
      <c r="J552" s="77"/>
      <c r="K552" s="78"/>
      <c r="L552" s="77"/>
      <c r="M552" s="78"/>
      <c r="N552" s="77"/>
      <c r="O552" s="78"/>
      <c r="P552" s="77"/>
      <c r="Q552" s="77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3">
      <c r="A553" s="77"/>
      <c r="B553" s="77"/>
      <c r="C553" s="77"/>
      <c r="D553" s="77"/>
      <c r="E553" s="78"/>
      <c r="F553" s="77"/>
      <c r="G553" s="78"/>
      <c r="H553" s="77"/>
      <c r="I553" s="78"/>
      <c r="J553" s="77"/>
      <c r="K553" s="78"/>
      <c r="L553" s="77"/>
      <c r="M553" s="78"/>
      <c r="N553" s="77"/>
      <c r="O553" s="78"/>
      <c r="P553" s="77"/>
      <c r="Q553" s="77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3">
      <c r="A554" s="77"/>
      <c r="B554" s="77"/>
      <c r="C554" s="77"/>
      <c r="D554" s="77"/>
      <c r="E554" s="78"/>
      <c r="F554" s="77"/>
      <c r="G554" s="78"/>
      <c r="H554" s="77"/>
      <c r="I554" s="78"/>
      <c r="J554" s="77"/>
      <c r="K554" s="78"/>
      <c r="L554" s="77"/>
      <c r="M554" s="78"/>
      <c r="N554" s="77"/>
      <c r="O554" s="78"/>
      <c r="P554" s="77"/>
      <c r="Q554" s="77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3">
      <c r="A555" s="77"/>
      <c r="B555" s="77"/>
      <c r="C555" s="77"/>
      <c r="D555" s="77"/>
      <c r="E555" s="78"/>
      <c r="F555" s="77"/>
      <c r="G555" s="78"/>
      <c r="H555" s="77"/>
      <c r="I555" s="78"/>
      <c r="J555" s="77"/>
      <c r="K555" s="78"/>
      <c r="L555" s="77"/>
      <c r="M555" s="78"/>
      <c r="N555" s="77"/>
      <c r="O555" s="78"/>
      <c r="P555" s="77"/>
      <c r="Q555" s="77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3">
      <c r="A556" s="77"/>
      <c r="B556" s="77"/>
      <c r="C556" s="77"/>
      <c r="D556" s="77"/>
      <c r="E556" s="78"/>
      <c r="F556" s="77"/>
      <c r="G556" s="78"/>
      <c r="H556" s="77"/>
      <c r="I556" s="78"/>
      <c r="J556" s="77"/>
      <c r="K556" s="78"/>
      <c r="L556" s="77"/>
      <c r="M556" s="78"/>
      <c r="N556" s="77"/>
      <c r="O556" s="78"/>
      <c r="P556" s="77"/>
      <c r="Q556" s="77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3">
      <c r="A557" s="77"/>
      <c r="B557" s="77"/>
      <c r="C557" s="77"/>
      <c r="D557" s="77"/>
      <c r="E557" s="78"/>
      <c r="F557" s="77"/>
      <c r="G557" s="78"/>
      <c r="H557" s="77"/>
      <c r="I557" s="78"/>
      <c r="J557" s="77"/>
      <c r="K557" s="78"/>
      <c r="L557" s="77"/>
      <c r="M557" s="78"/>
      <c r="N557" s="77"/>
      <c r="O557" s="78"/>
      <c r="P557" s="77"/>
      <c r="Q557" s="77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3">
      <c r="A558" s="77"/>
      <c r="B558" s="77"/>
      <c r="C558" s="77"/>
      <c r="D558" s="77"/>
      <c r="E558" s="78"/>
      <c r="F558" s="77"/>
      <c r="G558" s="78"/>
      <c r="H558" s="77"/>
      <c r="I558" s="78"/>
      <c r="J558" s="77"/>
      <c r="K558" s="78"/>
      <c r="L558" s="77"/>
      <c r="M558" s="78"/>
      <c r="N558" s="77"/>
      <c r="O558" s="78"/>
      <c r="P558" s="77"/>
      <c r="Q558" s="77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3">
      <c r="A559" s="77"/>
      <c r="B559" s="77"/>
      <c r="C559" s="77"/>
      <c r="D559" s="77"/>
      <c r="E559" s="78"/>
      <c r="F559" s="77"/>
      <c r="G559" s="78"/>
      <c r="H559" s="77"/>
      <c r="I559" s="78"/>
      <c r="J559" s="77"/>
      <c r="K559" s="78"/>
      <c r="L559" s="77"/>
      <c r="M559" s="78"/>
      <c r="N559" s="77"/>
      <c r="O559" s="78"/>
      <c r="P559" s="77"/>
      <c r="Q559" s="77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3">
      <c r="A560" s="77"/>
      <c r="B560" s="77"/>
      <c r="C560" s="77"/>
      <c r="D560" s="77"/>
      <c r="E560" s="78"/>
      <c r="F560" s="77"/>
      <c r="G560" s="78"/>
      <c r="H560" s="77"/>
      <c r="I560" s="78"/>
      <c r="J560" s="77"/>
      <c r="K560" s="78"/>
      <c r="L560" s="77"/>
      <c r="M560" s="78"/>
      <c r="N560" s="77"/>
      <c r="O560" s="78"/>
      <c r="P560" s="77"/>
      <c r="Q560" s="77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3">
      <c r="A561" s="77"/>
      <c r="B561" s="77"/>
      <c r="C561" s="77"/>
      <c r="D561" s="77"/>
      <c r="E561" s="78"/>
      <c r="F561" s="77"/>
      <c r="G561" s="78"/>
      <c r="H561" s="77"/>
      <c r="I561" s="78"/>
      <c r="J561" s="77"/>
      <c r="K561" s="78"/>
      <c r="L561" s="77"/>
      <c r="M561" s="78"/>
      <c r="N561" s="77"/>
      <c r="O561" s="78"/>
      <c r="P561" s="77"/>
      <c r="Q561" s="77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3">
      <c r="A562" s="77"/>
      <c r="B562" s="77"/>
      <c r="C562" s="77"/>
      <c r="D562" s="77"/>
      <c r="E562" s="78"/>
      <c r="F562" s="77"/>
      <c r="G562" s="78"/>
      <c r="H562" s="77"/>
      <c r="I562" s="78"/>
      <c r="J562" s="77"/>
      <c r="K562" s="78"/>
      <c r="L562" s="77"/>
      <c r="M562" s="78"/>
      <c r="N562" s="77"/>
      <c r="O562" s="78"/>
      <c r="P562" s="77"/>
      <c r="Q562" s="77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3">
      <c r="A563" s="77"/>
      <c r="B563" s="77"/>
      <c r="C563" s="77"/>
      <c r="D563" s="77"/>
      <c r="E563" s="78"/>
      <c r="F563" s="77"/>
      <c r="G563" s="78"/>
      <c r="H563" s="77"/>
      <c r="I563" s="78"/>
      <c r="J563" s="77"/>
      <c r="K563" s="78"/>
      <c r="L563" s="77"/>
      <c r="M563" s="78"/>
      <c r="N563" s="77"/>
      <c r="O563" s="78"/>
      <c r="P563" s="77"/>
      <c r="Q563" s="77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3">
      <c r="A564" s="77"/>
      <c r="B564" s="77"/>
      <c r="C564" s="77"/>
      <c r="D564" s="77"/>
      <c r="E564" s="78"/>
      <c r="F564" s="77"/>
      <c r="G564" s="78"/>
      <c r="H564" s="77"/>
      <c r="I564" s="78"/>
      <c r="J564" s="77"/>
      <c r="K564" s="78"/>
      <c r="L564" s="77"/>
      <c r="M564" s="78"/>
      <c r="N564" s="77"/>
      <c r="O564" s="78"/>
      <c r="P564" s="77"/>
      <c r="Q564" s="77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3">
      <c r="A565" s="77"/>
      <c r="B565" s="77"/>
      <c r="C565" s="77"/>
      <c r="D565" s="77"/>
      <c r="E565" s="78"/>
      <c r="F565" s="77"/>
      <c r="G565" s="78"/>
      <c r="H565" s="77"/>
      <c r="I565" s="78"/>
      <c r="J565" s="77"/>
      <c r="K565" s="78"/>
      <c r="L565" s="77"/>
      <c r="M565" s="78"/>
      <c r="N565" s="77"/>
      <c r="O565" s="78"/>
      <c r="P565" s="77"/>
      <c r="Q565" s="77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3">
      <c r="A566" s="77"/>
      <c r="B566" s="77"/>
      <c r="C566" s="77"/>
      <c r="D566" s="77"/>
      <c r="E566" s="78"/>
      <c r="F566" s="77"/>
      <c r="G566" s="78"/>
      <c r="H566" s="77"/>
      <c r="I566" s="78"/>
      <c r="J566" s="77"/>
      <c r="K566" s="78"/>
      <c r="L566" s="77"/>
      <c r="M566" s="78"/>
      <c r="N566" s="77"/>
      <c r="O566" s="78"/>
      <c r="P566" s="77"/>
      <c r="Q566" s="77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3">
      <c r="A567" s="77"/>
      <c r="B567" s="77"/>
      <c r="C567" s="77"/>
      <c r="D567" s="77"/>
      <c r="E567" s="78"/>
      <c r="F567" s="77"/>
      <c r="G567" s="78"/>
      <c r="H567" s="77"/>
      <c r="I567" s="78"/>
      <c r="J567" s="77"/>
      <c r="K567" s="78"/>
      <c r="L567" s="77"/>
      <c r="M567" s="78"/>
      <c r="N567" s="77"/>
      <c r="O567" s="78"/>
      <c r="P567" s="77"/>
      <c r="Q567" s="77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3">
      <c r="A568" s="77"/>
      <c r="B568" s="77"/>
      <c r="C568" s="77"/>
      <c r="D568" s="77"/>
      <c r="E568" s="78"/>
      <c r="F568" s="77"/>
      <c r="G568" s="78"/>
      <c r="H568" s="77"/>
      <c r="I568" s="78"/>
      <c r="J568" s="77"/>
      <c r="K568" s="78"/>
      <c r="L568" s="77"/>
      <c r="M568" s="78"/>
      <c r="N568" s="77"/>
      <c r="O568" s="78"/>
      <c r="P568" s="77"/>
      <c r="Q568" s="77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3">
      <c r="A569" s="77"/>
      <c r="B569" s="77"/>
      <c r="C569" s="77"/>
      <c r="D569" s="77"/>
      <c r="E569" s="78"/>
      <c r="F569" s="77"/>
      <c r="G569" s="78"/>
      <c r="H569" s="77"/>
      <c r="I569" s="78"/>
      <c r="J569" s="77"/>
      <c r="K569" s="78"/>
      <c r="L569" s="77"/>
      <c r="M569" s="78"/>
      <c r="N569" s="77"/>
      <c r="O569" s="78"/>
      <c r="P569" s="77"/>
      <c r="Q569" s="77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3">
      <c r="A570" s="77"/>
      <c r="B570" s="77"/>
      <c r="C570" s="77"/>
      <c r="D570" s="77"/>
      <c r="E570" s="78"/>
      <c r="F570" s="77"/>
      <c r="G570" s="78"/>
      <c r="H570" s="77"/>
      <c r="I570" s="78"/>
      <c r="J570" s="77"/>
      <c r="K570" s="78"/>
      <c r="L570" s="77"/>
      <c r="M570" s="78"/>
      <c r="N570" s="77"/>
      <c r="O570" s="78"/>
      <c r="P570" s="77"/>
      <c r="Q570" s="77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3">
      <c r="A571" s="77"/>
      <c r="B571" s="77"/>
      <c r="C571" s="77"/>
      <c r="D571" s="77"/>
      <c r="E571" s="78"/>
      <c r="F571" s="77"/>
      <c r="G571" s="78"/>
      <c r="H571" s="77"/>
      <c r="I571" s="78"/>
      <c r="J571" s="77"/>
      <c r="K571" s="78"/>
      <c r="L571" s="77"/>
      <c r="M571" s="78"/>
      <c r="N571" s="77"/>
      <c r="O571" s="78"/>
      <c r="P571" s="77"/>
      <c r="Q571" s="77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3">
      <c r="A572" s="77"/>
      <c r="B572" s="77"/>
      <c r="C572" s="77"/>
      <c r="D572" s="77"/>
      <c r="E572" s="78"/>
      <c r="F572" s="77"/>
      <c r="G572" s="78"/>
      <c r="H572" s="77"/>
      <c r="I572" s="78"/>
      <c r="J572" s="77"/>
      <c r="K572" s="78"/>
      <c r="L572" s="77"/>
      <c r="M572" s="78"/>
      <c r="N572" s="77"/>
      <c r="O572" s="78"/>
      <c r="P572" s="77"/>
      <c r="Q572" s="77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3">
      <c r="A573" s="77"/>
      <c r="B573" s="77"/>
      <c r="C573" s="77"/>
      <c r="D573" s="77"/>
      <c r="E573" s="78"/>
      <c r="F573" s="77"/>
      <c r="G573" s="78"/>
      <c r="H573" s="77"/>
      <c r="I573" s="78"/>
      <c r="J573" s="77"/>
      <c r="K573" s="78"/>
      <c r="L573" s="77"/>
      <c r="M573" s="78"/>
      <c r="N573" s="77"/>
      <c r="O573" s="78"/>
      <c r="P573" s="77"/>
      <c r="Q573" s="77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3">
      <c r="A574" s="77"/>
      <c r="B574" s="77"/>
      <c r="C574" s="77"/>
      <c r="D574" s="77"/>
      <c r="E574" s="78"/>
      <c r="F574" s="77"/>
      <c r="G574" s="78"/>
      <c r="H574" s="77"/>
      <c r="I574" s="78"/>
      <c r="J574" s="77"/>
      <c r="K574" s="78"/>
      <c r="L574" s="77"/>
      <c r="M574" s="78"/>
      <c r="N574" s="77"/>
      <c r="O574" s="78"/>
      <c r="P574" s="77"/>
      <c r="Q574" s="77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3">
      <c r="A575" s="77"/>
      <c r="B575" s="77"/>
      <c r="C575" s="77"/>
      <c r="D575" s="77"/>
      <c r="E575" s="78"/>
      <c r="F575" s="77"/>
      <c r="G575" s="78"/>
      <c r="H575" s="77"/>
      <c r="I575" s="78"/>
      <c r="J575" s="77"/>
      <c r="K575" s="78"/>
      <c r="L575" s="77"/>
      <c r="M575" s="78"/>
      <c r="N575" s="77"/>
      <c r="O575" s="78"/>
      <c r="P575" s="77"/>
      <c r="Q575" s="77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3">
      <c r="A576" s="77"/>
      <c r="B576" s="77"/>
      <c r="C576" s="77"/>
      <c r="D576" s="77"/>
      <c r="E576" s="78"/>
      <c r="F576" s="77"/>
      <c r="G576" s="78"/>
      <c r="H576" s="77"/>
      <c r="I576" s="78"/>
      <c r="J576" s="77"/>
      <c r="K576" s="78"/>
      <c r="L576" s="77"/>
      <c r="M576" s="78"/>
      <c r="N576" s="77"/>
      <c r="O576" s="78"/>
      <c r="P576" s="77"/>
      <c r="Q576" s="77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3">
      <c r="A577" s="77"/>
      <c r="B577" s="77"/>
      <c r="C577" s="77"/>
      <c r="D577" s="77"/>
      <c r="E577" s="78"/>
      <c r="F577" s="77"/>
      <c r="G577" s="78"/>
      <c r="H577" s="77"/>
      <c r="I577" s="78"/>
      <c r="J577" s="77"/>
      <c r="K577" s="78"/>
      <c r="L577" s="77"/>
      <c r="M577" s="78"/>
      <c r="N577" s="77"/>
      <c r="O577" s="78"/>
      <c r="P577" s="77"/>
      <c r="Q577" s="77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3">
      <c r="A578" s="77"/>
      <c r="B578" s="77"/>
      <c r="C578" s="77"/>
      <c r="D578" s="77"/>
      <c r="E578" s="78"/>
      <c r="F578" s="77"/>
      <c r="G578" s="78"/>
      <c r="H578" s="77"/>
      <c r="I578" s="78"/>
      <c r="J578" s="77"/>
      <c r="K578" s="78"/>
      <c r="L578" s="77"/>
      <c r="M578" s="78"/>
      <c r="N578" s="77"/>
      <c r="O578" s="78"/>
      <c r="P578" s="77"/>
      <c r="Q578" s="77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3">
      <c r="A579" s="77"/>
      <c r="B579" s="77"/>
      <c r="C579" s="77"/>
      <c r="D579" s="77"/>
      <c r="E579" s="78"/>
      <c r="F579" s="77"/>
      <c r="G579" s="78"/>
      <c r="H579" s="77"/>
      <c r="I579" s="78"/>
      <c r="J579" s="77"/>
      <c r="K579" s="78"/>
      <c r="L579" s="77"/>
      <c r="M579" s="78"/>
      <c r="N579" s="77"/>
      <c r="O579" s="78"/>
      <c r="P579" s="77"/>
      <c r="Q579" s="77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3">
      <c r="A580" s="77"/>
      <c r="B580" s="77"/>
      <c r="C580" s="77"/>
      <c r="D580" s="77"/>
      <c r="E580" s="78"/>
      <c r="F580" s="77"/>
      <c r="G580" s="78"/>
      <c r="H580" s="77"/>
      <c r="I580" s="78"/>
      <c r="J580" s="77"/>
      <c r="K580" s="78"/>
      <c r="L580" s="77"/>
      <c r="M580" s="78"/>
      <c r="N580" s="77"/>
      <c r="O580" s="78"/>
      <c r="P580" s="77"/>
      <c r="Q580" s="77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3">
      <c r="A581" s="77"/>
      <c r="B581" s="77"/>
      <c r="C581" s="77"/>
      <c r="D581" s="77"/>
      <c r="E581" s="78"/>
      <c r="F581" s="77"/>
      <c r="G581" s="78"/>
      <c r="H581" s="77"/>
      <c r="I581" s="78"/>
      <c r="J581" s="77"/>
      <c r="K581" s="78"/>
      <c r="L581" s="77"/>
      <c r="M581" s="78"/>
      <c r="N581" s="77"/>
      <c r="O581" s="78"/>
      <c r="P581" s="77"/>
      <c r="Q581" s="77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3">
      <c r="A582" s="77"/>
      <c r="B582" s="77"/>
      <c r="C582" s="77"/>
      <c r="D582" s="77"/>
      <c r="E582" s="78"/>
      <c r="F582" s="77"/>
      <c r="G582" s="78"/>
      <c r="H582" s="77"/>
      <c r="I582" s="78"/>
      <c r="J582" s="77"/>
      <c r="K582" s="78"/>
      <c r="L582" s="77"/>
      <c r="M582" s="78"/>
      <c r="N582" s="77"/>
      <c r="O582" s="78"/>
      <c r="P582" s="77"/>
      <c r="Q582" s="77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3">
      <c r="A583" s="77"/>
      <c r="B583" s="77"/>
      <c r="C583" s="77"/>
      <c r="D583" s="77"/>
      <c r="E583" s="78"/>
      <c r="F583" s="77"/>
      <c r="G583" s="78"/>
      <c r="H583" s="77"/>
      <c r="I583" s="78"/>
      <c r="J583" s="77"/>
      <c r="K583" s="78"/>
      <c r="L583" s="77"/>
      <c r="M583" s="78"/>
      <c r="N583" s="77"/>
      <c r="O583" s="78"/>
      <c r="P583" s="77"/>
      <c r="Q583" s="77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3">
      <c r="A584" s="77"/>
      <c r="B584" s="77"/>
      <c r="C584" s="77"/>
      <c r="D584" s="77"/>
      <c r="E584" s="78"/>
      <c r="F584" s="77"/>
      <c r="G584" s="78"/>
      <c r="H584" s="77"/>
      <c r="I584" s="78"/>
      <c r="J584" s="77"/>
      <c r="K584" s="78"/>
      <c r="L584" s="77"/>
      <c r="M584" s="78"/>
      <c r="N584" s="77"/>
      <c r="O584" s="78"/>
      <c r="P584" s="77"/>
      <c r="Q584" s="77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3">
      <c r="A585" s="77"/>
      <c r="B585" s="77"/>
      <c r="C585" s="77"/>
      <c r="D585" s="77"/>
      <c r="E585" s="78"/>
      <c r="F585" s="77"/>
      <c r="G585" s="78"/>
      <c r="H585" s="77"/>
      <c r="I585" s="78"/>
      <c r="J585" s="77"/>
      <c r="K585" s="78"/>
      <c r="L585" s="77"/>
      <c r="M585" s="78"/>
      <c r="N585" s="77"/>
      <c r="O585" s="78"/>
      <c r="P585" s="77"/>
      <c r="Q585" s="77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3">
      <c r="A586" s="77"/>
      <c r="B586" s="77"/>
      <c r="C586" s="77"/>
      <c r="D586" s="77"/>
      <c r="E586" s="78"/>
      <c r="F586" s="77"/>
      <c r="G586" s="78"/>
      <c r="H586" s="77"/>
      <c r="I586" s="78"/>
      <c r="J586" s="77"/>
      <c r="K586" s="78"/>
      <c r="L586" s="77"/>
      <c r="M586" s="78"/>
      <c r="N586" s="77"/>
      <c r="O586" s="78"/>
      <c r="P586" s="77"/>
      <c r="Q586" s="77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3">
      <c r="A587" s="77"/>
      <c r="B587" s="77"/>
      <c r="C587" s="77"/>
      <c r="D587" s="77"/>
      <c r="E587" s="78"/>
      <c r="F587" s="77"/>
      <c r="G587" s="78"/>
      <c r="H587" s="77"/>
      <c r="I587" s="78"/>
      <c r="J587" s="77"/>
      <c r="K587" s="78"/>
      <c r="L587" s="77"/>
      <c r="M587" s="78"/>
      <c r="N587" s="77"/>
      <c r="O587" s="78"/>
      <c r="P587" s="77"/>
      <c r="Q587" s="77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3">
      <c r="A588" s="77"/>
      <c r="B588" s="77"/>
      <c r="C588" s="77"/>
      <c r="D588" s="77"/>
      <c r="E588" s="78"/>
      <c r="F588" s="77"/>
      <c r="G588" s="78"/>
      <c r="H588" s="77"/>
      <c r="I588" s="78"/>
      <c r="J588" s="77"/>
      <c r="K588" s="78"/>
      <c r="L588" s="77"/>
      <c r="M588" s="78"/>
      <c r="N588" s="77"/>
      <c r="O588" s="78"/>
      <c r="P588" s="77"/>
      <c r="Q588" s="77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3">
      <c r="A589" s="77"/>
      <c r="B589" s="77"/>
      <c r="C589" s="77"/>
      <c r="D589" s="77"/>
      <c r="E589" s="78"/>
      <c r="F589" s="77"/>
      <c r="G589" s="78"/>
      <c r="H589" s="77"/>
      <c r="I589" s="78"/>
      <c r="J589" s="77"/>
      <c r="K589" s="78"/>
      <c r="L589" s="77"/>
      <c r="M589" s="78"/>
      <c r="N589" s="77"/>
      <c r="O589" s="78"/>
      <c r="P589" s="77"/>
      <c r="Q589" s="77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3">
      <c r="A590" s="77"/>
      <c r="B590" s="77"/>
      <c r="C590" s="77"/>
      <c r="D590" s="77"/>
      <c r="E590" s="78"/>
      <c r="F590" s="77"/>
      <c r="G590" s="78"/>
      <c r="H590" s="77"/>
      <c r="I590" s="78"/>
      <c r="J590" s="77"/>
      <c r="K590" s="78"/>
      <c r="L590" s="77"/>
      <c r="M590" s="78"/>
      <c r="N590" s="77"/>
      <c r="O590" s="78"/>
      <c r="P590" s="77"/>
      <c r="Q590" s="77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3">
      <c r="A591" s="77"/>
      <c r="B591" s="77"/>
      <c r="C591" s="77"/>
      <c r="D591" s="77"/>
      <c r="E591" s="78"/>
      <c r="F591" s="77"/>
      <c r="G591" s="78"/>
      <c r="H591" s="77"/>
      <c r="I591" s="78"/>
      <c r="J591" s="77"/>
      <c r="K591" s="78"/>
      <c r="L591" s="77"/>
      <c r="M591" s="78"/>
      <c r="N591" s="77"/>
      <c r="O591" s="78"/>
      <c r="P591" s="77"/>
      <c r="Q591" s="77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3">
      <c r="A592" s="77"/>
      <c r="B592" s="77"/>
      <c r="C592" s="77"/>
      <c r="D592" s="77"/>
      <c r="E592" s="78"/>
      <c r="F592" s="77"/>
      <c r="G592" s="78"/>
      <c r="H592" s="77"/>
      <c r="I592" s="78"/>
      <c r="J592" s="77"/>
      <c r="K592" s="78"/>
      <c r="L592" s="77"/>
      <c r="M592" s="78"/>
      <c r="N592" s="77"/>
      <c r="O592" s="78"/>
      <c r="P592" s="77"/>
      <c r="Q592" s="77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3">
      <c r="A593" s="77"/>
      <c r="B593" s="77"/>
      <c r="C593" s="77"/>
      <c r="D593" s="77"/>
      <c r="E593" s="78"/>
      <c r="F593" s="77"/>
      <c r="G593" s="78"/>
      <c r="H593" s="77"/>
      <c r="I593" s="78"/>
      <c r="J593" s="77"/>
      <c r="K593" s="78"/>
      <c r="L593" s="77"/>
      <c r="M593" s="78"/>
      <c r="N593" s="77"/>
      <c r="O593" s="78"/>
      <c r="P593" s="77"/>
      <c r="Q593" s="77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3">
      <c r="A594" s="77"/>
      <c r="B594" s="77"/>
      <c r="C594" s="77"/>
      <c r="D594" s="77"/>
      <c r="E594" s="78"/>
      <c r="F594" s="77"/>
      <c r="G594" s="78"/>
      <c r="H594" s="77"/>
      <c r="I594" s="78"/>
      <c r="J594" s="77"/>
      <c r="K594" s="78"/>
      <c r="L594" s="77"/>
      <c r="M594" s="78"/>
      <c r="N594" s="77"/>
      <c r="O594" s="78"/>
      <c r="P594" s="77"/>
      <c r="Q594" s="77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3">
      <c r="A595" s="77"/>
      <c r="B595" s="77"/>
      <c r="C595" s="77"/>
      <c r="D595" s="77"/>
      <c r="E595" s="78"/>
      <c r="F595" s="77"/>
      <c r="G595" s="78"/>
      <c r="H595" s="77"/>
      <c r="I595" s="78"/>
      <c r="J595" s="77"/>
      <c r="K595" s="78"/>
      <c r="L595" s="77"/>
      <c r="M595" s="78"/>
      <c r="N595" s="77"/>
      <c r="O595" s="78"/>
      <c r="P595" s="77"/>
      <c r="Q595" s="77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3">
      <c r="A596" s="77"/>
      <c r="B596" s="77"/>
      <c r="C596" s="77"/>
      <c r="D596" s="77"/>
      <c r="E596" s="78"/>
      <c r="F596" s="77"/>
      <c r="G596" s="78"/>
      <c r="H596" s="77"/>
      <c r="I596" s="78"/>
      <c r="J596" s="77"/>
      <c r="K596" s="78"/>
      <c r="L596" s="77"/>
      <c r="M596" s="78"/>
      <c r="N596" s="77"/>
      <c r="O596" s="78"/>
      <c r="P596" s="77"/>
      <c r="Q596" s="77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3">
      <c r="A597" s="77"/>
      <c r="B597" s="77"/>
      <c r="C597" s="77"/>
      <c r="D597" s="77"/>
      <c r="E597" s="78"/>
      <c r="F597" s="77"/>
      <c r="G597" s="78"/>
      <c r="H597" s="77"/>
      <c r="I597" s="78"/>
      <c r="J597" s="77"/>
      <c r="K597" s="78"/>
      <c r="L597" s="77"/>
      <c r="M597" s="78"/>
      <c r="N597" s="77"/>
      <c r="O597" s="78"/>
      <c r="P597" s="77"/>
      <c r="Q597" s="77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3">
      <c r="A598" s="77"/>
      <c r="B598" s="77"/>
      <c r="C598" s="77"/>
      <c r="D598" s="77"/>
      <c r="E598" s="78"/>
      <c r="F598" s="77"/>
      <c r="G598" s="78"/>
      <c r="H598" s="77"/>
      <c r="I598" s="78"/>
      <c r="J598" s="77"/>
      <c r="K598" s="78"/>
      <c r="L598" s="77"/>
      <c r="M598" s="78"/>
      <c r="N598" s="77"/>
      <c r="O598" s="78"/>
      <c r="P598" s="77"/>
      <c r="Q598" s="77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3">
      <c r="A599" s="77"/>
      <c r="B599" s="77"/>
      <c r="C599" s="77"/>
      <c r="D599" s="77"/>
      <c r="E599" s="78"/>
      <c r="F599" s="77"/>
      <c r="G599" s="78"/>
      <c r="H599" s="77"/>
      <c r="I599" s="78"/>
      <c r="J599" s="77"/>
      <c r="K599" s="78"/>
      <c r="L599" s="77"/>
      <c r="M599" s="78"/>
      <c r="N599" s="77"/>
      <c r="O599" s="78"/>
      <c r="P599" s="77"/>
      <c r="Q599" s="77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3">
      <c r="A600" s="77"/>
      <c r="B600" s="77"/>
      <c r="C600" s="77"/>
      <c r="D600" s="77"/>
      <c r="E600" s="78"/>
      <c r="F600" s="77"/>
      <c r="G600" s="78"/>
      <c r="H600" s="77"/>
      <c r="I600" s="78"/>
      <c r="J600" s="77"/>
      <c r="K600" s="78"/>
      <c r="L600" s="77"/>
      <c r="M600" s="78"/>
      <c r="N600" s="77"/>
      <c r="O600" s="78"/>
      <c r="P600" s="77"/>
      <c r="Q600" s="77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3">
      <c r="A601" s="77"/>
      <c r="B601" s="77"/>
      <c r="C601" s="77"/>
      <c r="D601" s="77"/>
      <c r="E601" s="78"/>
      <c r="F601" s="77"/>
      <c r="G601" s="78"/>
      <c r="H601" s="77"/>
      <c r="I601" s="78"/>
      <c r="J601" s="77"/>
      <c r="K601" s="78"/>
      <c r="L601" s="77"/>
      <c r="M601" s="78"/>
      <c r="N601" s="77"/>
      <c r="O601" s="78"/>
      <c r="P601" s="77"/>
      <c r="Q601" s="77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3">
      <c r="A602" s="77"/>
      <c r="B602" s="77"/>
      <c r="C602" s="77"/>
      <c r="D602" s="77"/>
      <c r="E602" s="78"/>
      <c r="F602" s="77"/>
      <c r="G602" s="78"/>
      <c r="H602" s="77"/>
      <c r="I602" s="78"/>
      <c r="J602" s="77"/>
      <c r="K602" s="78"/>
      <c r="L602" s="77"/>
      <c r="M602" s="78"/>
      <c r="N602" s="77"/>
      <c r="O602" s="78"/>
      <c r="P602" s="77"/>
      <c r="Q602" s="77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3">
      <c r="A603" s="77"/>
      <c r="B603" s="77"/>
      <c r="C603" s="77"/>
      <c r="D603" s="77"/>
      <c r="E603" s="78"/>
      <c r="F603" s="77"/>
      <c r="G603" s="78"/>
      <c r="H603" s="77"/>
      <c r="I603" s="78"/>
      <c r="J603" s="77"/>
      <c r="K603" s="78"/>
      <c r="L603" s="77"/>
      <c r="M603" s="78"/>
      <c r="N603" s="77"/>
      <c r="O603" s="78"/>
      <c r="P603" s="77"/>
      <c r="Q603" s="77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3">
      <c r="A604" s="77"/>
      <c r="B604" s="77"/>
      <c r="C604" s="77"/>
      <c r="D604" s="77"/>
      <c r="E604" s="78"/>
      <c r="F604" s="77"/>
      <c r="G604" s="78"/>
      <c r="H604" s="77"/>
      <c r="I604" s="78"/>
      <c r="J604" s="77"/>
      <c r="K604" s="78"/>
      <c r="L604" s="77"/>
      <c r="M604" s="78"/>
      <c r="N604" s="77"/>
      <c r="O604" s="78"/>
      <c r="P604" s="77"/>
      <c r="Q604" s="77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3">
      <c r="A605" s="77"/>
      <c r="B605" s="77"/>
      <c r="C605" s="77"/>
      <c r="D605" s="77"/>
      <c r="E605" s="78"/>
      <c r="F605" s="77"/>
      <c r="G605" s="78"/>
      <c r="H605" s="77"/>
      <c r="I605" s="78"/>
      <c r="J605" s="77"/>
      <c r="K605" s="78"/>
      <c r="L605" s="77"/>
      <c r="M605" s="78"/>
      <c r="N605" s="77"/>
      <c r="O605" s="78"/>
      <c r="P605" s="77"/>
      <c r="Q605" s="77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3">
      <c r="A606" s="77"/>
      <c r="B606" s="77"/>
      <c r="C606" s="77"/>
      <c r="D606" s="77"/>
      <c r="E606" s="78"/>
      <c r="F606" s="77"/>
      <c r="G606" s="78"/>
      <c r="H606" s="77"/>
      <c r="I606" s="78"/>
      <c r="J606" s="77"/>
      <c r="K606" s="78"/>
      <c r="L606" s="77"/>
      <c r="M606" s="78"/>
      <c r="N606" s="77"/>
      <c r="O606" s="78"/>
      <c r="P606" s="77"/>
      <c r="Q606" s="77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3">
      <c r="A607" s="77"/>
      <c r="B607" s="77"/>
      <c r="C607" s="77"/>
      <c r="D607" s="77"/>
      <c r="E607" s="78"/>
      <c r="F607" s="77"/>
      <c r="G607" s="78"/>
      <c r="H607" s="77"/>
      <c r="I607" s="78"/>
      <c r="J607" s="77"/>
      <c r="K607" s="78"/>
      <c r="L607" s="77"/>
      <c r="M607" s="78"/>
      <c r="N607" s="77"/>
      <c r="O607" s="78"/>
      <c r="P607" s="77"/>
      <c r="Q607" s="77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3">
      <c r="A608" s="77"/>
      <c r="B608" s="77"/>
      <c r="C608" s="77"/>
      <c r="D608" s="77"/>
      <c r="E608" s="78"/>
      <c r="F608" s="77"/>
      <c r="G608" s="78"/>
      <c r="H608" s="77"/>
      <c r="I608" s="78"/>
      <c r="J608" s="77"/>
      <c r="K608" s="78"/>
      <c r="L608" s="77"/>
      <c r="M608" s="78"/>
      <c r="N608" s="77"/>
      <c r="O608" s="78"/>
      <c r="P608" s="77"/>
      <c r="Q608" s="77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3">
      <c r="A609" s="77"/>
      <c r="B609" s="77"/>
      <c r="C609" s="77"/>
      <c r="D609" s="77"/>
      <c r="E609" s="78"/>
      <c r="F609" s="77"/>
      <c r="G609" s="78"/>
      <c r="H609" s="77"/>
      <c r="I609" s="78"/>
      <c r="J609" s="77"/>
      <c r="K609" s="78"/>
      <c r="L609" s="77"/>
      <c r="M609" s="78"/>
      <c r="N609" s="77"/>
      <c r="O609" s="78"/>
      <c r="P609" s="77"/>
      <c r="Q609" s="77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3">
      <c r="A610" s="77"/>
      <c r="B610" s="77"/>
      <c r="C610" s="77"/>
      <c r="D610" s="77"/>
      <c r="E610" s="78"/>
      <c r="F610" s="77"/>
      <c r="G610" s="78"/>
      <c r="H610" s="77"/>
      <c r="I610" s="78"/>
      <c r="J610" s="77"/>
      <c r="K610" s="78"/>
      <c r="L610" s="77"/>
      <c r="M610" s="78"/>
      <c r="N610" s="77"/>
      <c r="O610" s="78"/>
      <c r="P610" s="77"/>
      <c r="Q610" s="77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3">
      <c r="A611" s="77"/>
      <c r="B611" s="77"/>
      <c r="C611" s="77"/>
      <c r="D611" s="77"/>
      <c r="E611" s="78"/>
      <c r="F611" s="77"/>
      <c r="G611" s="78"/>
      <c r="H611" s="77"/>
      <c r="I611" s="78"/>
      <c r="J611" s="77"/>
      <c r="K611" s="78"/>
      <c r="L611" s="77"/>
      <c r="M611" s="78"/>
      <c r="N611" s="77"/>
      <c r="O611" s="78"/>
      <c r="P611" s="77"/>
      <c r="Q611" s="77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3">
      <c r="A612" s="77"/>
      <c r="B612" s="77"/>
      <c r="C612" s="77"/>
      <c r="D612" s="77"/>
      <c r="E612" s="78"/>
      <c r="F612" s="77"/>
      <c r="G612" s="78"/>
      <c r="H612" s="77"/>
      <c r="I612" s="78"/>
      <c r="J612" s="77"/>
      <c r="K612" s="78"/>
      <c r="L612" s="77"/>
      <c r="M612" s="78"/>
      <c r="N612" s="77"/>
      <c r="O612" s="78"/>
      <c r="P612" s="77"/>
      <c r="Q612" s="77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3">
      <c r="A613" s="77"/>
      <c r="B613" s="77"/>
      <c r="C613" s="77"/>
      <c r="D613" s="77"/>
      <c r="E613" s="78"/>
      <c r="F613" s="77"/>
      <c r="G613" s="78"/>
      <c r="H613" s="77"/>
      <c r="I613" s="78"/>
      <c r="J613" s="77"/>
      <c r="K613" s="78"/>
      <c r="L613" s="77"/>
      <c r="M613" s="78"/>
      <c r="N613" s="77"/>
      <c r="O613" s="78"/>
      <c r="P613" s="77"/>
      <c r="Q613" s="77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3">
      <c r="A614" s="77"/>
      <c r="B614" s="77"/>
      <c r="C614" s="77"/>
      <c r="D614" s="77"/>
      <c r="E614" s="78"/>
      <c r="F614" s="77"/>
      <c r="G614" s="78"/>
      <c r="H614" s="77"/>
      <c r="I614" s="78"/>
      <c r="J614" s="77"/>
      <c r="K614" s="78"/>
      <c r="L614" s="77"/>
      <c r="M614" s="78"/>
      <c r="N614" s="77"/>
      <c r="O614" s="78"/>
      <c r="P614" s="77"/>
      <c r="Q614" s="77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3">
      <c r="A615" s="77"/>
      <c r="B615" s="77"/>
      <c r="C615" s="77"/>
      <c r="D615" s="77"/>
      <c r="E615" s="78"/>
      <c r="F615" s="77"/>
      <c r="G615" s="78"/>
      <c r="H615" s="77"/>
      <c r="I615" s="78"/>
      <c r="J615" s="77"/>
      <c r="K615" s="78"/>
      <c r="L615" s="77"/>
      <c r="M615" s="78"/>
      <c r="N615" s="77"/>
      <c r="O615" s="78"/>
      <c r="P615" s="77"/>
      <c r="Q615" s="77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3">
      <c r="A616" s="77"/>
      <c r="B616" s="77"/>
      <c r="C616" s="77"/>
      <c r="D616" s="77"/>
      <c r="E616" s="78"/>
      <c r="F616" s="77"/>
      <c r="G616" s="78"/>
      <c r="H616" s="77"/>
      <c r="I616" s="78"/>
      <c r="J616" s="77"/>
      <c r="K616" s="78"/>
      <c r="L616" s="77"/>
      <c r="M616" s="78"/>
      <c r="N616" s="77"/>
      <c r="O616" s="78"/>
      <c r="P616" s="77"/>
      <c r="Q616" s="77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3">
      <c r="A617" s="77"/>
      <c r="B617" s="77"/>
      <c r="C617" s="77"/>
      <c r="D617" s="77"/>
      <c r="E617" s="78"/>
      <c r="F617" s="77"/>
      <c r="G617" s="78"/>
      <c r="H617" s="77"/>
      <c r="I617" s="78"/>
      <c r="J617" s="77"/>
      <c r="K617" s="78"/>
      <c r="L617" s="77"/>
      <c r="M617" s="78"/>
      <c r="N617" s="77"/>
      <c r="O617" s="78"/>
      <c r="P617" s="77"/>
      <c r="Q617" s="77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3">
      <c r="A618" s="77"/>
      <c r="B618" s="77"/>
      <c r="C618" s="77"/>
      <c r="D618" s="77"/>
      <c r="E618" s="78"/>
      <c r="F618" s="77"/>
      <c r="G618" s="78"/>
      <c r="H618" s="77"/>
      <c r="I618" s="78"/>
      <c r="J618" s="77"/>
      <c r="K618" s="78"/>
      <c r="L618" s="77"/>
      <c r="M618" s="78"/>
      <c r="N618" s="77"/>
      <c r="O618" s="78"/>
      <c r="P618" s="77"/>
      <c r="Q618" s="77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3">
      <c r="A619" s="77"/>
      <c r="B619" s="77"/>
      <c r="C619" s="77"/>
      <c r="D619" s="77"/>
      <c r="E619" s="78"/>
      <c r="F619" s="77"/>
      <c r="G619" s="78"/>
      <c r="H619" s="77"/>
      <c r="I619" s="78"/>
      <c r="J619" s="77"/>
      <c r="K619" s="78"/>
      <c r="L619" s="77"/>
      <c r="M619" s="78"/>
      <c r="N619" s="77"/>
      <c r="O619" s="78"/>
      <c r="P619" s="77"/>
      <c r="Q619" s="77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3">
      <c r="A620" s="77"/>
      <c r="B620" s="77"/>
      <c r="C620" s="77"/>
      <c r="D620" s="77"/>
      <c r="E620" s="78"/>
      <c r="F620" s="77"/>
      <c r="G620" s="78"/>
      <c r="H620" s="77"/>
      <c r="I620" s="78"/>
      <c r="J620" s="77"/>
      <c r="K620" s="78"/>
      <c r="L620" s="77"/>
      <c r="M620" s="78"/>
      <c r="N620" s="77"/>
      <c r="O620" s="78"/>
      <c r="P620" s="77"/>
      <c r="Q620" s="77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3">
      <c r="A621" s="77"/>
      <c r="B621" s="77"/>
      <c r="C621" s="77"/>
      <c r="D621" s="77"/>
      <c r="E621" s="78"/>
      <c r="F621" s="77"/>
      <c r="G621" s="78"/>
      <c r="H621" s="77"/>
      <c r="I621" s="78"/>
      <c r="J621" s="77"/>
      <c r="K621" s="78"/>
      <c r="L621" s="77"/>
      <c r="M621" s="78"/>
      <c r="N621" s="77"/>
      <c r="O621" s="78"/>
      <c r="P621" s="77"/>
      <c r="Q621" s="77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3">
      <c r="A622" s="77"/>
      <c r="B622" s="77"/>
      <c r="C622" s="77"/>
      <c r="D622" s="77"/>
      <c r="E622" s="78"/>
      <c r="F622" s="77"/>
      <c r="G622" s="78"/>
      <c r="H622" s="77"/>
      <c r="I622" s="78"/>
      <c r="J622" s="77"/>
      <c r="K622" s="78"/>
      <c r="L622" s="77"/>
      <c r="M622" s="78"/>
      <c r="N622" s="77"/>
      <c r="O622" s="78"/>
      <c r="P622" s="77"/>
      <c r="Q622" s="77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3">
      <c r="A623" s="77"/>
      <c r="B623" s="77"/>
      <c r="C623" s="77"/>
      <c r="D623" s="77"/>
      <c r="E623" s="78"/>
      <c r="F623" s="77"/>
      <c r="G623" s="78"/>
      <c r="H623" s="77"/>
      <c r="I623" s="78"/>
      <c r="J623" s="77"/>
      <c r="K623" s="78"/>
      <c r="L623" s="77"/>
      <c r="M623" s="78"/>
      <c r="N623" s="77"/>
      <c r="O623" s="78"/>
      <c r="P623" s="77"/>
      <c r="Q623" s="77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3">
      <c r="A624" s="77"/>
      <c r="B624" s="77"/>
      <c r="C624" s="77"/>
      <c r="D624" s="77"/>
      <c r="E624" s="78"/>
      <c r="F624" s="77"/>
      <c r="G624" s="78"/>
      <c r="H624" s="77"/>
      <c r="I624" s="78"/>
      <c r="J624" s="77"/>
      <c r="K624" s="78"/>
      <c r="L624" s="77"/>
      <c r="M624" s="78"/>
      <c r="N624" s="77"/>
      <c r="O624" s="78"/>
      <c r="P624" s="77"/>
      <c r="Q624" s="77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3">
      <c r="A625" s="77"/>
      <c r="B625" s="77"/>
      <c r="C625" s="77"/>
      <c r="D625" s="77"/>
      <c r="E625" s="78"/>
      <c r="F625" s="77"/>
      <c r="G625" s="78"/>
      <c r="H625" s="77"/>
      <c r="I625" s="78"/>
      <c r="J625" s="77"/>
      <c r="K625" s="78"/>
      <c r="L625" s="77"/>
      <c r="M625" s="78"/>
      <c r="N625" s="77"/>
      <c r="O625" s="78"/>
      <c r="P625" s="77"/>
      <c r="Q625" s="77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3">
      <c r="A626" s="77"/>
      <c r="B626" s="77"/>
      <c r="C626" s="77"/>
      <c r="D626" s="77"/>
      <c r="E626" s="78"/>
      <c r="F626" s="77"/>
      <c r="G626" s="78"/>
      <c r="H626" s="77"/>
      <c r="I626" s="78"/>
      <c r="J626" s="77"/>
      <c r="K626" s="78"/>
      <c r="L626" s="77"/>
      <c r="M626" s="78"/>
      <c r="N626" s="77"/>
      <c r="O626" s="78"/>
      <c r="P626" s="77"/>
      <c r="Q626" s="77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3">
      <c r="A627" s="77"/>
      <c r="B627" s="77"/>
      <c r="C627" s="77"/>
      <c r="D627" s="77"/>
      <c r="E627" s="78"/>
      <c r="F627" s="77"/>
      <c r="G627" s="78"/>
      <c r="H627" s="77"/>
      <c r="I627" s="78"/>
      <c r="J627" s="77"/>
      <c r="K627" s="78"/>
      <c r="L627" s="77"/>
      <c r="M627" s="78"/>
      <c r="N627" s="77"/>
      <c r="O627" s="78"/>
      <c r="P627" s="77"/>
      <c r="Q627" s="77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3">
      <c r="A628" s="77"/>
      <c r="B628" s="77"/>
      <c r="C628" s="77"/>
      <c r="D628" s="77"/>
      <c r="E628" s="78"/>
      <c r="F628" s="77"/>
      <c r="G628" s="78"/>
      <c r="H628" s="77"/>
      <c r="I628" s="78"/>
      <c r="J628" s="77"/>
      <c r="K628" s="78"/>
      <c r="L628" s="77"/>
      <c r="M628" s="78"/>
      <c r="N628" s="77"/>
      <c r="O628" s="78"/>
      <c r="P628" s="77"/>
      <c r="Q628" s="77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3">
      <c r="A629" s="77"/>
      <c r="B629" s="77"/>
      <c r="C629" s="77"/>
      <c r="D629" s="77"/>
      <c r="E629" s="78"/>
      <c r="F629" s="77"/>
      <c r="G629" s="78"/>
      <c r="H629" s="77"/>
      <c r="I629" s="78"/>
      <c r="J629" s="77"/>
      <c r="K629" s="78"/>
      <c r="L629" s="77"/>
      <c r="M629" s="78"/>
      <c r="N629" s="77"/>
      <c r="O629" s="78"/>
      <c r="P629" s="77"/>
      <c r="Q629" s="77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3">
      <c r="A630" s="77"/>
      <c r="B630" s="77"/>
      <c r="C630" s="77"/>
      <c r="D630" s="77"/>
      <c r="E630" s="78"/>
      <c r="F630" s="77"/>
      <c r="G630" s="78"/>
      <c r="H630" s="77"/>
      <c r="I630" s="78"/>
      <c r="J630" s="77"/>
      <c r="K630" s="78"/>
      <c r="L630" s="77"/>
      <c r="M630" s="78"/>
      <c r="N630" s="77"/>
      <c r="O630" s="78"/>
      <c r="P630" s="77"/>
      <c r="Q630" s="77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3">
      <c r="A631" s="77"/>
      <c r="B631" s="77"/>
      <c r="C631" s="77"/>
      <c r="D631" s="77"/>
      <c r="E631" s="78"/>
      <c r="F631" s="77"/>
      <c r="G631" s="78"/>
      <c r="H631" s="77"/>
      <c r="I631" s="78"/>
      <c r="J631" s="77"/>
      <c r="K631" s="78"/>
      <c r="L631" s="77"/>
      <c r="M631" s="78"/>
      <c r="N631" s="77"/>
      <c r="O631" s="78"/>
      <c r="P631" s="77"/>
      <c r="Q631" s="77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3">
      <c r="A632" s="77"/>
      <c r="B632" s="77"/>
      <c r="C632" s="77"/>
      <c r="D632" s="77"/>
      <c r="E632" s="78"/>
      <c r="F632" s="77"/>
      <c r="G632" s="78"/>
      <c r="H632" s="77"/>
      <c r="I632" s="78"/>
      <c r="J632" s="77"/>
      <c r="K632" s="78"/>
      <c r="L632" s="77"/>
      <c r="M632" s="78"/>
      <c r="N632" s="77"/>
      <c r="O632" s="78"/>
      <c r="P632" s="77"/>
      <c r="Q632" s="77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3">
      <c r="A633" s="77"/>
      <c r="B633" s="77"/>
      <c r="C633" s="77"/>
      <c r="D633" s="77"/>
      <c r="E633" s="78"/>
      <c r="F633" s="77"/>
      <c r="G633" s="78"/>
      <c r="H633" s="77"/>
      <c r="I633" s="78"/>
      <c r="J633" s="77"/>
      <c r="K633" s="78"/>
      <c r="L633" s="77"/>
      <c r="M633" s="78"/>
      <c r="N633" s="77"/>
      <c r="O633" s="78"/>
      <c r="P633" s="77"/>
      <c r="Q633" s="77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3">
      <c r="A634" s="77"/>
      <c r="B634" s="77"/>
      <c r="C634" s="77"/>
      <c r="D634" s="77"/>
      <c r="E634" s="78"/>
      <c r="F634" s="77"/>
      <c r="G634" s="78"/>
      <c r="H634" s="77"/>
      <c r="I634" s="78"/>
      <c r="J634" s="77"/>
      <c r="K634" s="78"/>
      <c r="L634" s="77"/>
      <c r="M634" s="78"/>
      <c r="N634" s="77"/>
      <c r="O634" s="78"/>
      <c r="P634" s="77"/>
      <c r="Q634" s="77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3">
      <c r="A635" s="77"/>
      <c r="B635" s="77"/>
      <c r="C635" s="77"/>
      <c r="D635" s="77"/>
      <c r="E635" s="78"/>
      <c r="F635" s="77"/>
      <c r="G635" s="78"/>
      <c r="H635" s="77"/>
      <c r="I635" s="78"/>
      <c r="J635" s="77"/>
      <c r="K635" s="78"/>
      <c r="L635" s="77"/>
      <c r="M635" s="78"/>
      <c r="N635" s="77"/>
      <c r="O635" s="78"/>
      <c r="P635" s="77"/>
      <c r="Q635" s="77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3">
      <c r="A636" s="77"/>
      <c r="B636" s="77"/>
      <c r="C636" s="77"/>
      <c r="D636" s="77"/>
      <c r="E636" s="78"/>
      <c r="F636" s="77"/>
      <c r="G636" s="78"/>
      <c r="H636" s="77"/>
      <c r="I636" s="78"/>
      <c r="J636" s="77"/>
      <c r="K636" s="78"/>
      <c r="L636" s="77"/>
      <c r="M636" s="78"/>
      <c r="N636" s="77"/>
      <c r="O636" s="78"/>
      <c r="P636" s="77"/>
      <c r="Q636" s="77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3">
      <c r="A637" s="77"/>
      <c r="B637" s="77"/>
      <c r="C637" s="77"/>
      <c r="D637" s="77"/>
      <c r="E637" s="78"/>
      <c r="F637" s="77"/>
      <c r="G637" s="78"/>
      <c r="H637" s="77"/>
      <c r="I637" s="78"/>
      <c r="J637" s="77"/>
      <c r="K637" s="78"/>
      <c r="L637" s="77"/>
      <c r="M637" s="78"/>
      <c r="N637" s="77"/>
      <c r="O637" s="78"/>
      <c r="P637" s="77"/>
      <c r="Q637" s="77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3">
      <c r="A638" s="77"/>
      <c r="B638" s="77"/>
      <c r="C638" s="77"/>
      <c r="D638" s="77"/>
      <c r="E638" s="78"/>
      <c r="F638" s="77"/>
      <c r="G638" s="78"/>
      <c r="H638" s="77"/>
      <c r="I638" s="78"/>
      <c r="J638" s="77"/>
      <c r="K638" s="78"/>
      <c r="L638" s="77"/>
      <c r="M638" s="78"/>
      <c r="N638" s="77"/>
      <c r="O638" s="78"/>
      <c r="P638" s="77"/>
      <c r="Q638" s="77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3">
      <c r="A639" s="77"/>
      <c r="B639" s="77"/>
      <c r="C639" s="77"/>
      <c r="D639" s="77"/>
      <c r="E639" s="78"/>
      <c r="F639" s="77"/>
      <c r="G639" s="78"/>
      <c r="H639" s="77"/>
      <c r="I639" s="78"/>
      <c r="J639" s="77"/>
      <c r="K639" s="78"/>
      <c r="L639" s="77"/>
      <c r="M639" s="78"/>
      <c r="N639" s="77"/>
      <c r="O639" s="78"/>
      <c r="P639" s="77"/>
      <c r="Q639" s="77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3">
      <c r="A640" s="77"/>
      <c r="B640" s="77"/>
      <c r="C640" s="77"/>
      <c r="D640" s="77"/>
      <c r="E640" s="78"/>
      <c r="F640" s="77"/>
      <c r="G640" s="78"/>
      <c r="H640" s="77"/>
      <c r="I640" s="78"/>
      <c r="J640" s="77"/>
      <c r="K640" s="78"/>
      <c r="L640" s="77"/>
      <c r="M640" s="78"/>
      <c r="N640" s="77"/>
      <c r="O640" s="78"/>
      <c r="P640" s="77"/>
      <c r="Q640" s="77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3">
      <c r="A641" s="77"/>
      <c r="B641" s="77"/>
      <c r="C641" s="77"/>
      <c r="D641" s="77"/>
      <c r="E641" s="78"/>
      <c r="F641" s="77"/>
      <c r="G641" s="78"/>
      <c r="H641" s="77"/>
      <c r="I641" s="78"/>
      <c r="J641" s="77"/>
      <c r="K641" s="78"/>
      <c r="L641" s="77"/>
      <c r="M641" s="78"/>
      <c r="N641" s="77"/>
      <c r="O641" s="78"/>
      <c r="P641" s="77"/>
      <c r="Q641" s="77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3">
      <c r="A642" s="77"/>
      <c r="B642" s="77"/>
      <c r="C642" s="77"/>
      <c r="D642" s="77"/>
      <c r="E642" s="78"/>
      <c r="F642" s="77"/>
      <c r="G642" s="78"/>
      <c r="H642" s="77"/>
      <c r="I642" s="78"/>
      <c r="J642" s="77"/>
      <c r="K642" s="78"/>
      <c r="L642" s="77"/>
      <c r="M642" s="78"/>
      <c r="N642" s="77"/>
      <c r="O642" s="78"/>
      <c r="P642" s="77"/>
      <c r="Q642" s="77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3">
      <c r="A643" s="77"/>
      <c r="B643" s="77"/>
      <c r="C643" s="77"/>
      <c r="D643" s="77"/>
      <c r="E643" s="78"/>
      <c r="F643" s="77"/>
      <c r="G643" s="78"/>
      <c r="H643" s="77"/>
      <c r="I643" s="78"/>
      <c r="J643" s="77"/>
      <c r="K643" s="78"/>
      <c r="L643" s="77"/>
      <c r="M643" s="78"/>
      <c r="N643" s="77"/>
      <c r="O643" s="78"/>
      <c r="P643" s="77"/>
      <c r="Q643" s="77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3">
      <c r="A644" s="77"/>
      <c r="B644" s="77"/>
      <c r="C644" s="77"/>
      <c r="D644" s="77"/>
      <c r="E644" s="78"/>
      <c r="F644" s="77"/>
      <c r="G644" s="78"/>
      <c r="H644" s="77"/>
      <c r="I644" s="78"/>
      <c r="J644" s="77"/>
      <c r="K644" s="78"/>
      <c r="L644" s="77"/>
      <c r="M644" s="78"/>
      <c r="N644" s="77"/>
      <c r="O644" s="78"/>
      <c r="P644" s="77"/>
      <c r="Q644" s="77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3">
      <c r="A645" s="77"/>
      <c r="B645" s="77"/>
      <c r="C645" s="77"/>
      <c r="D645" s="77"/>
      <c r="E645" s="78"/>
      <c r="F645" s="77"/>
      <c r="G645" s="78"/>
      <c r="H645" s="77"/>
      <c r="I645" s="78"/>
      <c r="J645" s="77"/>
      <c r="K645" s="78"/>
      <c r="L645" s="77"/>
      <c r="M645" s="78"/>
      <c r="N645" s="77"/>
      <c r="O645" s="78"/>
      <c r="P645" s="77"/>
      <c r="Q645" s="77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3">
      <c r="A646" s="77"/>
      <c r="B646" s="77"/>
      <c r="C646" s="77"/>
      <c r="D646" s="77"/>
      <c r="E646" s="78"/>
      <c r="F646" s="77"/>
      <c r="G646" s="78"/>
      <c r="H646" s="77"/>
      <c r="I646" s="78"/>
      <c r="J646" s="77"/>
      <c r="K646" s="78"/>
      <c r="L646" s="77"/>
      <c r="M646" s="78"/>
      <c r="N646" s="77"/>
      <c r="O646" s="78"/>
      <c r="P646" s="77"/>
      <c r="Q646" s="77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3">
      <c r="A647" s="77"/>
      <c r="B647" s="77"/>
      <c r="C647" s="77"/>
      <c r="D647" s="77"/>
      <c r="E647" s="78"/>
      <c r="F647" s="77"/>
      <c r="G647" s="78"/>
      <c r="H647" s="77"/>
      <c r="I647" s="78"/>
      <c r="J647" s="77"/>
      <c r="K647" s="78"/>
      <c r="L647" s="77"/>
      <c r="M647" s="78"/>
      <c r="N647" s="77"/>
      <c r="O647" s="78"/>
      <c r="P647" s="77"/>
      <c r="Q647" s="77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3">
      <c r="A648" s="77"/>
      <c r="B648" s="77"/>
      <c r="C648" s="77"/>
      <c r="D648" s="77"/>
      <c r="E648" s="78"/>
      <c r="F648" s="77"/>
      <c r="G648" s="78"/>
      <c r="H648" s="77"/>
      <c r="I648" s="78"/>
      <c r="J648" s="77"/>
      <c r="K648" s="78"/>
      <c r="L648" s="77"/>
      <c r="M648" s="78"/>
      <c r="N648" s="77"/>
      <c r="O648" s="78"/>
      <c r="P648" s="77"/>
      <c r="Q648" s="77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3">
      <c r="A649" s="77"/>
      <c r="B649" s="77"/>
      <c r="C649" s="77"/>
      <c r="D649" s="77"/>
      <c r="E649" s="78"/>
      <c r="F649" s="77"/>
      <c r="G649" s="78"/>
      <c r="H649" s="77"/>
      <c r="I649" s="78"/>
      <c r="J649" s="77"/>
      <c r="K649" s="78"/>
      <c r="L649" s="77"/>
      <c r="M649" s="78"/>
      <c r="N649" s="77"/>
      <c r="O649" s="78"/>
      <c r="P649" s="77"/>
      <c r="Q649" s="77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3">
      <c r="A650" s="77"/>
      <c r="B650" s="77"/>
      <c r="C650" s="77"/>
      <c r="D650" s="77"/>
      <c r="E650" s="78"/>
      <c r="F650" s="77"/>
      <c r="G650" s="78"/>
      <c r="H650" s="77"/>
      <c r="I650" s="78"/>
      <c r="J650" s="77"/>
      <c r="K650" s="78"/>
      <c r="L650" s="77"/>
      <c r="M650" s="78"/>
      <c r="N650" s="77"/>
      <c r="O650" s="78"/>
      <c r="P650" s="77"/>
      <c r="Q650" s="77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3">
      <c r="A651" s="77"/>
      <c r="B651" s="77"/>
      <c r="C651" s="77"/>
      <c r="D651" s="77"/>
      <c r="E651" s="78"/>
      <c r="F651" s="77"/>
      <c r="G651" s="78"/>
      <c r="H651" s="77"/>
      <c r="I651" s="78"/>
      <c r="J651" s="77"/>
      <c r="K651" s="78"/>
      <c r="L651" s="77"/>
      <c r="M651" s="78"/>
      <c r="N651" s="77"/>
      <c r="O651" s="78"/>
      <c r="P651" s="77"/>
      <c r="Q651" s="77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3">
      <c r="A652" s="77"/>
      <c r="B652" s="77"/>
      <c r="C652" s="77"/>
      <c r="D652" s="77"/>
      <c r="E652" s="78"/>
      <c r="F652" s="77"/>
      <c r="G652" s="78"/>
      <c r="H652" s="77"/>
      <c r="I652" s="78"/>
      <c r="J652" s="77"/>
      <c r="K652" s="78"/>
      <c r="L652" s="77"/>
      <c r="M652" s="78"/>
      <c r="N652" s="77"/>
      <c r="O652" s="78"/>
      <c r="P652" s="77"/>
      <c r="Q652" s="77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3">
      <c r="A653" s="77"/>
      <c r="B653" s="77"/>
      <c r="C653" s="77"/>
      <c r="D653" s="77"/>
      <c r="E653" s="78"/>
      <c r="F653" s="77"/>
      <c r="G653" s="78"/>
      <c r="H653" s="77"/>
      <c r="I653" s="78"/>
      <c r="J653" s="77"/>
      <c r="K653" s="78"/>
      <c r="L653" s="77"/>
      <c r="M653" s="78"/>
      <c r="N653" s="77"/>
      <c r="O653" s="78"/>
      <c r="P653" s="77"/>
      <c r="Q653" s="77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3">
      <c r="A654" s="77"/>
      <c r="B654" s="77"/>
      <c r="C654" s="77"/>
      <c r="D654" s="77"/>
      <c r="E654" s="78"/>
      <c r="F654" s="77"/>
      <c r="G654" s="78"/>
      <c r="H654" s="77"/>
      <c r="I654" s="78"/>
      <c r="J654" s="77"/>
      <c r="K654" s="78"/>
      <c r="L654" s="77"/>
      <c r="M654" s="78"/>
      <c r="N654" s="77"/>
      <c r="O654" s="78"/>
      <c r="P654" s="77"/>
      <c r="Q654" s="77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3">
      <c r="A655" s="77"/>
      <c r="B655" s="77"/>
      <c r="C655" s="77"/>
      <c r="D655" s="77"/>
      <c r="E655" s="78"/>
      <c r="F655" s="77"/>
      <c r="G655" s="78"/>
      <c r="H655" s="77"/>
      <c r="I655" s="78"/>
      <c r="J655" s="77"/>
      <c r="K655" s="78"/>
      <c r="L655" s="77"/>
      <c r="M655" s="78"/>
      <c r="N655" s="77"/>
      <c r="O655" s="78"/>
      <c r="P655" s="77"/>
      <c r="Q655" s="77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3">
      <c r="A656" s="77"/>
      <c r="B656" s="77"/>
      <c r="C656" s="77"/>
      <c r="D656" s="77"/>
      <c r="E656" s="78"/>
      <c r="F656" s="77"/>
      <c r="G656" s="78"/>
      <c r="H656" s="77"/>
      <c r="I656" s="78"/>
      <c r="J656" s="77"/>
      <c r="K656" s="78"/>
      <c r="L656" s="77"/>
      <c r="M656" s="78"/>
      <c r="N656" s="77"/>
      <c r="O656" s="78"/>
      <c r="P656" s="77"/>
      <c r="Q656" s="77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3">
      <c r="A657" s="77"/>
      <c r="B657" s="77"/>
      <c r="C657" s="77"/>
      <c r="D657" s="77"/>
      <c r="E657" s="78"/>
      <c r="F657" s="77"/>
      <c r="G657" s="78"/>
      <c r="H657" s="77"/>
      <c r="I657" s="78"/>
      <c r="J657" s="77"/>
      <c r="K657" s="78"/>
      <c r="L657" s="77"/>
      <c r="M657" s="78"/>
      <c r="N657" s="77"/>
      <c r="O657" s="78"/>
      <c r="P657" s="77"/>
      <c r="Q657" s="77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3">
      <c r="A658" s="77"/>
      <c r="B658" s="77"/>
      <c r="C658" s="77"/>
      <c r="D658" s="77"/>
      <c r="E658" s="78"/>
      <c r="F658" s="77"/>
      <c r="G658" s="78"/>
      <c r="H658" s="77"/>
      <c r="I658" s="78"/>
      <c r="J658" s="77"/>
      <c r="K658" s="78"/>
      <c r="L658" s="77"/>
      <c r="M658" s="78"/>
      <c r="N658" s="77"/>
      <c r="O658" s="78"/>
      <c r="P658" s="77"/>
      <c r="Q658" s="77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3">
      <c r="A659" s="77"/>
      <c r="B659" s="77"/>
      <c r="C659" s="77"/>
      <c r="D659" s="77"/>
      <c r="E659" s="78"/>
      <c r="F659" s="77"/>
      <c r="G659" s="78"/>
      <c r="H659" s="77"/>
      <c r="I659" s="78"/>
      <c r="J659" s="77"/>
      <c r="K659" s="78"/>
      <c r="L659" s="77"/>
      <c r="M659" s="78"/>
      <c r="N659" s="77"/>
      <c r="O659" s="78"/>
      <c r="P659" s="77"/>
      <c r="Q659" s="77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3">
      <c r="A660" s="77"/>
      <c r="B660" s="77"/>
      <c r="C660" s="77"/>
      <c r="D660" s="77"/>
      <c r="E660" s="78"/>
      <c r="F660" s="77"/>
      <c r="G660" s="78"/>
      <c r="H660" s="77"/>
      <c r="I660" s="78"/>
      <c r="J660" s="77"/>
      <c r="K660" s="78"/>
      <c r="L660" s="77"/>
      <c r="M660" s="78"/>
      <c r="N660" s="77"/>
      <c r="O660" s="78"/>
      <c r="P660" s="77"/>
      <c r="Q660" s="77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3">
      <c r="A661" s="77"/>
      <c r="B661" s="77"/>
      <c r="C661" s="77"/>
      <c r="D661" s="77"/>
      <c r="E661" s="78"/>
      <c r="F661" s="77"/>
      <c r="G661" s="78"/>
      <c r="H661" s="77"/>
      <c r="I661" s="78"/>
      <c r="J661" s="77"/>
      <c r="K661" s="78"/>
      <c r="L661" s="77"/>
      <c r="M661" s="78"/>
      <c r="N661" s="77"/>
      <c r="O661" s="78"/>
      <c r="P661" s="77"/>
      <c r="Q661" s="77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3">
      <c r="A662" s="77"/>
      <c r="B662" s="77"/>
      <c r="C662" s="77"/>
      <c r="D662" s="77"/>
      <c r="E662" s="78"/>
      <c r="F662" s="77"/>
      <c r="G662" s="78"/>
      <c r="H662" s="77"/>
      <c r="I662" s="78"/>
      <c r="J662" s="77"/>
      <c r="K662" s="78"/>
      <c r="L662" s="77"/>
      <c r="M662" s="78"/>
      <c r="N662" s="77"/>
      <c r="O662" s="78"/>
      <c r="P662" s="77"/>
      <c r="Q662" s="77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3">
      <c r="A663" s="77"/>
      <c r="B663" s="77"/>
      <c r="C663" s="77"/>
      <c r="D663" s="77"/>
      <c r="E663" s="78"/>
      <c r="F663" s="77"/>
      <c r="G663" s="78"/>
      <c r="H663" s="77"/>
      <c r="I663" s="78"/>
      <c r="J663" s="77"/>
      <c r="K663" s="78"/>
      <c r="L663" s="77"/>
      <c r="M663" s="78"/>
      <c r="N663" s="77"/>
      <c r="O663" s="78"/>
      <c r="P663" s="77"/>
      <c r="Q663" s="77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3">
      <c r="A664" s="77"/>
      <c r="B664" s="77"/>
      <c r="C664" s="77"/>
      <c r="D664" s="77"/>
      <c r="E664" s="78"/>
      <c r="F664" s="77"/>
      <c r="G664" s="78"/>
      <c r="H664" s="77"/>
      <c r="I664" s="78"/>
      <c r="J664" s="77"/>
      <c r="K664" s="78"/>
      <c r="L664" s="77"/>
      <c r="M664" s="78"/>
      <c r="N664" s="77"/>
      <c r="O664" s="78"/>
      <c r="P664" s="77"/>
      <c r="Q664" s="77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3">
      <c r="A665" s="77"/>
      <c r="B665" s="77"/>
      <c r="C665" s="77"/>
      <c r="D665" s="77"/>
      <c r="E665" s="78"/>
      <c r="F665" s="77"/>
      <c r="G665" s="78"/>
      <c r="H665" s="77"/>
      <c r="I665" s="78"/>
      <c r="J665" s="77"/>
      <c r="K665" s="78"/>
      <c r="L665" s="77"/>
      <c r="M665" s="78"/>
      <c r="N665" s="77"/>
      <c r="O665" s="78"/>
      <c r="P665" s="77"/>
      <c r="Q665" s="77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3">
      <c r="A666" s="77"/>
      <c r="B666" s="77"/>
      <c r="C666" s="77"/>
      <c r="D666" s="77"/>
      <c r="E666" s="78"/>
      <c r="F666" s="77"/>
      <c r="G666" s="78"/>
      <c r="H666" s="77"/>
      <c r="I666" s="78"/>
      <c r="J666" s="77"/>
      <c r="K666" s="78"/>
      <c r="L666" s="77"/>
      <c r="M666" s="78"/>
      <c r="N666" s="77"/>
      <c r="O666" s="78"/>
      <c r="P666" s="77"/>
      <c r="Q666" s="77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3">
      <c r="A667" s="77"/>
      <c r="B667" s="77"/>
      <c r="C667" s="77"/>
      <c r="D667" s="77"/>
      <c r="E667" s="78"/>
      <c r="F667" s="77"/>
      <c r="G667" s="78"/>
      <c r="H667" s="77"/>
      <c r="I667" s="78"/>
      <c r="J667" s="77"/>
      <c r="K667" s="78"/>
      <c r="L667" s="77"/>
      <c r="M667" s="78"/>
      <c r="N667" s="77"/>
      <c r="O667" s="78"/>
      <c r="P667" s="77"/>
      <c r="Q667" s="77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3">
      <c r="A668" s="77"/>
      <c r="B668" s="77"/>
      <c r="C668" s="77"/>
      <c r="D668" s="77"/>
      <c r="E668" s="78"/>
      <c r="F668" s="77"/>
      <c r="G668" s="78"/>
      <c r="H668" s="77"/>
      <c r="I668" s="78"/>
      <c r="J668" s="77"/>
      <c r="K668" s="78"/>
      <c r="L668" s="77"/>
      <c r="M668" s="78"/>
      <c r="N668" s="77"/>
      <c r="O668" s="78"/>
      <c r="P668" s="77"/>
      <c r="Q668" s="77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3">
      <c r="A669" s="77"/>
      <c r="B669" s="77"/>
      <c r="C669" s="77"/>
      <c r="D669" s="77"/>
      <c r="E669" s="78"/>
      <c r="F669" s="77"/>
      <c r="G669" s="78"/>
      <c r="H669" s="77"/>
      <c r="I669" s="78"/>
      <c r="J669" s="77"/>
      <c r="K669" s="78"/>
      <c r="L669" s="77"/>
      <c r="M669" s="78"/>
      <c r="N669" s="77"/>
      <c r="O669" s="78"/>
      <c r="P669" s="77"/>
      <c r="Q669" s="77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3">
      <c r="A670" s="77"/>
      <c r="B670" s="77"/>
      <c r="C670" s="77"/>
      <c r="D670" s="77"/>
      <c r="E670" s="78"/>
      <c r="F670" s="77"/>
      <c r="G670" s="78"/>
      <c r="H670" s="77"/>
      <c r="I670" s="78"/>
      <c r="J670" s="77"/>
      <c r="K670" s="78"/>
      <c r="L670" s="77"/>
      <c r="M670" s="78"/>
      <c r="N670" s="77"/>
      <c r="O670" s="78"/>
      <c r="P670" s="77"/>
      <c r="Q670" s="77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3">
      <c r="A671" s="77"/>
      <c r="B671" s="77"/>
      <c r="C671" s="77"/>
      <c r="D671" s="77"/>
      <c r="E671" s="78"/>
      <c r="F671" s="77"/>
      <c r="G671" s="78"/>
      <c r="H671" s="77"/>
      <c r="I671" s="78"/>
      <c r="J671" s="77"/>
      <c r="K671" s="78"/>
      <c r="L671" s="77"/>
      <c r="M671" s="78"/>
      <c r="N671" s="77"/>
      <c r="O671" s="78"/>
      <c r="P671" s="77"/>
      <c r="Q671" s="77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3">
      <c r="A672" s="77"/>
      <c r="B672" s="77"/>
      <c r="C672" s="77"/>
      <c r="D672" s="77"/>
      <c r="E672" s="78"/>
      <c r="F672" s="77"/>
      <c r="G672" s="78"/>
      <c r="H672" s="77"/>
      <c r="I672" s="78"/>
      <c r="J672" s="77"/>
      <c r="K672" s="78"/>
      <c r="L672" s="77"/>
      <c r="M672" s="78"/>
      <c r="N672" s="77"/>
      <c r="O672" s="78"/>
      <c r="P672" s="77"/>
      <c r="Q672" s="77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3">
      <c r="A673" s="77"/>
      <c r="B673" s="77"/>
      <c r="C673" s="77"/>
      <c r="D673" s="77"/>
      <c r="E673" s="78"/>
      <c r="F673" s="77"/>
      <c r="G673" s="78"/>
      <c r="H673" s="77"/>
      <c r="I673" s="78"/>
      <c r="J673" s="77"/>
      <c r="K673" s="78"/>
      <c r="L673" s="77"/>
      <c r="M673" s="78"/>
      <c r="N673" s="77"/>
      <c r="O673" s="78"/>
      <c r="P673" s="77"/>
      <c r="Q673" s="77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3">
      <c r="A674" s="77"/>
      <c r="B674" s="77"/>
      <c r="C674" s="77"/>
      <c r="D674" s="77"/>
      <c r="E674" s="78"/>
      <c r="F674" s="77"/>
      <c r="G674" s="78"/>
      <c r="H674" s="77"/>
      <c r="I674" s="78"/>
      <c r="J674" s="77"/>
      <c r="K674" s="78"/>
      <c r="L674" s="77"/>
      <c r="M674" s="78"/>
      <c r="N674" s="77"/>
      <c r="O674" s="78"/>
      <c r="P674" s="77"/>
      <c r="Q674" s="77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3">
      <c r="A675" s="77"/>
      <c r="B675" s="77"/>
      <c r="C675" s="77"/>
      <c r="D675" s="77"/>
      <c r="E675" s="78"/>
      <c r="F675" s="77"/>
      <c r="G675" s="78"/>
      <c r="H675" s="77"/>
      <c r="I675" s="78"/>
      <c r="J675" s="77"/>
      <c r="K675" s="78"/>
      <c r="L675" s="77"/>
      <c r="M675" s="78"/>
      <c r="N675" s="77"/>
      <c r="O675" s="78"/>
      <c r="P675" s="77"/>
      <c r="Q675" s="77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3">
      <c r="A676" s="77"/>
      <c r="B676" s="77"/>
      <c r="C676" s="77"/>
      <c r="D676" s="77"/>
      <c r="E676" s="78"/>
      <c r="F676" s="77"/>
      <c r="G676" s="78"/>
      <c r="H676" s="77"/>
      <c r="I676" s="78"/>
      <c r="J676" s="77"/>
      <c r="K676" s="78"/>
      <c r="L676" s="77"/>
      <c r="M676" s="78"/>
      <c r="N676" s="77"/>
      <c r="O676" s="78"/>
      <c r="P676" s="77"/>
      <c r="Q676" s="77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3">
      <c r="A677" s="77"/>
      <c r="B677" s="77"/>
      <c r="C677" s="77"/>
      <c r="D677" s="77"/>
      <c r="E677" s="78"/>
      <c r="F677" s="77"/>
      <c r="G677" s="78"/>
      <c r="H677" s="77"/>
      <c r="I677" s="78"/>
      <c r="J677" s="77"/>
      <c r="K677" s="78"/>
      <c r="L677" s="77"/>
      <c r="M677" s="78"/>
      <c r="N677" s="77"/>
      <c r="O677" s="78"/>
      <c r="P677" s="77"/>
      <c r="Q677" s="77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3">
      <c r="A678" s="77"/>
      <c r="B678" s="77"/>
      <c r="C678" s="77"/>
      <c r="D678" s="77"/>
      <c r="E678" s="78"/>
      <c r="F678" s="77"/>
      <c r="G678" s="78"/>
      <c r="H678" s="77"/>
      <c r="I678" s="78"/>
      <c r="J678" s="77"/>
      <c r="K678" s="78"/>
      <c r="L678" s="77"/>
      <c r="M678" s="78"/>
      <c r="N678" s="77"/>
      <c r="O678" s="78"/>
      <c r="P678" s="77"/>
      <c r="Q678" s="77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3">
      <c r="A679" s="77"/>
      <c r="B679" s="77"/>
      <c r="C679" s="77"/>
      <c r="D679" s="77"/>
      <c r="E679" s="78"/>
      <c r="F679" s="77"/>
      <c r="G679" s="78"/>
      <c r="H679" s="77"/>
      <c r="I679" s="78"/>
      <c r="J679" s="77"/>
      <c r="K679" s="78"/>
      <c r="L679" s="77"/>
      <c r="M679" s="78"/>
      <c r="N679" s="77"/>
      <c r="O679" s="78"/>
      <c r="P679" s="77"/>
      <c r="Q679" s="77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3">
      <c r="A680" s="77"/>
      <c r="B680" s="77"/>
      <c r="C680" s="77"/>
      <c r="D680" s="77"/>
      <c r="E680" s="78"/>
      <c r="F680" s="77"/>
      <c r="G680" s="78"/>
      <c r="H680" s="77"/>
      <c r="I680" s="78"/>
      <c r="J680" s="77"/>
      <c r="K680" s="78"/>
      <c r="L680" s="77"/>
      <c r="M680" s="78"/>
      <c r="N680" s="77"/>
      <c r="O680" s="78"/>
      <c r="P680" s="77"/>
      <c r="Q680" s="77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3">
      <c r="A681" s="77"/>
      <c r="B681" s="77"/>
      <c r="C681" s="77"/>
      <c r="D681" s="77"/>
      <c r="E681" s="78"/>
      <c r="F681" s="77"/>
      <c r="G681" s="78"/>
      <c r="H681" s="77"/>
      <c r="I681" s="78"/>
      <c r="J681" s="77"/>
      <c r="K681" s="78"/>
      <c r="L681" s="77"/>
      <c r="M681" s="78"/>
      <c r="N681" s="77"/>
      <c r="O681" s="78"/>
      <c r="P681" s="77"/>
      <c r="Q681" s="77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3">
      <c r="A682" s="77"/>
      <c r="B682" s="77"/>
      <c r="C682" s="77"/>
      <c r="D682" s="77"/>
      <c r="E682" s="78"/>
      <c r="F682" s="77"/>
      <c r="G682" s="78"/>
      <c r="H682" s="77"/>
      <c r="I682" s="78"/>
      <c r="J682" s="77"/>
      <c r="K682" s="78"/>
      <c r="L682" s="77"/>
      <c r="M682" s="78"/>
      <c r="N682" s="77"/>
      <c r="O682" s="78"/>
      <c r="P682" s="77"/>
      <c r="Q682" s="77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3">
      <c r="A683" s="77"/>
      <c r="B683" s="77"/>
      <c r="C683" s="77"/>
      <c r="D683" s="77"/>
      <c r="E683" s="78"/>
      <c r="F683" s="77"/>
      <c r="G683" s="78"/>
      <c r="H683" s="77"/>
      <c r="I683" s="78"/>
      <c r="J683" s="77"/>
      <c r="K683" s="78"/>
      <c r="L683" s="77"/>
      <c r="M683" s="78"/>
      <c r="N683" s="77"/>
      <c r="O683" s="78"/>
      <c r="P683" s="77"/>
      <c r="Q683" s="77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3">
      <c r="A684" s="77"/>
      <c r="B684" s="77"/>
      <c r="C684" s="77"/>
      <c r="D684" s="77"/>
      <c r="E684" s="78"/>
      <c r="F684" s="77"/>
      <c r="G684" s="78"/>
      <c r="H684" s="77"/>
      <c r="I684" s="78"/>
      <c r="J684" s="77"/>
      <c r="K684" s="78"/>
      <c r="L684" s="77"/>
      <c r="M684" s="78"/>
      <c r="N684" s="77"/>
      <c r="O684" s="78"/>
      <c r="P684" s="77"/>
      <c r="Q684" s="77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3">
      <c r="A685" s="77"/>
      <c r="B685" s="77"/>
      <c r="C685" s="77"/>
      <c r="D685" s="77"/>
      <c r="E685" s="78"/>
      <c r="F685" s="77"/>
      <c r="G685" s="78"/>
      <c r="H685" s="77"/>
      <c r="I685" s="78"/>
      <c r="J685" s="77"/>
      <c r="K685" s="78"/>
      <c r="L685" s="77"/>
      <c r="M685" s="78"/>
      <c r="N685" s="77"/>
      <c r="O685" s="78"/>
      <c r="P685" s="77"/>
      <c r="Q685" s="77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3">
      <c r="A686" s="77"/>
      <c r="B686" s="77"/>
      <c r="C686" s="77"/>
      <c r="D686" s="77"/>
      <c r="E686" s="78"/>
      <c r="F686" s="77"/>
      <c r="G686" s="78"/>
      <c r="H686" s="77"/>
      <c r="I686" s="78"/>
      <c r="J686" s="77"/>
      <c r="K686" s="78"/>
      <c r="L686" s="77"/>
      <c r="M686" s="78"/>
      <c r="N686" s="77"/>
      <c r="O686" s="78"/>
      <c r="P686" s="77"/>
      <c r="Q686" s="77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3">
      <c r="A687" s="77"/>
      <c r="B687" s="77"/>
      <c r="C687" s="77"/>
      <c r="D687" s="77"/>
      <c r="E687" s="78"/>
      <c r="F687" s="77"/>
      <c r="G687" s="78"/>
      <c r="H687" s="77"/>
      <c r="I687" s="78"/>
      <c r="J687" s="77"/>
      <c r="K687" s="78"/>
      <c r="L687" s="77"/>
      <c r="M687" s="78"/>
      <c r="N687" s="77"/>
      <c r="O687" s="78"/>
      <c r="P687" s="77"/>
      <c r="Q687" s="77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3">
      <c r="A688" s="77"/>
      <c r="B688" s="77"/>
      <c r="C688" s="77"/>
      <c r="D688" s="77"/>
      <c r="E688" s="78"/>
      <c r="F688" s="77"/>
      <c r="G688" s="78"/>
      <c r="H688" s="77"/>
      <c r="I688" s="78"/>
      <c r="J688" s="77"/>
      <c r="K688" s="78"/>
      <c r="L688" s="77"/>
      <c r="M688" s="78"/>
      <c r="N688" s="77"/>
      <c r="O688" s="78"/>
      <c r="P688" s="77"/>
      <c r="Q688" s="77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3">
      <c r="A689" s="77"/>
      <c r="B689" s="77"/>
      <c r="C689" s="77"/>
      <c r="D689" s="77"/>
      <c r="E689" s="78"/>
      <c r="F689" s="77"/>
      <c r="G689" s="78"/>
      <c r="H689" s="77"/>
      <c r="I689" s="78"/>
      <c r="J689" s="77"/>
      <c r="K689" s="78"/>
      <c r="L689" s="77"/>
      <c r="M689" s="78"/>
      <c r="N689" s="77"/>
      <c r="O689" s="78"/>
      <c r="P689" s="77"/>
      <c r="Q689" s="77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3">
      <c r="A690" s="77"/>
      <c r="B690" s="77"/>
      <c r="C690" s="77"/>
      <c r="D690" s="77"/>
      <c r="E690" s="78"/>
      <c r="F690" s="77"/>
      <c r="G690" s="78"/>
      <c r="H690" s="77"/>
      <c r="I690" s="78"/>
      <c r="J690" s="77"/>
      <c r="K690" s="78"/>
      <c r="L690" s="77"/>
      <c r="M690" s="78"/>
      <c r="N690" s="77"/>
      <c r="O690" s="78"/>
      <c r="P690" s="77"/>
      <c r="Q690" s="77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3">
      <c r="A691" s="77"/>
      <c r="B691" s="77"/>
      <c r="C691" s="77"/>
      <c r="D691" s="77"/>
      <c r="E691" s="78"/>
      <c r="F691" s="77"/>
      <c r="G691" s="78"/>
      <c r="H691" s="77"/>
      <c r="I691" s="78"/>
      <c r="J691" s="77"/>
      <c r="K691" s="78"/>
      <c r="L691" s="77"/>
      <c r="M691" s="78"/>
      <c r="N691" s="77"/>
      <c r="O691" s="78"/>
      <c r="P691" s="77"/>
      <c r="Q691" s="77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3">
      <c r="A692" s="77"/>
      <c r="B692" s="77"/>
      <c r="C692" s="77"/>
      <c r="D692" s="77"/>
      <c r="E692" s="78"/>
      <c r="F692" s="77"/>
      <c r="G692" s="78"/>
      <c r="H692" s="77"/>
      <c r="I692" s="78"/>
      <c r="J692" s="77"/>
      <c r="K692" s="78"/>
      <c r="L692" s="77"/>
      <c r="M692" s="78"/>
      <c r="N692" s="77"/>
      <c r="O692" s="78"/>
      <c r="P692" s="77"/>
      <c r="Q692" s="77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3">
      <c r="A693" s="77"/>
      <c r="B693" s="77"/>
      <c r="C693" s="77"/>
      <c r="D693" s="77"/>
      <c r="E693" s="78"/>
      <c r="F693" s="77"/>
      <c r="G693" s="78"/>
      <c r="H693" s="77"/>
      <c r="I693" s="78"/>
      <c r="J693" s="77"/>
      <c r="K693" s="78"/>
      <c r="L693" s="77"/>
      <c r="M693" s="78"/>
      <c r="N693" s="77"/>
      <c r="O693" s="78"/>
      <c r="P693" s="77"/>
      <c r="Q693" s="77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3">
      <c r="A694" s="77"/>
      <c r="B694" s="77"/>
      <c r="C694" s="77"/>
      <c r="D694" s="77"/>
      <c r="E694" s="78"/>
      <c r="F694" s="77"/>
      <c r="G694" s="78"/>
      <c r="H694" s="77"/>
      <c r="I694" s="78"/>
      <c r="J694" s="77"/>
      <c r="K694" s="78"/>
      <c r="L694" s="77"/>
      <c r="M694" s="78"/>
      <c r="N694" s="77"/>
      <c r="O694" s="78"/>
      <c r="P694" s="77"/>
      <c r="Q694" s="77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3">
      <c r="A695" s="77"/>
      <c r="B695" s="77"/>
      <c r="C695" s="77"/>
      <c r="D695" s="77"/>
      <c r="E695" s="78"/>
      <c r="F695" s="77"/>
      <c r="G695" s="78"/>
      <c r="H695" s="77"/>
      <c r="I695" s="78"/>
      <c r="J695" s="77"/>
      <c r="K695" s="78"/>
      <c r="L695" s="77"/>
      <c r="M695" s="78"/>
      <c r="N695" s="77"/>
      <c r="O695" s="78"/>
      <c r="P695" s="77"/>
      <c r="Q695" s="77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3">
      <c r="A696" s="77"/>
      <c r="B696" s="77"/>
      <c r="C696" s="77"/>
      <c r="D696" s="77"/>
      <c r="E696" s="78"/>
      <c r="F696" s="77"/>
      <c r="G696" s="78"/>
      <c r="H696" s="77"/>
      <c r="I696" s="78"/>
      <c r="J696" s="77"/>
      <c r="K696" s="78"/>
      <c r="L696" s="77"/>
      <c r="M696" s="78"/>
      <c r="N696" s="77"/>
      <c r="O696" s="78"/>
      <c r="P696" s="77"/>
      <c r="Q696" s="77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3">
      <c r="A697" s="77"/>
      <c r="B697" s="77"/>
      <c r="C697" s="77"/>
      <c r="D697" s="77"/>
      <c r="E697" s="78"/>
      <c r="F697" s="77"/>
      <c r="G697" s="78"/>
      <c r="H697" s="77"/>
      <c r="I697" s="78"/>
      <c r="J697" s="77"/>
      <c r="K697" s="78"/>
      <c r="L697" s="77"/>
      <c r="M697" s="78"/>
      <c r="N697" s="77"/>
      <c r="O697" s="78"/>
      <c r="P697" s="77"/>
      <c r="Q697" s="77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3">
      <c r="A698" s="77"/>
      <c r="B698" s="77"/>
      <c r="C698" s="77"/>
      <c r="D698" s="77"/>
      <c r="E698" s="78"/>
      <c r="F698" s="77"/>
      <c r="G698" s="78"/>
      <c r="H698" s="77"/>
      <c r="I698" s="78"/>
      <c r="J698" s="77"/>
      <c r="K698" s="78"/>
      <c r="L698" s="77"/>
      <c r="M698" s="78"/>
      <c r="N698" s="77"/>
      <c r="O698" s="78"/>
      <c r="P698" s="77"/>
      <c r="Q698" s="77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3">
      <c r="A699" s="77"/>
      <c r="B699" s="77"/>
      <c r="C699" s="77"/>
      <c r="D699" s="77"/>
      <c r="E699" s="78"/>
      <c r="F699" s="77"/>
      <c r="G699" s="78"/>
      <c r="H699" s="77"/>
      <c r="I699" s="78"/>
      <c r="J699" s="77"/>
      <c r="K699" s="78"/>
      <c r="L699" s="77"/>
      <c r="M699" s="78"/>
      <c r="N699" s="77"/>
      <c r="O699" s="78"/>
      <c r="P699" s="77"/>
      <c r="Q699" s="77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3">
      <c r="A700" s="77"/>
      <c r="B700" s="77"/>
      <c r="C700" s="77"/>
      <c r="D700" s="77"/>
      <c r="E700" s="78"/>
      <c r="F700" s="77"/>
      <c r="G700" s="78"/>
      <c r="H700" s="77"/>
      <c r="I700" s="78"/>
      <c r="J700" s="77"/>
      <c r="K700" s="78"/>
      <c r="L700" s="77"/>
      <c r="M700" s="78"/>
      <c r="N700" s="77"/>
      <c r="O700" s="78"/>
      <c r="P700" s="77"/>
      <c r="Q700" s="77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3">
      <c r="A701" s="77"/>
      <c r="B701" s="77"/>
      <c r="C701" s="77"/>
      <c r="D701" s="77"/>
      <c r="E701" s="78"/>
      <c r="F701" s="77"/>
      <c r="G701" s="78"/>
      <c r="H701" s="77"/>
      <c r="I701" s="78"/>
      <c r="J701" s="77"/>
      <c r="K701" s="78"/>
      <c r="L701" s="77"/>
      <c r="M701" s="78"/>
      <c r="N701" s="77"/>
      <c r="O701" s="78"/>
      <c r="P701" s="77"/>
      <c r="Q701" s="77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3">
      <c r="A702" s="77"/>
      <c r="B702" s="77"/>
      <c r="C702" s="77"/>
      <c r="D702" s="77"/>
      <c r="E702" s="78"/>
      <c r="F702" s="77"/>
      <c r="G702" s="78"/>
      <c r="H702" s="77"/>
      <c r="I702" s="78"/>
      <c r="J702" s="77"/>
      <c r="K702" s="78"/>
      <c r="L702" s="77"/>
      <c r="M702" s="78"/>
      <c r="N702" s="77"/>
      <c r="O702" s="78"/>
      <c r="P702" s="77"/>
      <c r="Q702" s="77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3">
      <c r="A703" s="77"/>
      <c r="B703" s="77"/>
      <c r="C703" s="77"/>
      <c r="D703" s="77"/>
      <c r="E703" s="78"/>
      <c r="F703" s="77"/>
      <c r="G703" s="78"/>
      <c r="H703" s="77"/>
      <c r="I703" s="78"/>
      <c r="J703" s="77"/>
      <c r="K703" s="78"/>
      <c r="L703" s="77"/>
      <c r="M703" s="78"/>
      <c r="N703" s="77"/>
      <c r="O703" s="78"/>
      <c r="P703" s="77"/>
      <c r="Q703" s="77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3">
      <c r="A704" s="77"/>
      <c r="B704" s="77"/>
      <c r="C704" s="77"/>
      <c r="D704" s="77"/>
      <c r="E704" s="78"/>
      <c r="F704" s="77"/>
      <c r="G704" s="78"/>
      <c r="H704" s="77"/>
      <c r="I704" s="78"/>
      <c r="J704" s="77"/>
      <c r="K704" s="78"/>
      <c r="L704" s="77"/>
      <c r="M704" s="78"/>
      <c r="N704" s="77"/>
      <c r="O704" s="78"/>
      <c r="P704" s="77"/>
      <c r="Q704" s="77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3">
      <c r="A705" s="77"/>
      <c r="B705" s="77"/>
      <c r="C705" s="77"/>
      <c r="D705" s="77"/>
      <c r="E705" s="78"/>
      <c r="F705" s="77"/>
      <c r="G705" s="78"/>
      <c r="H705" s="77"/>
      <c r="I705" s="78"/>
      <c r="J705" s="77"/>
      <c r="K705" s="78"/>
      <c r="L705" s="77"/>
      <c r="M705" s="78"/>
      <c r="N705" s="77"/>
      <c r="O705" s="78"/>
      <c r="P705" s="77"/>
      <c r="Q705" s="77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3">
      <c r="A706" s="77"/>
      <c r="B706" s="77"/>
      <c r="C706" s="77"/>
      <c r="D706" s="77"/>
      <c r="E706" s="78"/>
      <c r="F706" s="77"/>
      <c r="G706" s="78"/>
      <c r="H706" s="77"/>
      <c r="I706" s="78"/>
      <c r="J706" s="77"/>
      <c r="K706" s="78"/>
      <c r="L706" s="77"/>
      <c r="M706" s="78"/>
      <c r="N706" s="77"/>
      <c r="O706" s="78"/>
      <c r="P706" s="77"/>
      <c r="Q706" s="77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3">
      <c r="A707" s="77"/>
      <c r="B707" s="77"/>
      <c r="C707" s="77"/>
      <c r="D707" s="77"/>
      <c r="E707" s="78"/>
      <c r="F707" s="77"/>
      <c r="G707" s="78"/>
      <c r="H707" s="77"/>
      <c r="I707" s="78"/>
      <c r="J707" s="77"/>
      <c r="K707" s="78"/>
      <c r="L707" s="77"/>
      <c r="M707" s="78"/>
      <c r="N707" s="77"/>
      <c r="O707" s="78"/>
      <c r="P707" s="77"/>
      <c r="Q707" s="77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3">
      <c r="A708" s="77"/>
      <c r="B708" s="77"/>
      <c r="C708" s="77"/>
      <c r="D708" s="77"/>
      <c r="E708" s="78"/>
      <c r="F708" s="77"/>
      <c r="G708" s="78"/>
      <c r="H708" s="77"/>
      <c r="I708" s="78"/>
      <c r="J708" s="77"/>
      <c r="K708" s="78"/>
      <c r="L708" s="77"/>
      <c r="M708" s="78"/>
      <c r="N708" s="77"/>
      <c r="O708" s="78"/>
      <c r="P708" s="77"/>
      <c r="Q708" s="77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3">
      <c r="A709" s="77"/>
      <c r="B709" s="77"/>
      <c r="C709" s="77"/>
      <c r="D709" s="77"/>
      <c r="E709" s="78"/>
      <c r="F709" s="77"/>
      <c r="G709" s="78"/>
      <c r="H709" s="77"/>
      <c r="I709" s="78"/>
      <c r="J709" s="77"/>
      <c r="K709" s="78"/>
      <c r="L709" s="77"/>
      <c r="M709" s="78"/>
      <c r="N709" s="77"/>
      <c r="O709" s="78"/>
      <c r="P709" s="77"/>
      <c r="Q709" s="77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3">
      <c r="A710" s="77"/>
      <c r="B710" s="77"/>
      <c r="C710" s="77"/>
      <c r="D710" s="77"/>
      <c r="E710" s="78"/>
      <c r="F710" s="77"/>
      <c r="G710" s="78"/>
      <c r="H710" s="77"/>
      <c r="I710" s="78"/>
      <c r="J710" s="77"/>
      <c r="K710" s="78"/>
      <c r="L710" s="77"/>
      <c r="M710" s="78"/>
      <c r="N710" s="77"/>
      <c r="O710" s="78"/>
      <c r="P710" s="77"/>
      <c r="Q710" s="77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3">
      <c r="A711" s="77"/>
      <c r="B711" s="77"/>
      <c r="C711" s="77"/>
      <c r="D711" s="77"/>
      <c r="E711" s="78"/>
      <c r="F711" s="77"/>
      <c r="G711" s="78"/>
      <c r="H711" s="77"/>
      <c r="I711" s="78"/>
      <c r="J711" s="77"/>
      <c r="K711" s="78"/>
      <c r="L711" s="77"/>
      <c r="M711" s="78"/>
      <c r="N711" s="77"/>
      <c r="O711" s="78"/>
      <c r="P711" s="77"/>
      <c r="Q711" s="77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3">
      <c r="A712" s="77"/>
      <c r="B712" s="77"/>
      <c r="C712" s="77"/>
      <c r="D712" s="77"/>
      <c r="E712" s="78"/>
      <c r="F712" s="77"/>
      <c r="G712" s="78"/>
      <c r="H712" s="77"/>
      <c r="I712" s="78"/>
      <c r="J712" s="77"/>
      <c r="K712" s="78"/>
      <c r="L712" s="77"/>
      <c r="M712" s="78"/>
      <c r="N712" s="77"/>
      <c r="O712" s="78"/>
      <c r="P712" s="77"/>
      <c r="Q712" s="77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3">
      <c r="A713" s="77"/>
      <c r="B713" s="77"/>
      <c r="C713" s="77"/>
      <c r="D713" s="77"/>
      <c r="E713" s="78"/>
      <c r="F713" s="77"/>
      <c r="G713" s="78"/>
      <c r="H713" s="77"/>
      <c r="I713" s="78"/>
      <c r="J713" s="77"/>
      <c r="K713" s="78"/>
      <c r="L713" s="77"/>
      <c r="M713" s="78"/>
      <c r="N713" s="77"/>
      <c r="O713" s="78"/>
      <c r="P713" s="77"/>
      <c r="Q713" s="77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3">
      <c r="A714" s="77"/>
      <c r="B714" s="77"/>
      <c r="C714" s="77"/>
      <c r="D714" s="77"/>
      <c r="E714" s="78"/>
      <c r="F714" s="77"/>
      <c r="G714" s="78"/>
      <c r="H714" s="77"/>
      <c r="I714" s="78"/>
      <c r="J714" s="77"/>
      <c r="K714" s="78"/>
      <c r="L714" s="77"/>
      <c r="M714" s="78"/>
      <c r="N714" s="77"/>
      <c r="O714" s="78"/>
      <c r="P714" s="77"/>
      <c r="Q714" s="77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3">
      <c r="A715" s="77"/>
      <c r="B715" s="77"/>
      <c r="C715" s="77"/>
      <c r="D715" s="77"/>
      <c r="E715" s="78"/>
      <c r="F715" s="77"/>
      <c r="G715" s="78"/>
      <c r="H715" s="77"/>
      <c r="I715" s="78"/>
      <c r="J715" s="77"/>
      <c r="K715" s="78"/>
      <c r="L715" s="77"/>
      <c r="M715" s="78"/>
      <c r="N715" s="77"/>
      <c r="O715" s="78"/>
      <c r="P715" s="77"/>
      <c r="Q715" s="77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3">
      <c r="A716" s="77"/>
      <c r="B716" s="77"/>
      <c r="C716" s="77"/>
      <c r="D716" s="77"/>
      <c r="E716" s="78"/>
      <c r="F716" s="77"/>
      <c r="G716" s="78"/>
      <c r="H716" s="77"/>
      <c r="I716" s="78"/>
      <c r="J716" s="77"/>
      <c r="K716" s="78"/>
      <c r="L716" s="77"/>
      <c r="M716" s="78"/>
      <c r="N716" s="77"/>
      <c r="O716" s="78"/>
      <c r="P716" s="77"/>
      <c r="Q716" s="77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3">
      <c r="A717" s="77"/>
      <c r="B717" s="77"/>
      <c r="C717" s="77"/>
      <c r="D717" s="77"/>
      <c r="E717" s="78"/>
      <c r="F717" s="77"/>
      <c r="G717" s="78"/>
      <c r="H717" s="77"/>
      <c r="I717" s="78"/>
      <c r="J717" s="77"/>
      <c r="K717" s="78"/>
      <c r="L717" s="77"/>
      <c r="M717" s="78"/>
      <c r="N717" s="77"/>
      <c r="O717" s="78"/>
      <c r="P717" s="77"/>
      <c r="Q717" s="77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3">
      <c r="A718" s="77"/>
      <c r="B718" s="77"/>
      <c r="C718" s="77"/>
      <c r="D718" s="77"/>
      <c r="E718" s="78"/>
      <c r="F718" s="77"/>
      <c r="G718" s="78"/>
      <c r="H718" s="77"/>
      <c r="I718" s="78"/>
      <c r="J718" s="77"/>
      <c r="K718" s="78"/>
      <c r="L718" s="77"/>
      <c r="M718" s="78"/>
      <c r="N718" s="77"/>
      <c r="O718" s="78"/>
      <c r="P718" s="77"/>
      <c r="Q718" s="77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3">
      <c r="A719" s="77"/>
      <c r="B719" s="77"/>
      <c r="C719" s="77"/>
      <c r="D719" s="77"/>
      <c r="E719" s="78"/>
      <c r="F719" s="77"/>
      <c r="G719" s="78"/>
      <c r="H719" s="77"/>
      <c r="I719" s="78"/>
      <c r="J719" s="77"/>
      <c r="K719" s="78"/>
      <c r="L719" s="77"/>
      <c r="M719" s="78"/>
      <c r="N719" s="77"/>
      <c r="O719" s="78"/>
      <c r="P719" s="77"/>
      <c r="Q719" s="77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3">
      <c r="A720" s="77"/>
      <c r="B720" s="77"/>
      <c r="C720" s="77"/>
      <c r="D720" s="77"/>
      <c r="E720" s="78"/>
      <c r="F720" s="77"/>
      <c r="G720" s="78"/>
      <c r="H720" s="77"/>
      <c r="I720" s="78"/>
      <c r="J720" s="77"/>
      <c r="K720" s="78"/>
      <c r="L720" s="77"/>
      <c r="M720" s="78"/>
      <c r="N720" s="77"/>
      <c r="O720" s="78"/>
      <c r="P720" s="77"/>
      <c r="Q720" s="77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3">
      <c r="A721" s="77"/>
      <c r="B721" s="77"/>
      <c r="C721" s="77"/>
      <c r="D721" s="77"/>
      <c r="E721" s="78"/>
      <c r="F721" s="77"/>
      <c r="G721" s="78"/>
      <c r="H721" s="77"/>
      <c r="I721" s="78"/>
      <c r="J721" s="77"/>
      <c r="K721" s="78"/>
      <c r="L721" s="77"/>
      <c r="M721" s="78"/>
      <c r="N721" s="77"/>
      <c r="O721" s="78"/>
      <c r="P721" s="77"/>
      <c r="Q721" s="77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3">
      <c r="A722" s="77"/>
      <c r="B722" s="77"/>
      <c r="C722" s="77"/>
      <c r="D722" s="77"/>
      <c r="E722" s="78"/>
      <c r="F722" s="77"/>
      <c r="G722" s="78"/>
      <c r="H722" s="77"/>
      <c r="I722" s="78"/>
      <c r="J722" s="77"/>
      <c r="K722" s="78"/>
      <c r="L722" s="77"/>
      <c r="M722" s="78"/>
      <c r="N722" s="77"/>
      <c r="O722" s="78"/>
      <c r="P722" s="77"/>
      <c r="Q722" s="77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3">
      <c r="A723" s="77"/>
      <c r="B723" s="77"/>
      <c r="C723" s="77"/>
      <c r="D723" s="77"/>
      <c r="E723" s="78"/>
      <c r="F723" s="77"/>
      <c r="G723" s="78"/>
      <c r="H723" s="77"/>
      <c r="I723" s="78"/>
      <c r="J723" s="77"/>
      <c r="K723" s="78"/>
      <c r="L723" s="77"/>
      <c r="M723" s="78"/>
      <c r="N723" s="77"/>
      <c r="O723" s="78"/>
      <c r="P723" s="77"/>
      <c r="Q723" s="77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3">
      <c r="A724" s="77"/>
      <c r="B724" s="77"/>
      <c r="C724" s="77"/>
      <c r="D724" s="77"/>
      <c r="E724" s="78"/>
      <c r="F724" s="77"/>
      <c r="G724" s="78"/>
      <c r="H724" s="77"/>
      <c r="I724" s="78"/>
      <c r="J724" s="77"/>
      <c r="K724" s="78"/>
      <c r="L724" s="77"/>
      <c r="M724" s="78"/>
      <c r="N724" s="77"/>
      <c r="O724" s="78"/>
      <c r="P724" s="77"/>
      <c r="Q724" s="77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3">
      <c r="A725" s="77"/>
      <c r="B725" s="77"/>
      <c r="C725" s="77"/>
      <c r="D725" s="77"/>
      <c r="E725" s="78"/>
      <c r="F725" s="77"/>
      <c r="G725" s="78"/>
      <c r="H725" s="77"/>
      <c r="I725" s="78"/>
      <c r="J725" s="77"/>
      <c r="K725" s="78"/>
      <c r="L725" s="77"/>
      <c r="M725" s="78"/>
      <c r="N725" s="77"/>
      <c r="O725" s="78"/>
      <c r="P725" s="77"/>
      <c r="Q725" s="77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3">
      <c r="A726" s="77"/>
      <c r="B726" s="77"/>
      <c r="C726" s="77"/>
      <c r="D726" s="77"/>
      <c r="E726" s="78"/>
      <c r="F726" s="77"/>
      <c r="G726" s="78"/>
      <c r="H726" s="77"/>
      <c r="I726" s="78"/>
      <c r="J726" s="77"/>
      <c r="K726" s="78"/>
      <c r="L726" s="77"/>
      <c r="M726" s="78"/>
      <c r="N726" s="77"/>
      <c r="O726" s="78"/>
      <c r="P726" s="77"/>
      <c r="Q726" s="77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3">
      <c r="A727" s="77"/>
      <c r="B727" s="77"/>
      <c r="C727" s="77"/>
      <c r="D727" s="77"/>
      <c r="E727" s="78"/>
      <c r="F727" s="77"/>
      <c r="G727" s="78"/>
      <c r="H727" s="77"/>
      <c r="I727" s="78"/>
      <c r="J727" s="77"/>
      <c r="K727" s="78"/>
      <c r="L727" s="77"/>
      <c r="M727" s="78"/>
      <c r="N727" s="77"/>
      <c r="O727" s="78"/>
      <c r="P727" s="77"/>
      <c r="Q727" s="77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3">
      <c r="A728" s="77"/>
      <c r="B728" s="77"/>
      <c r="C728" s="77"/>
      <c r="D728" s="77"/>
      <c r="E728" s="78"/>
      <c r="F728" s="77"/>
      <c r="G728" s="78"/>
      <c r="H728" s="77"/>
      <c r="I728" s="78"/>
      <c r="J728" s="77"/>
      <c r="K728" s="78"/>
      <c r="L728" s="77"/>
      <c r="M728" s="78"/>
      <c r="N728" s="77"/>
      <c r="O728" s="78"/>
      <c r="P728" s="77"/>
      <c r="Q728" s="77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3">
      <c r="A729" s="77"/>
      <c r="B729" s="77"/>
      <c r="C729" s="77"/>
      <c r="D729" s="77"/>
      <c r="E729" s="78"/>
      <c r="F729" s="77"/>
      <c r="G729" s="78"/>
      <c r="H729" s="77"/>
      <c r="I729" s="78"/>
      <c r="J729" s="77"/>
      <c r="K729" s="78"/>
      <c r="L729" s="77"/>
      <c r="M729" s="78"/>
      <c r="N729" s="77"/>
      <c r="O729" s="78"/>
      <c r="P729" s="77"/>
      <c r="Q729" s="77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3">
      <c r="A730" s="77"/>
      <c r="B730" s="77"/>
      <c r="C730" s="77"/>
      <c r="D730" s="77"/>
      <c r="E730" s="78"/>
      <c r="F730" s="77"/>
      <c r="G730" s="78"/>
      <c r="H730" s="77"/>
      <c r="I730" s="78"/>
      <c r="J730" s="77"/>
      <c r="K730" s="78"/>
      <c r="L730" s="77"/>
      <c r="M730" s="78"/>
      <c r="N730" s="77"/>
      <c r="O730" s="78"/>
      <c r="P730" s="77"/>
      <c r="Q730" s="77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3">
      <c r="A731" s="77"/>
      <c r="B731" s="77"/>
      <c r="C731" s="77"/>
      <c r="D731" s="77"/>
      <c r="E731" s="78"/>
      <c r="F731" s="77"/>
      <c r="G731" s="78"/>
      <c r="H731" s="77"/>
      <c r="I731" s="78"/>
      <c r="J731" s="77"/>
      <c r="K731" s="78"/>
      <c r="L731" s="77"/>
      <c r="M731" s="78"/>
      <c r="N731" s="77"/>
      <c r="O731" s="78"/>
      <c r="P731" s="77"/>
      <c r="Q731" s="77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3">
      <c r="A732" s="77"/>
      <c r="B732" s="77"/>
      <c r="C732" s="77"/>
      <c r="D732" s="77"/>
      <c r="E732" s="78"/>
      <c r="F732" s="77"/>
      <c r="G732" s="78"/>
      <c r="H732" s="77"/>
      <c r="I732" s="78"/>
      <c r="J732" s="77"/>
      <c r="K732" s="78"/>
      <c r="L732" s="77"/>
      <c r="M732" s="78"/>
      <c r="N732" s="77"/>
      <c r="O732" s="78"/>
      <c r="P732" s="77"/>
      <c r="Q732" s="77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3">
      <c r="A733" s="77"/>
      <c r="B733" s="77"/>
      <c r="C733" s="77"/>
      <c r="D733" s="77"/>
      <c r="E733" s="78"/>
      <c r="F733" s="77"/>
      <c r="G733" s="78"/>
      <c r="H733" s="77"/>
      <c r="I733" s="78"/>
      <c r="J733" s="77"/>
      <c r="K733" s="78"/>
      <c r="L733" s="77"/>
      <c r="M733" s="78"/>
      <c r="N733" s="77"/>
      <c r="O733" s="78"/>
      <c r="P733" s="77"/>
      <c r="Q733" s="77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3">
      <c r="A734" s="77"/>
      <c r="B734" s="77"/>
      <c r="C734" s="77"/>
      <c r="D734" s="77"/>
      <c r="E734" s="78"/>
      <c r="F734" s="77"/>
      <c r="G734" s="78"/>
      <c r="H734" s="77"/>
      <c r="I734" s="78"/>
      <c r="J734" s="77"/>
      <c r="K734" s="78"/>
      <c r="L734" s="77"/>
      <c r="M734" s="78"/>
      <c r="N734" s="77"/>
      <c r="O734" s="78"/>
      <c r="P734" s="77"/>
      <c r="Q734" s="77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3">
      <c r="A735" s="77"/>
      <c r="B735" s="77"/>
      <c r="C735" s="77"/>
      <c r="D735" s="77"/>
      <c r="E735" s="78"/>
      <c r="F735" s="77"/>
      <c r="G735" s="78"/>
      <c r="H735" s="77"/>
      <c r="I735" s="78"/>
      <c r="J735" s="77"/>
      <c r="K735" s="78"/>
      <c r="L735" s="77"/>
      <c r="M735" s="78"/>
      <c r="N735" s="77"/>
      <c r="O735" s="78"/>
      <c r="P735" s="77"/>
      <c r="Q735" s="77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3">
      <c r="A736" s="77"/>
      <c r="B736" s="77"/>
      <c r="C736" s="77"/>
      <c r="D736" s="77"/>
      <c r="E736" s="78"/>
      <c r="F736" s="77"/>
      <c r="G736" s="78"/>
      <c r="H736" s="77"/>
      <c r="I736" s="78"/>
      <c r="J736" s="77"/>
      <c r="K736" s="78"/>
      <c r="L736" s="77"/>
      <c r="M736" s="78"/>
      <c r="N736" s="77"/>
      <c r="O736" s="78"/>
      <c r="P736" s="77"/>
      <c r="Q736" s="77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3">
      <c r="A737" s="77"/>
      <c r="B737" s="77"/>
      <c r="C737" s="77"/>
      <c r="D737" s="77"/>
      <c r="E737" s="78"/>
      <c r="F737" s="77"/>
      <c r="G737" s="78"/>
      <c r="H737" s="77"/>
      <c r="I737" s="78"/>
      <c r="J737" s="77"/>
      <c r="K737" s="78"/>
      <c r="L737" s="77"/>
      <c r="M737" s="78"/>
      <c r="N737" s="77"/>
      <c r="O737" s="78"/>
      <c r="P737" s="77"/>
      <c r="Q737" s="77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3">
      <c r="A738" s="77"/>
      <c r="B738" s="77"/>
      <c r="C738" s="77"/>
      <c r="D738" s="77"/>
      <c r="E738" s="78"/>
      <c r="F738" s="77"/>
      <c r="G738" s="78"/>
      <c r="H738" s="77"/>
      <c r="I738" s="78"/>
      <c r="J738" s="77"/>
      <c r="K738" s="78"/>
      <c r="L738" s="77"/>
      <c r="M738" s="78"/>
      <c r="N738" s="77"/>
      <c r="O738" s="78"/>
      <c r="P738" s="77"/>
      <c r="Q738" s="77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3">
      <c r="A739" s="77"/>
      <c r="B739" s="77"/>
      <c r="C739" s="77"/>
      <c r="D739" s="77"/>
      <c r="E739" s="78"/>
      <c r="F739" s="77"/>
      <c r="G739" s="78"/>
      <c r="H739" s="77"/>
      <c r="I739" s="78"/>
      <c r="J739" s="77"/>
      <c r="K739" s="78"/>
      <c r="L739" s="77"/>
      <c r="M739" s="78"/>
      <c r="N739" s="77"/>
      <c r="O739" s="78"/>
      <c r="P739" s="77"/>
      <c r="Q739" s="77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3">
      <c r="A740" s="77"/>
      <c r="B740" s="77"/>
      <c r="C740" s="77"/>
      <c r="D740" s="77"/>
      <c r="E740" s="78"/>
      <c r="F740" s="77"/>
      <c r="G740" s="78"/>
      <c r="H740" s="77"/>
      <c r="I740" s="78"/>
      <c r="J740" s="77"/>
      <c r="K740" s="78"/>
      <c r="L740" s="77"/>
      <c r="M740" s="78"/>
      <c r="N740" s="77"/>
      <c r="O740" s="78"/>
      <c r="P740" s="77"/>
      <c r="Q740" s="77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3">
      <c r="A741" s="77"/>
      <c r="B741" s="77"/>
      <c r="C741" s="77"/>
      <c r="D741" s="77"/>
      <c r="E741" s="78"/>
      <c r="F741" s="77"/>
      <c r="G741" s="78"/>
      <c r="H741" s="77"/>
      <c r="I741" s="78"/>
      <c r="J741" s="77"/>
      <c r="K741" s="78"/>
      <c r="L741" s="77"/>
      <c r="M741" s="78"/>
      <c r="N741" s="77"/>
      <c r="O741" s="78"/>
      <c r="P741" s="77"/>
      <c r="Q741" s="77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3">
      <c r="A742" s="77"/>
      <c r="B742" s="77"/>
      <c r="C742" s="77"/>
      <c r="D742" s="77"/>
      <c r="E742" s="78"/>
      <c r="F742" s="77"/>
      <c r="G742" s="78"/>
      <c r="H742" s="77"/>
      <c r="I742" s="78"/>
      <c r="J742" s="77"/>
      <c r="K742" s="78"/>
      <c r="L742" s="77"/>
      <c r="M742" s="78"/>
      <c r="N742" s="77"/>
      <c r="O742" s="78"/>
      <c r="P742" s="77"/>
      <c r="Q742" s="77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3">
      <c r="A743" s="77"/>
      <c r="B743" s="77"/>
      <c r="C743" s="77"/>
      <c r="D743" s="77"/>
      <c r="E743" s="78"/>
      <c r="F743" s="77"/>
      <c r="G743" s="78"/>
      <c r="H743" s="77"/>
      <c r="I743" s="78"/>
      <c r="J743" s="77"/>
      <c r="K743" s="78"/>
      <c r="L743" s="77"/>
      <c r="M743" s="78"/>
      <c r="N743" s="77"/>
      <c r="O743" s="78"/>
      <c r="P743" s="77"/>
      <c r="Q743" s="77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3">
      <c r="A744" s="77"/>
      <c r="B744" s="77"/>
      <c r="C744" s="77"/>
      <c r="D744" s="77"/>
      <c r="E744" s="78"/>
      <c r="F744" s="77"/>
      <c r="G744" s="78"/>
      <c r="H744" s="77"/>
      <c r="I744" s="78"/>
      <c r="J744" s="77"/>
      <c r="K744" s="78"/>
      <c r="L744" s="77"/>
      <c r="M744" s="78"/>
      <c r="N744" s="77"/>
      <c r="O744" s="78"/>
      <c r="P744" s="77"/>
      <c r="Q744" s="77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3">
      <c r="A745" s="77"/>
      <c r="B745" s="77"/>
      <c r="C745" s="77"/>
      <c r="D745" s="77"/>
      <c r="E745" s="78"/>
      <c r="F745" s="77"/>
      <c r="G745" s="78"/>
      <c r="H745" s="77"/>
      <c r="I745" s="78"/>
      <c r="J745" s="77"/>
      <c r="K745" s="78"/>
      <c r="L745" s="77"/>
      <c r="M745" s="78"/>
      <c r="N745" s="77"/>
      <c r="O745" s="78"/>
      <c r="P745" s="77"/>
      <c r="Q745" s="77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3">
      <c r="A746" s="77"/>
      <c r="B746" s="77"/>
      <c r="C746" s="77"/>
      <c r="D746" s="77"/>
      <c r="E746" s="78"/>
      <c r="F746" s="77"/>
      <c r="G746" s="78"/>
      <c r="H746" s="77"/>
      <c r="I746" s="78"/>
      <c r="J746" s="77"/>
      <c r="K746" s="78"/>
      <c r="L746" s="77"/>
      <c r="M746" s="78"/>
      <c r="N746" s="77"/>
      <c r="O746" s="78"/>
      <c r="P746" s="77"/>
      <c r="Q746" s="77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3">
      <c r="A747" s="77"/>
      <c r="B747" s="77"/>
      <c r="C747" s="77"/>
      <c r="D747" s="77"/>
      <c r="E747" s="78"/>
      <c r="F747" s="77"/>
      <c r="G747" s="78"/>
      <c r="H747" s="77"/>
      <c r="I747" s="78"/>
      <c r="J747" s="77"/>
      <c r="K747" s="78"/>
      <c r="L747" s="77"/>
      <c r="M747" s="78"/>
      <c r="N747" s="77"/>
      <c r="O747" s="78"/>
      <c r="P747" s="77"/>
      <c r="Q747" s="77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3">
      <c r="A748" s="77"/>
      <c r="B748" s="77"/>
      <c r="C748" s="77"/>
      <c r="D748" s="77"/>
      <c r="E748" s="78"/>
      <c r="F748" s="77"/>
      <c r="G748" s="78"/>
      <c r="H748" s="77"/>
      <c r="I748" s="78"/>
      <c r="J748" s="77"/>
      <c r="K748" s="78"/>
      <c r="L748" s="77"/>
      <c r="M748" s="78"/>
      <c r="N748" s="77"/>
      <c r="O748" s="78"/>
      <c r="P748" s="77"/>
      <c r="Q748" s="77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3">
      <c r="A749" s="77"/>
      <c r="B749" s="77"/>
      <c r="C749" s="77"/>
      <c r="D749" s="77"/>
      <c r="E749" s="78"/>
      <c r="F749" s="77"/>
      <c r="G749" s="78"/>
      <c r="H749" s="77"/>
      <c r="I749" s="78"/>
      <c r="J749" s="77"/>
      <c r="K749" s="78"/>
      <c r="L749" s="77"/>
      <c r="M749" s="78"/>
      <c r="N749" s="77"/>
      <c r="O749" s="78"/>
      <c r="P749" s="77"/>
      <c r="Q749" s="77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3">
      <c r="A750" s="77"/>
      <c r="B750" s="77"/>
      <c r="C750" s="77"/>
      <c r="D750" s="77"/>
      <c r="E750" s="78"/>
      <c r="F750" s="77"/>
      <c r="G750" s="78"/>
      <c r="H750" s="77"/>
      <c r="I750" s="78"/>
      <c r="J750" s="77"/>
      <c r="K750" s="78"/>
      <c r="L750" s="77"/>
      <c r="M750" s="78"/>
      <c r="N750" s="77"/>
      <c r="O750" s="78"/>
      <c r="P750" s="77"/>
      <c r="Q750" s="77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3">
      <c r="A751" s="77"/>
      <c r="B751" s="77"/>
      <c r="C751" s="77"/>
      <c r="D751" s="77"/>
      <c r="E751" s="78"/>
      <c r="F751" s="77"/>
      <c r="G751" s="78"/>
      <c r="H751" s="77"/>
      <c r="I751" s="78"/>
      <c r="J751" s="77"/>
      <c r="K751" s="78"/>
      <c r="L751" s="77"/>
      <c r="M751" s="78"/>
      <c r="N751" s="77"/>
      <c r="O751" s="78"/>
      <c r="P751" s="77"/>
      <c r="Q751" s="77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3">
      <c r="A752" s="77"/>
      <c r="B752" s="77"/>
      <c r="C752" s="77"/>
      <c r="D752" s="77"/>
      <c r="E752" s="78"/>
      <c r="F752" s="77"/>
      <c r="G752" s="78"/>
      <c r="H752" s="77"/>
      <c r="I752" s="78"/>
      <c r="J752" s="77"/>
      <c r="K752" s="78"/>
      <c r="L752" s="77"/>
      <c r="M752" s="78"/>
      <c r="N752" s="77"/>
      <c r="O752" s="78"/>
      <c r="P752" s="77"/>
      <c r="Q752" s="77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3">
      <c r="A753" s="77"/>
      <c r="B753" s="77"/>
      <c r="C753" s="77"/>
      <c r="D753" s="77"/>
      <c r="E753" s="78"/>
      <c r="F753" s="77"/>
      <c r="G753" s="78"/>
      <c r="H753" s="77"/>
      <c r="I753" s="78"/>
      <c r="J753" s="77"/>
      <c r="K753" s="78"/>
      <c r="L753" s="77"/>
      <c r="M753" s="78"/>
      <c r="N753" s="77"/>
      <c r="O753" s="78"/>
      <c r="P753" s="77"/>
      <c r="Q753" s="77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3">
      <c r="A754" s="77"/>
      <c r="B754" s="77"/>
      <c r="C754" s="77"/>
      <c r="D754" s="77"/>
      <c r="E754" s="78"/>
      <c r="F754" s="77"/>
      <c r="G754" s="78"/>
      <c r="H754" s="77"/>
      <c r="I754" s="78"/>
      <c r="J754" s="77"/>
      <c r="K754" s="78"/>
      <c r="L754" s="77"/>
      <c r="M754" s="78"/>
      <c r="N754" s="77"/>
      <c r="O754" s="78"/>
      <c r="P754" s="77"/>
      <c r="Q754" s="77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3">
      <c r="A755" s="77"/>
      <c r="B755" s="77"/>
      <c r="C755" s="77"/>
      <c r="D755" s="77"/>
      <c r="E755" s="78"/>
      <c r="F755" s="77"/>
      <c r="G755" s="78"/>
      <c r="H755" s="77"/>
      <c r="I755" s="78"/>
      <c r="J755" s="77"/>
      <c r="K755" s="78"/>
      <c r="L755" s="77"/>
      <c r="M755" s="78"/>
      <c r="N755" s="77"/>
      <c r="O755" s="78"/>
      <c r="P755" s="77"/>
      <c r="Q755" s="77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3">
      <c r="A756" s="77"/>
      <c r="B756" s="77"/>
      <c r="C756" s="77"/>
      <c r="D756" s="77"/>
      <c r="E756" s="78"/>
      <c r="F756" s="77"/>
      <c r="G756" s="78"/>
      <c r="H756" s="77"/>
      <c r="I756" s="78"/>
      <c r="J756" s="77"/>
      <c r="K756" s="78"/>
      <c r="L756" s="77"/>
      <c r="M756" s="78"/>
      <c r="N756" s="77"/>
      <c r="O756" s="78"/>
      <c r="P756" s="77"/>
      <c r="Q756" s="77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3">
      <c r="A757" s="77"/>
      <c r="B757" s="77"/>
      <c r="C757" s="77"/>
      <c r="D757" s="77"/>
      <c r="E757" s="78"/>
      <c r="F757" s="77"/>
      <c r="G757" s="78"/>
      <c r="H757" s="77"/>
      <c r="I757" s="78"/>
      <c r="J757" s="77"/>
      <c r="K757" s="78"/>
      <c r="L757" s="77"/>
      <c r="M757" s="78"/>
      <c r="N757" s="77"/>
      <c r="O757" s="78"/>
      <c r="P757" s="77"/>
      <c r="Q757" s="77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3">
      <c r="A758" s="77"/>
      <c r="B758" s="77"/>
      <c r="C758" s="77"/>
      <c r="D758" s="77"/>
      <c r="E758" s="78"/>
      <c r="F758" s="77"/>
      <c r="G758" s="78"/>
      <c r="H758" s="77"/>
      <c r="I758" s="78"/>
      <c r="J758" s="77"/>
      <c r="K758" s="78"/>
      <c r="L758" s="77"/>
      <c r="M758" s="78"/>
      <c r="N758" s="77"/>
      <c r="O758" s="78"/>
      <c r="P758" s="77"/>
      <c r="Q758" s="77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3">
      <c r="A759" s="77"/>
      <c r="B759" s="77"/>
      <c r="C759" s="77"/>
      <c r="D759" s="77"/>
      <c r="E759" s="78"/>
      <c r="F759" s="77"/>
      <c r="G759" s="78"/>
      <c r="H759" s="77"/>
      <c r="I759" s="78"/>
      <c r="J759" s="77"/>
      <c r="K759" s="78"/>
      <c r="L759" s="77"/>
      <c r="M759" s="78"/>
      <c r="N759" s="77"/>
      <c r="O759" s="78"/>
      <c r="P759" s="77"/>
      <c r="Q759" s="77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3">
      <c r="A760" s="77"/>
      <c r="B760" s="77"/>
      <c r="C760" s="77"/>
      <c r="D760" s="77"/>
      <c r="E760" s="78"/>
      <c r="F760" s="77"/>
      <c r="G760" s="78"/>
      <c r="H760" s="77"/>
      <c r="I760" s="78"/>
      <c r="J760" s="77"/>
      <c r="K760" s="78"/>
      <c r="L760" s="77"/>
      <c r="M760" s="78"/>
      <c r="N760" s="77"/>
      <c r="O760" s="78"/>
      <c r="P760" s="77"/>
      <c r="Q760" s="77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3">
      <c r="A761" s="77"/>
      <c r="B761" s="77"/>
      <c r="C761" s="77"/>
      <c r="D761" s="77"/>
      <c r="E761" s="78"/>
      <c r="F761" s="77"/>
      <c r="G761" s="78"/>
      <c r="H761" s="77"/>
      <c r="I761" s="78"/>
      <c r="J761" s="77"/>
      <c r="K761" s="78"/>
      <c r="L761" s="77"/>
      <c r="M761" s="78"/>
      <c r="N761" s="77"/>
      <c r="O761" s="78"/>
      <c r="P761" s="77"/>
      <c r="Q761" s="77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3">
      <c r="A762" s="77"/>
      <c r="B762" s="77"/>
      <c r="C762" s="77"/>
      <c r="D762" s="77"/>
      <c r="E762" s="78"/>
      <c r="F762" s="77"/>
      <c r="G762" s="78"/>
      <c r="H762" s="77"/>
      <c r="I762" s="78"/>
      <c r="J762" s="77"/>
      <c r="K762" s="78"/>
      <c r="L762" s="77"/>
      <c r="M762" s="78"/>
      <c r="N762" s="77"/>
      <c r="O762" s="78"/>
      <c r="P762" s="77"/>
      <c r="Q762" s="77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3">
      <c r="A763" s="77"/>
      <c r="B763" s="77"/>
      <c r="C763" s="77"/>
      <c r="D763" s="77"/>
      <c r="E763" s="78"/>
      <c r="F763" s="77"/>
      <c r="G763" s="78"/>
      <c r="H763" s="77"/>
      <c r="I763" s="78"/>
      <c r="J763" s="77"/>
      <c r="K763" s="78"/>
      <c r="L763" s="77"/>
      <c r="M763" s="78"/>
      <c r="N763" s="77"/>
      <c r="O763" s="78"/>
      <c r="P763" s="77"/>
      <c r="Q763" s="77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3">
      <c r="A764" s="77"/>
      <c r="B764" s="77"/>
      <c r="C764" s="77"/>
      <c r="D764" s="77"/>
      <c r="E764" s="78"/>
      <c r="F764" s="77"/>
      <c r="G764" s="78"/>
      <c r="H764" s="77"/>
      <c r="I764" s="78"/>
      <c r="J764" s="77"/>
      <c r="K764" s="78"/>
      <c r="L764" s="77"/>
      <c r="M764" s="78"/>
      <c r="N764" s="77"/>
      <c r="O764" s="78"/>
      <c r="P764" s="77"/>
      <c r="Q764" s="77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3">
      <c r="A765" s="77"/>
      <c r="B765" s="77"/>
      <c r="C765" s="77"/>
      <c r="D765" s="77"/>
      <c r="E765" s="78"/>
      <c r="F765" s="77"/>
      <c r="G765" s="78"/>
      <c r="H765" s="77"/>
      <c r="I765" s="78"/>
      <c r="J765" s="77"/>
      <c r="K765" s="78"/>
      <c r="L765" s="77"/>
      <c r="M765" s="78"/>
      <c r="N765" s="77"/>
      <c r="O765" s="78"/>
      <c r="P765" s="77"/>
      <c r="Q765" s="77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3">
      <c r="A766" s="77"/>
      <c r="B766" s="77"/>
      <c r="C766" s="77"/>
      <c r="D766" s="77"/>
      <c r="E766" s="78"/>
      <c r="F766" s="77"/>
      <c r="G766" s="78"/>
      <c r="H766" s="77"/>
      <c r="I766" s="78"/>
      <c r="J766" s="77"/>
      <c r="K766" s="78"/>
      <c r="L766" s="77"/>
      <c r="M766" s="78"/>
      <c r="N766" s="77"/>
      <c r="O766" s="78"/>
      <c r="P766" s="77"/>
      <c r="Q766" s="77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3">
      <c r="A767" s="77"/>
      <c r="B767" s="77"/>
      <c r="C767" s="77"/>
      <c r="D767" s="77"/>
      <c r="E767" s="78"/>
      <c r="F767" s="77"/>
      <c r="G767" s="78"/>
      <c r="H767" s="77"/>
      <c r="I767" s="78"/>
      <c r="J767" s="77"/>
      <c r="K767" s="78"/>
      <c r="L767" s="77"/>
      <c r="M767" s="78"/>
      <c r="N767" s="77"/>
      <c r="O767" s="78"/>
      <c r="P767" s="77"/>
      <c r="Q767" s="77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3">
      <c r="A768" s="77"/>
      <c r="B768" s="77"/>
      <c r="C768" s="77"/>
      <c r="D768" s="77"/>
      <c r="E768" s="78"/>
      <c r="F768" s="77"/>
      <c r="G768" s="78"/>
      <c r="H768" s="77"/>
      <c r="I768" s="78"/>
      <c r="J768" s="77"/>
      <c r="K768" s="78"/>
      <c r="L768" s="77"/>
      <c r="M768" s="78"/>
      <c r="N768" s="77"/>
      <c r="O768" s="78"/>
      <c r="P768" s="77"/>
      <c r="Q768" s="77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3">
      <c r="A769" s="77"/>
      <c r="B769" s="77"/>
      <c r="C769" s="77"/>
      <c r="D769" s="77"/>
      <c r="E769" s="78"/>
      <c r="F769" s="77"/>
      <c r="G769" s="78"/>
      <c r="H769" s="77"/>
      <c r="I769" s="78"/>
      <c r="J769" s="77"/>
      <c r="K769" s="78"/>
      <c r="L769" s="77"/>
      <c r="M769" s="78"/>
      <c r="N769" s="77"/>
      <c r="O769" s="78"/>
      <c r="P769" s="77"/>
      <c r="Q769" s="77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3">
      <c r="A770" s="77"/>
      <c r="B770" s="77"/>
      <c r="C770" s="77"/>
      <c r="D770" s="77"/>
      <c r="E770" s="78"/>
      <c r="F770" s="77"/>
      <c r="G770" s="78"/>
      <c r="H770" s="77"/>
      <c r="I770" s="78"/>
      <c r="J770" s="77"/>
      <c r="K770" s="78"/>
      <c r="L770" s="77"/>
      <c r="M770" s="78"/>
      <c r="N770" s="77"/>
      <c r="O770" s="78"/>
      <c r="P770" s="77"/>
      <c r="Q770" s="77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3">
      <c r="A771" s="77"/>
      <c r="B771" s="77"/>
      <c r="C771" s="77"/>
      <c r="D771" s="77"/>
      <c r="E771" s="78"/>
      <c r="F771" s="77"/>
      <c r="G771" s="78"/>
      <c r="H771" s="77"/>
      <c r="I771" s="78"/>
      <c r="J771" s="77"/>
      <c r="K771" s="78"/>
      <c r="L771" s="77"/>
      <c r="M771" s="78"/>
      <c r="N771" s="77"/>
      <c r="O771" s="78"/>
      <c r="P771" s="77"/>
      <c r="Q771" s="77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3">
      <c r="A772" s="77"/>
      <c r="B772" s="77"/>
      <c r="C772" s="77"/>
      <c r="D772" s="77"/>
      <c r="E772" s="78"/>
      <c r="F772" s="77"/>
      <c r="G772" s="78"/>
      <c r="H772" s="77"/>
      <c r="I772" s="78"/>
      <c r="J772" s="77"/>
      <c r="K772" s="78"/>
      <c r="L772" s="77"/>
      <c r="M772" s="78"/>
      <c r="N772" s="77"/>
      <c r="O772" s="78"/>
      <c r="P772" s="77"/>
      <c r="Q772" s="77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3">
      <c r="A773" s="77"/>
      <c r="B773" s="77"/>
      <c r="C773" s="77"/>
      <c r="D773" s="77"/>
      <c r="E773" s="78"/>
      <c r="F773" s="77"/>
      <c r="G773" s="78"/>
      <c r="H773" s="77"/>
      <c r="I773" s="78"/>
      <c r="J773" s="77"/>
      <c r="K773" s="78"/>
      <c r="L773" s="77"/>
      <c r="M773" s="78"/>
      <c r="N773" s="77"/>
      <c r="O773" s="78"/>
      <c r="P773" s="77"/>
      <c r="Q773" s="77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3">
      <c r="A774" s="77"/>
      <c r="B774" s="77"/>
      <c r="C774" s="77"/>
      <c r="D774" s="77"/>
      <c r="E774" s="78"/>
      <c r="F774" s="77"/>
      <c r="G774" s="78"/>
      <c r="H774" s="77"/>
      <c r="I774" s="78"/>
      <c r="J774" s="77"/>
      <c r="K774" s="78"/>
      <c r="L774" s="77"/>
      <c r="M774" s="78"/>
      <c r="N774" s="77"/>
      <c r="O774" s="78"/>
      <c r="P774" s="77"/>
      <c r="Q774" s="77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3">
      <c r="A775" s="77"/>
      <c r="B775" s="77"/>
      <c r="C775" s="77"/>
      <c r="D775" s="77"/>
      <c r="E775" s="78"/>
      <c r="F775" s="77"/>
      <c r="G775" s="78"/>
      <c r="H775" s="77"/>
      <c r="I775" s="78"/>
      <c r="J775" s="77"/>
      <c r="K775" s="78"/>
      <c r="L775" s="77"/>
      <c r="M775" s="78"/>
      <c r="N775" s="77"/>
      <c r="O775" s="78"/>
      <c r="P775" s="77"/>
      <c r="Q775" s="77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3">
      <c r="A776" s="77"/>
      <c r="B776" s="77"/>
      <c r="C776" s="77"/>
      <c r="D776" s="77"/>
      <c r="E776" s="78"/>
      <c r="F776" s="77"/>
      <c r="G776" s="78"/>
      <c r="H776" s="77"/>
      <c r="I776" s="78"/>
      <c r="J776" s="77"/>
      <c r="K776" s="78"/>
      <c r="L776" s="77"/>
      <c r="M776" s="78"/>
      <c r="N776" s="77"/>
      <c r="O776" s="78"/>
      <c r="P776" s="77"/>
      <c r="Q776" s="77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3">
      <c r="A777" s="77"/>
      <c r="B777" s="77"/>
      <c r="C777" s="77"/>
      <c r="D777" s="77"/>
      <c r="E777" s="78"/>
      <c r="F777" s="77"/>
      <c r="G777" s="78"/>
      <c r="H777" s="77"/>
      <c r="I777" s="78"/>
      <c r="J777" s="77"/>
      <c r="K777" s="78"/>
      <c r="L777" s="77"/>
      <c r="M777" s="78"/>
      <c r="N777" s="77"/>
      <c r="O777" s="78"/>
      <c r="P777" s="77"/>
      <c r="Q777" s="77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3">
      <c r="A778" s="77"/>
      <c r="B778" s="77"/>
      <c r="C778" s="77"/>
      <c r="D778" s="77"/>
      <c r="E778" s="78"/>
      <c r="F778" s="77"/>
      <c r="G778" s="78"/>
      <c r="H778" s="77"/>
      <c r="I778" s="78"/>
      <c r="J778" s="77"/>
      <c r="K778" s="78"/>
      <c r="L778" s="77"/>
      <c r="M778" s="78"/>
      <c r="N778" s="77"/>
      <c r="O778" s="78"/>
      <c r="P778" s="77"/>
      <c r="Q778" s="77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3">
      <c r="A779" s="77"/>
      <c r="B779" s="77"/>
      <c r="C779" s="77"/>
      <c r="D779" s="77"/>
      <c r="E779" s="78"/>
      <c r="F779" s="77"/>
      <c r="G779" s="78"/>
      <c r="H779" s="77"/>
      <c r="I779" s="78"/>
      <c r="J779" s="77"/>
      <c r="K779" s="78"/>
      <c r="L779" s="77"/>
      <c r="M779" s="78"/>
      <c r="N779" s="77"/>
      <c r="O779" s="78"/>
      <c r="P779" s="77"/>
      <c r="Q779" s="77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3">
      <c r="A780" s="77"/>
      <c r="B780" s="77"/>
      <c r="C780" s="77"/>
      <c r="D780" s="77"/>
      <c r="E780" s="78"/>
      <c r="F780" s="77"/>
      <c r="G780" s="78"/>
      <c r="H780" s="77"/>
      <c r="I780" s="78"/>
      <c r="J780" s="77"/>
      <c r="K780" s="78"/>
      <c r="L780" s="77"/>
      <c r="M780" s="78"/>
      <c r="N780" s="77"/>
      <c r="O780" s="78"/>
      <c r="P780" s="77"/>
      <c r="Q780" s="77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3">
      <c r="A781" s="77"/>
      <c r="B781" s="77"/>
      <c r="C781" s="77"/>
      <c r="D781" s="77"/>
      <c r="E781" s="78"/>
      <c r="F781" s="77"/>
      <c r="G781" s="78"/>
      <c r="H781" s="77"/>
      <c r="I781" s="78"/>
      <c r="J781" s="77"/>
      <c r="K781" s="78"/>
      <c r="L781" s="77"/>
      <c r="M781" s="78"/>
      <c r="N781" s="77"/>
      <c r="O781" s="78"/>
      <c r="P781" s="77"/>
      <c r="Q781" s="77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3">
      <c r="A782" s="77"/>
      <c r="B782" s="77"/>
      <c r="C782" s="77"/>
      <c r="D782" s="77"/>
      <c r="E782" s="78"/>
      <c r="F782" s="77"/>
      <c r="G782" s="78"/>
      <c r="H782" s="77"/>
      <c r="I782" s="78"/>
      <c r="J782" s="77"/>
      <c r="K782" s="78"/>
      <c r="L782" s="77"/>
      <c r="M782" s="78"/>
      <c r="N782" s="77"/>
      <c r="O782" s="78"/>
      <c r="P782" s="77"/>
      <c r="Q782" s="77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3">
      <c r="A783" s="77"/>
      <c r="B783" s="77"/>
      <c r="C783" s="77"/>
      <c r="D783" s="77"/>
      <c r="E783" s="78"/>
      <c r="F783" s="77"/>
      <c r="G783" s="78"/>
      <c r="H783" s="77"/>
      <c r="I783" s="78"/>
      <c r="J783" s="77"/>
      <c r="K783" s="78"/>
      <c r="L783" s="77"/>
      <c r="M783" s="78"/>
      <c r="N783" s="77"/>
      <c r="O783" s="78"/>
      <c r="P783" s="77"/>
      <c r="Q783" s="77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3">
      <c r="A784" s="77"/>
      <c r="B784" s="77"/>
      <c r="C784" s="77"/>
      <c r="D784" s="77"/>
      <c r="E784" s="78"/>
      <c r="F784" s="77"/>
      <c r="G784" s="78"/>
      <c r="H784" s="77"/>
      <c r="I784" s="78"/>
      <c r="J784" s="77"/>
      <c r="K784" s="78"/>
      <c r="L784" s="77"/>
      <c r="M784" s="78"/>
      <c r="N784" s="77"/>
      <c r="O784" s="78"/>
      <c r="P784" s="77"/>
      <c r="Q784" s="77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3">
      <c r="A785" s="77"/>
      <c r="B785" s="77"/>
      <c r="C785" s="77"/>
      <c r="D785" s="77"/>
      <c r="E785" s="78"/>
      <c r="F785" s="77"/>
      <c r="G785" s="78"/>
      <c r="H785" s="77"/>
      <c r="I785" s="78"/>
      <c r="J785" s="77"/>
      <c r="K785" s="78"/>
      <c r="L785" s="77"/>
      <c r="M785" s="78"/>
      <c r="N785" s="77"/>
      <c r="O785" s="78"/>
      <c r="P785" s="77"/>
      <c r="Q785" s="77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3">
      <c r="A786" s="77"/>
      <c r="B786" s="77"/>
      <c r="C786" s="77"/>
      <c r="D786" s="77"/>
      <c r="E786" s="78"/>
      <c r="F786" s="77"/>
      <c r="G786" s="78"/>
      <c r="H786" s="77"/>
      <c r="I786" s="78"/>
      <c r="J786" s="77"/>
      <c r="K786" s="78"/>
      <c r="L786" s="77"/>
      <c r="M786" s="78"/>
      <c r="N786" s="77"/>
      <c r="O786" s="78"/>
      <c r="P786" s="77"/>
      <c r="Q786" s="77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3">
      <c r="A787" s="77"/>
      <c r="B787" s="77"/>
      <c r="C787" s="77"/>
      <c r="D787" s="77"/>
      <c r="E787" s="78"/>
      <c r="F787" s="77"/>
      <c r="G787" s="78"/>
      <c r="H787" s="77"/>
      <c r="I787" s="78"/>
      <c r="J787" s="77"/>
      <c r="K787" s="78"/>
      <c r="L787" s="77"/>
      <c r="M787" s="78"/>
      <c r="N787" s="77"/>
      <c r="O787" s="78"/>
      <c r="P787" s="77"/>
      <c r="Q787" s="77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3">
      <c r="A788" s="77"/>
      <c r="B788" s="77"/>
      <c r="C788" s="77"/>
      <c r="D788" s="77"/>
      <c r="E788" s="78"/>
      <c r="F788" s="77"/>
      <c r="G788" s="78"/>
      <c r="H788" s="77"/>
      <c r="I788" s="78"/>
      <c r="J788" s="77"/>
      <c r="K788" s="78"/>
      <c r="L788" s="77"/>
      <c r="M788" s="78"/>
      <c r="N788" s="77"/>
      <c r="O788" s="78"/>
      <c r="P788" s="77"/>
      <c r="Q788" s="77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3">
      <c r="A789" s="77"/>
      <c r="B789" s="77"/>
      <c r="C789" s="77"/>
      <c r="D789" s="77"/>
      <c r="E789" s="78"/>
      <c r="F789" s="77"/>
      <c r="G789" s="78"/>
      <c r="H789" s="77"/>
      <c r="I789" s="78"/>
      <c r="J789" s="77"/>
      <c r="K789" s="78"/>
      <c r="L789" s="77"/>
      <c r="M789" s="78"/>
      <c r="N789" s="77"/>
      <c r="O789" s="78"/>
      <c r="P789" s="77"/>
      <c r="Q789" s="77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3">
      <c r="A790" s="77"/>
      <c r="B790" s="77"/>
      <c r="C790" s="77"/>
      <c r="D790" s="77"/>
      <c r="E790" s="78"/>
      <c r="F790" s="77"/>
      <c r="G790" s="78"/>
      <c r="H790" s="77"/>
      <c r="I790" s="78"/>
      <c r="J790" s="77"/>
      <c r="K790" s="78"/>
      <c r="L790" s="77"/>
      <c r="M790" s="78"/>
      <c r="N790" s="77"/>
      <c r="O790" s="78"/>
      <c r="P790" s="77"/>
      <c r="Q790" s="77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3">
      <c r="A791" s="77"/>
      <c r="B791" s="77"/>
      <c r="C791" s="77"/>
      <c r="D791" s="77"/>
      <c r="E791" s="78"/>
      <c r="F791" s="77"/>
      <c r="G791" s="78"/>
      <c r="H791" s="77"/>
      <c r="I791" s="78"/>
      <c r="J791" s="77"/>
      <c r="K791" s="78"/>
      <c r="L791" s="77"/>
      <c r="M791" s="78"/>
      <c r="N791" s="77"/>
      <c r="O791" s="78"/>
      <c r="P791" s="77"/>
      <c r="Q791" s="77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3">
      <c r="A792" s="77"/>
      <c r="B792" s="77"/>
      <c r="C792" s="77"/>
      <c r="D792" s="77"/>
      <c r="E792" s="78"/>
      <c r="F792" s="77"/>
      <c r="G792" s="78"/>
      <c r="H792" s="77"/>
      <c r="I792" s="78"/>
      <c r="J792" s="77"/>
      <c r="K792" s="78"/>
      <c r="L792" s="77"/>
      <c r="M792" s="78"/>
      <c r="N792" s="77"/>
      <c r="O792" s="78"/>
      <c r="P792" s="77"/>
      <c r="Q792" s="77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3">
      <c r="A793" s="77"/>
      <c r="B793" s="77"/>
      <c r="C793" s="77"/>
      <c r="D793" s="77"/>
      <c r="E793" s="78"/>
      <c r="F793" s="77"/>
      <c r="G793" s="78"/>
      <c r="H793" s="77"/>
      <c r="I793" s="78"/>
      <c r="J793" s="77"/>
      <c r="K793" s="78"/>
      <c r="L793" s="77"/>
      <c r="M793" s="78"/>
      <c r="N793" s="77"/>
      <c r="O793" s="78"/>
      <c r="P793" s="77"/>
      <c r="Q793" s="77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3">
      <c r="A794" s="77"/>
      <c r="B794" s="77"/>
      <c r="C794" s="77"/>
      <c r="D794" s="77"/>
      <c r="E794" s="78"/>
      <c r="F794" s="77"/>
      <c r="G794" s="78"/>
      <c r="H794" s="77"/>
      <c r="I794" s="78"/>
      <c r="J794" s="77"/>
      <c r="K794" s="78"/>
      <c r="L794" s="77"/>
      <c r="M794" s="78"/>
      <c r="N794" s="77"/>
      <c r="O794" s="78"/>
      <c r="P794" s="77"/>
      <c r="Q794" s="77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3">
      <c r="A795" s="77"/>
      <c r="B795" s="77"/>
      <c r="C795" s="77"/>
      <c r="D795" s="77"/>
      <c r="E795" s="78"/>
      <c r="F795" s="77"/>
      <c r="G795" s="78"/>
      <c r="H795" s="77"/>
      <c r="I795" s="78"/>
      <c r="J795" s="77"/>
      <c r="K795" s="78"/>
      <c r="L795" s="77"/>
      <c r="M795" s="78"/>
      <c r="N795" s="77"/>
      <c r="O795" s="78"/>
      <c r="P795" s="77"/>
      <c r="Q795" s="77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3">
      <c r="A796" s="77"/>
      <c r="B796" s="77"/>
      <c r="C796" s="77"/>
      <c r="D796" s="77"/>
      <c r="E796" s="78"/>
      <c r="F796" s="77"/>
      <c r="G796" s="78"/>
      <c r="H796" s="77"/>
      <c r="I796" s="78"/>
      <c r="J796" s="77"/>
      <c r="K796" s="78"/>
      <c r="L796" s="77"/>
      <c r="M796" s="78"/>
      <c r="N796" s="77"/>
      <c r="O796" s="78"/>
      <c r="P796" s="77"/>
      <c r="Q796" s="77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3">
      <c r="A797" s="77"/>
      <c r="B797" s="77"/>
      <c r="C797" s="77"/>
      <c r="D797" s="77"/>
      <c r="E797" s="78"/>
      <c r="F797" s="77"/>
      <c r="G797" s="78"/>
      <c r="H797" s="77"/>
      <c r="I797" s="78"/>
      <c r="J797" s="77"/>
      <c r="K797" s="78"/>
      <c r="L797" s="77"/>
      <c r="M797" s="78"/>
      <c r="N797" s="77"/>
      <c r="O797" s="78"/>
      <c r="P797" s="77"/>
      <c r="Q797" s="77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3">
      <c r="A798" s="77"/>
      <c r="B798" s="77"/>
      <c r="C798" s="77"/>
      <c r="D798" s="77"/>
      <c r="E798" s="78"/>
      <c r="F798" s="77"/>
      <c r="G798" s="78"/>
      <c r="H798" s="77"/>
      <c r="I798" s="78"/>
      <c r="J798" s="77"/>
      <c r="K798" s="78"/>
      <c r="L798" s="77"/>
      <c r="M798" s="78"/>
      <c r="N798" s="77"/>
      <c r="O798" s="78"/>
      <c r="P798" s="77"/>
      <c r="Q798" s="77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3">
      <c r="A799" s="77"/>
      <c r="B799" s="77"/>
      <c r="C799" s="77"/>
      <c r="D799" s="77"/>
      <c r="E799" s="78"/>
      <c r="F799" s="77"/>
      <c r="G799" s="78"/>
      <c r="H799" s="77"/>
      <c r="I799" s="78"/>
      <c r="J799" s="77"/>
      <c r="K799" s="78"/>
      <c r="L799" s="77"/>
      <c r="M799" s="78"/>
      <c r="N799" s="77"/>
      <c r="O799" s="78"/>
      <c r="P799" s="77"/>
      <c r="Q799" s="77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3">
      <c r="A800" s="77"/>
      <c r="B800" s="77"/>
      <c r="C800" s="77"/>
      <c r="D800" s="77"/>
      <c r="E800" s="78"/>
      <c r="F800" s="77"/>
      <c r="G800" s="78"/>
      <c r="H800" s="77"/>
      <c r="I800" s="78"/>
      <c r="J800" s="77"/>
      <c r="K800" s="78"/>
      <c r="L800" s="77"/>
      <c r="M800" s="78"/>
      <c r="N800" s="77"/>
      <c r="O800" s="78"/>
      <c r="P800" s="77"/>
      <c r="Q800" s="77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3">
      <c r="A801" s="77"/>
      <c r="B801" s="77"/>
      <c r="C801" s="77"/>
      <c r="D801" s="77"/>
      <c r="E801" s="78"/>
      <c r="F801" s="77"/>
      <c r="G801" s="78"/>
      <c r="H801" s="77"/>
      <c r="I801" s="78"/>
      <c r="J801" s="77"/>
      <c r="K801" s="78"/>
      <c r="L801" s="77"/>
      <c r="M801" s="78"/>
      <c r="N801" s="77"/>
      <c r="O801" s="78"/>
      <c r="P801" s="77"/>
      <c r="Q801" s="77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3">
      <c r="A802" s="77"/>
      <c r="B802" s="77"/>
      <c r="C802" s="77"/>
      <c r="D802" s="77"/>
      <c r="E802" s="78"/>
      <c r="F802" s="77"/>
      <c r="G802" s="78"/>
      <c r="H802" s="77"/>
      <c r="I802" s="78"/>
      <c r="J802" s="77"/>
      <c r="K802" s="78"/>
      <c r="L802" s="77"/>
      <c r="M802" s="78"/>
      <c r="N802" s="77"/>
      <c r="O802" s="78"/>
      <c r="P802" s="77"/>
      <c r="Q802" s="77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3">
      <c r="A803" s="77"/>
      <c r="B803" s="77"/>
      <c r="C803" s="77"/>
      <c r="D803" s="77"/>
      <c r="E803" s="78"/>
      <c r="F803" s="77"/>
      <c r="G803" s="78"/>
      <c r="H803" s="77"/>
      <c r="I803" s="78"/>
      <c r="J803" s="77"/>
      <c r="K803" s="78"/>
      <c r="L803" s="77"/>
      <c r="M803" s="78"/>
      <c r="N803" s="77"/>
      <c r="O803" s="78"/>
      <c r="P803" s="77"/>
      <c r="Q803" s="77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3">
      <c r="A804" s="77"/>
      <c r="B804" s="77"/>
      <c r="C804" s="77"/>
      <c r="D804" s="77"/>
      <c r="E804" s="78"/>
      <c r="F804" s="77"/>
      <c r="G804" s="78"/>
      <c r="H804" s="77"/>
      <c r="I804" s="78"/>
      <c r="J804" s="77"/>
      <c r="K804" s="78"/>
      <c r="L804" s="77"/>
      <c r="M804" s="78"/>
      <c r="N804" s="77"/>
      <c r="O804" s="78"/>
      <c r="P804" s="77"/>
      <c r="Q804" s="77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3">
      <c r="A805" s="77"/>
      <c r="B805" s="77"/>
      <c r="C805" s="77"/>
      <c r="D805" s="77"/>
      <c r="E805" s="78"/>
      <c r="F805" s="77"/>
      <c r="G805" s="78"/>
      <c r="H805" s="77"/>
      <c r="I805" s="78"/>
      <c r="J805" s="77"/>
      <c r="K805" s="78"/>
      <c r="L805" s="77"/>
      <c r="M805" s="78"/>
      <c r="N805" s="77"/>
      <c r="O805" s="78"/>
      <c r="P805" s="77"/>
      <c r="Q805" s="77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3">
      <c r="A806" s="77"/>
      <c r="B806" s="77"/>
      <c r="C806" s="77"/>
      <c r="D806" s="77"/>
      <c r="E806" s="78"/>
      <c r="F806" s="77"/>
      <c r="G806" s="78"/>
      <c r="H806" s="77"/>
      <c r="I806" s="78"/>
      <c r="J806" s="77"/>
      <c r="K806" s="78"/>
      <c r="L806" s="77"/>
      <c r="M806" s="78"/>
      <c r="N806" s="77"/>
      <c r="O806" s="78"/>
      <c r="P806" s="77"/>
      <c r="Q806" s="77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3">
      <c r="A807" s="77"/>
      <c r="B807" s="77"/>
      <c r="C807" s="77"/>
      <c r="D807" s="77"/>
      <c r="E807" s="78"/>
      <c r="F807" s="77"/>
      <c r="G807" s="78"/>
      <c r="H807" s="77"/>
      <c r="I807" s="78"/>
      <c r="J807" s="77"/>
      <c r="K807" s="78"/>
      <c r="L807" s="77"/>
      <c r="M807" s="78"/>
      <c r="N807" s="77"/>
      <c r="O807" s="78"/>
      <c r="P807" s="77"/>
      <c r="Q807" s="77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3">
      <c r="A808" s="77"/>
      <c r="B808" s="77"/>
      <c r="C808" s="77"/>
      <c r="D808" s="77"/>
      <c r="E808" s="78"/>
      <c r="F808" s="77"/>
      <c r="G808" s="78"/>
      <c r="H808" s="77"/>
      <c r="I808" s="78"/>
      <c r="J808" s="77"/>
      <c r="K808" s="78"/>
      <c r="L808" s="77"/>
      <c r="M808" s="78"/>
      <c r="N808" s="77"/>
      <c r="O808" s="78"/>
      <c r="P808" s="77"/>
      <c r="Q808" s="77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3">
      <c r="A809" s="77"/>
      <c r="B809" s="77"/>
      <c r="C809" s="77"/>
      <c r="D809" s="77"/>
      <c r="E809" s="78"/>
      <c r="F809" s="77"/>
      <c r="G809" s="78"/>
      <c r="H809" s="77"/>
      <c r="I809" s="78"/>
      <c r="J809" s="77"/>
      <c r="K809" s="78"/>
      <c r="L809" s="77"/>
      <c r="M809" s="78"/>
      <c r="N809" s="77"/>
      <c r="O809" s="78"/>
      <c r="P809" s="77"/>
      <c r="Q809" s="77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3">
      <c r="A810" s="77"/>
      <c r="B810" s="77"/>
      <c r="C810" s="77"/>
      <c r="D810" s="77"/>
      <c r="E810" s="78"/>
      <c r="F810" s="77"/>
      <c r="G810" s="78"/>
      <c r="H810" s="77"/>
      <c r="I810" s="78"/>
      <c r="J810" s="77"/>
      <c r="K810" s="78"/>
      <c r="L810" s="77"/>
      <c r="M810" s="78"/>
      <c r="N810" s="77"/>
      <c r="O810" s="78"/>
      <c r="P810" s="77"/>
      <c r="Q810" s="77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3">
      <c r="A811" s="77"/>
      <c r="B811" s="77"/>
      <c r="C811" s="77"/>
      <c r="D811" s="77"/>
      <c r="E811" s="78"/>
      <c r="F811" s="77"/>
      <c r="G811" s="78"/>
      <c r="H811" s="77"/>
      <c r="I811" s="78"/>
      <c r="J811" s="77"/>
      <c r="K811" s="78"/>
      <c r="L811" s="77"/>
      <c r="M811" s="78"/>
      <c r="N811" s="77"/>
      <c r="O811" s="78"/>
      <c r="P811" s="77"/>
      <c r="Q811" s="77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3">
      <c r="A812" s="77"/>
      <c r="B812" s="77"/>
      <c r="C812" s="77"/>
      <c r="D812" s="77"/>
      <c r="E812" s="78"/>
      <c r="F812" s="77"/>
      <c r="G812" s="78"/>
      <c r="H812" s="77"/>
      <c r="I812" s="78"/>
      <c r="J812" s="77"/>
      <c r="K812" s="78"/>
      <c r="L812" s="77"/>
      <c r="M812" s="78"/>
      <c r="N812" s="77"/>
      <c r="O812" s="78"/>
      <c r="P812" s="77"/>
      <c r="Q812" s="77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3">
      <c r="A813" s="77"/>
      <c r="B813" s="77"/>
      <c r="C813" s="77"/>
      <c r="D813" s="77"/>
      <c r="E813" s="78"/>
      <c r="F813" s="77"/>
      <c r="G813" s="78"/>
      <c r="H813" s="77"/>
      <c r="I813" s="78"/>
      <c r="J813" s="77"/>
      <c r="K813" s="78"/>
      <c r="L813" s="77"/>
      <c r="M813" s="78"/>
      <c r="N813" s="77"/>
      <c r="O813" s="78"/>
      <c r="P813" s="77"/>
      <c r="Q813" s="77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3">
      <c r="A814" s="77"/>
      <c r="B814" s="77"/>
      <c r="C814" s="77"/>
      <c r="D814" s="77"/>
      <c r="E814" s="78"/>
      <c r="F814" s="77"/>
      <c r="G814" s="78"/>
      <c r="H814" s="77"/>
      <c r="I814" s="78"/>
      <c r="J814" s="77"/>
      <c r="K814" s="78"/>
      <c r="L814" s="77"/>
      <c r="M814" s="78"/>
      <c r="N814" s="77"/>
      <c r="O814" s="78"/>
      <c r="P814" s="77"/>
      <c r="Q814" s="77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3">
      <c r="A815" s="77"/>
      <c r="B815" s="77"/>
      <c r="C815" s="77"/>
      <c r="D815" s="77"/>
      <c r="E815" s="78"/>
      <c r="F815" s="77"/>
      <c r="G815" s="78"/>
      <c r="H815" s="77"/>
      <c r="I815" s="78"/>
      <c r="J815" s="77"/>
      <c r="K815" s="78"/>
      <c r="L815" s="77"/>
      <c r="M815" s="78"/>
      <c r="N815" s="77"/>
      <c r="O815" s="78"/>
      <c r="P815" s="77"/>
      <c r="Q815" s="77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3">
      <c r="A816" s="77"/>
      <c r="B816" s="77"/>
      <c r="C816" s="77"/>
      <c r="D816" s="77"/>
      <c r="E816" s="78"/>
      <c r="F816" s="77"/>
      <c r="G816" s="78"/>
      <c r="H816" s="77"/>
      <c r="I816" s="78"/>
      <c r="J816" s="77"/>
      <c r="K816" s="78"/>
      <c r="L816" s="77"/>
      <c r="M816" s="78"/>
      <c r="N816" s="77"/>
      <c r="O816" s="78"/>
      <c r="P816" s="77"/>
      <c r="Q816" s="77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3">
      <c r="A817" s="77"/>
      <c r="B817" s="77"/>
      <c r="C817" s="77"/>
      <c r="D817" s="77"/>
      <c r="E817" s="78"/>
      <c r="F817" s="77"/>
      <c r="G817" s="78"/>
      <c r="H817" s="77"/>
      <c r="I817" s="78"/>
      <c r="J817" s="77"/>
      <c r="K817" s="78"/>
      <c r="L817" s="77"/>
      <c r="M817" s="78"/>
      <c r="N817" s="77"/>
      <c r="O817" s="78"/>
      <c r="P817" s="77"/>
      <c r="Q817" s="77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3">
      <c r="A818" s="77"/>
      <c r="B818" s="77"/>
      <c r="C818" s="77"/>
      <c r="D818" s="77"/>
      <c r="E818" s="78"/>
      <c r="F818" s="77"/>
      <c r="G818" s="78"/>
      <c r="H818" s="77"/>
      <c r="I818" s="78"/>
      <c r="J818" s="77"/>
      <c r="K818" s="78"/>
      <c r="L818" s="77"/>
      <c r="M818" s="78"/>
      <c r="N818" s="77"/>
      <c r="O818" s="78"/>
      <c r="P818" s="77"/>
      <c r="Q818" s="77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3">
      <c r="A819" s="77"/>
      <c r="B819" s="77"/>
      <c r="C819" s="77"/>
      <c r="D819" s="77"/>
      <c r="E819" s="78"/>
      <c r="F819" s="77"/>
      <c r="G819" s="78"/>
      <c r="H819" s="77"/>
      <c r="I819" s="78"/>
      <c r="J819" s="77"/>
      <c r="K819" s="78"/>
      <c r="L819" s="77"/>
      <c r="M819" s="78"/>
      <c r="N819" s="77"/>
      <c r="O819" s="78"/>
      <c r="P819" s="77"/>
      <c r="Q819" s="77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3">
      <c r="A820" s="77"/>
      <c r="B820" s="77"/>
      <c r="C820" s="77"/>
      <c r="D820" s="77"/>
      <c r="E820" s="78"/>
      <c r="F820" s="77"/>
      <c r="G820" s="78"/>
      <c r="H820" s="77"/>
      <c r="I820" s="78"/>
      <c r="J820" s="77"/>
      <c r="K820" s="78"/>
      <c r="L820" s="77"/>
      <c r="M820" s="78"/>
      <c r="N820" s="77"/>
      <c r="O820" s="78"/>
      <c r="P820" s="77"/>
      <c r="Q820" s="77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3">
      <c r="A821" s="77"/>
      <c r="B821" s="77"/>
      <c r="C821" s="77"/>
      <c r="D821" s="77"/>
      <c r="E821" s="78"/>
      <c r="F821" s="77"/>
      <c r="G821" s="78"/>
      <c r="H821" s="77"/>
      <c r="I821" s="78"/>
      <c r="J821" s="77"/>
      <c r="K821" s="78"/>
      <c r="L821" s="77"/>
      <c r="M821" s="78"/>
      <c r="N821" s="77"/>
      <c r="O821" s="78"/>
      <c r="P821" s="77"/>
      <c r="Q821" s="77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3">
      <c r="A822" s="77"/>
      <c r="B822" s="77"/>
      <c r="C822" s="77"/>
      <c r="D822" s="77"/>
      <c r="E822" s="78"/>
      <c r="F822" s="77"/>
      <c r="G822" s="78"/>
      <c r="H822" s="77"/>
      <c r="I822" s="78"/>
      <c r="J822" s="77"/>
      <c r="K822" s="78"/>
      <c r="L822" s="77"/>
      <c r="M822" s="78"/>
      <c r="N822" s="77"/>
      <c r="O822" s="78"/>
      <c r="P822" s="77"/>
      <c r="Q822" s="77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3">
      <c r="A823" s="77"/>
      <c r="B823" s="77"/>
      <c r="C823" s="77"/>
      <c r="D823" s="77"/>
      <c r="E823" s="78"/>
      <c r="F823" s="77"/>
      <c r="G823" s="78"/>
      <c r="H823" s="77"/>
      <c r="I823" s="78"/>
      <c r="J823" s="77"/>
      <c r="K823" s="78"/>
      <c r="L823" s="77"/>
      <c r="M823" s="78"/>
      <c r="N823" s="77"/>
      <c r="O823" s="78"/>
      <c r="P823" s="77"/>
      <c r="Q823" s="77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3">
      <c r="A824" s="77"/>
      <c r="B824" s="77"/>
      <c r="C824" s="77"/>
      <c r="D824" s="77"/>
      <c r="E824" s="78"/>
      <c r="F824" s="77"/>
      <c r="G824" s="78"/>
      <c r="H824" s="77"/>
      <c r="I824" s="78"/>
      <c r="J824" s="77"/>
      <c r="K824" s="78"/>
      <c r="L824" s="77"/>
      <c r="M824" s="78"/>
      <c r="N824" s="77"/>
      <c r="O824" s="78"/>
      <c r="P824" s="77"/>
      <c r="Q824" s="77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3">
      <c r="A825" s="77"/>
      <c r="B825" s="77"/>
      <c r="C825" s="77"/>
      <c r="D825" s="77"/>
      <c r="E825" s="78"/>
      <c r="F825" s="77"/>
      <c r="G825" s="78"/>
      <c r="H825" s="77"/>
      <c r="I825" s="78"/>
      <c r="J825" s="77"/>
      <c r="K825" s="78"/>
      <c r="L825" s="77"/>
      <c r="M825" s="78"/>
      <c r="N825" s="77"/>
      <c r="O825" s="78"/>
      <c r="P825" s="77"/>
      <c r="Q825" s="77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3">
      <c r="A826" s="77"/>
      <c r="B826" s="77"/>
      <c r="C826" s="77"/>
      <c r="D826" s="77"/>
      <c r="E826" s="78"/>
      <c r="F826" s="77"/>
      <c r="G826" s="78"/>
      <c r="H826" s="77"/>
      <c r="I826" s="78"/>
      <c r="J826" s="77"/>
      <c r="K826" s="78"/>
      <c r="L826" s="77"/>
      <c r="M826" s="78"/>
      <c r="N826" s="77"/>
      <c r="O826" s="78"/>
      <c r="P826" s="77"/>
      <c r="Q826" s="77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3">
      <c r="A827" s="77"/>
      <c r="B827" s="77"/>
      <c r="C827" s="77"/>
      <c r="D827" s="77"/>
      <c r="E827" s="78"/>
      <c r="F827" s="77"/>
      <c r="G827" s="78"/>
      <c r="H827" s="77"/>
      <c r="I827" s="78"/>
      <c r="J827" s="77"/>
      <c r="K827" s="78"/>
      <c r="L827" s="77"/>
      <c r="M827" s="78"/>
      <c r="N827" s="77"/>
      <c r="O827" s="78"/>
      <c r="P827" s="77"/>
      <c r="Q827" s="77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3">
      <c r="A828" s="77"/>
      <c r="B828" s="77"/>
      <c r="C828" s="77"/>
      <c r="D828" s="77"/>
      <c r="E828" s="78"/>
      <c r="F828" s="77"/>
      <c r="G828" s="78"/>
      <c r="H828" s="77"/>
      <c r="I828" s="78"/>
      <c r="J828" s="77"/>
      <c r="K828" s="78"/>
      <c r="L828" s="77"/>
      <c r="M828" s="78"/>
      <c r="N828" s="77"/>
      <c r="O828" s="78"/>
      <c r="P828" s="77"/>
      <c r="Q828" s="77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3">
      <c r="A829" s="77"/>
      <c r="B829" s="77"/>
      <c r="C829" s="77"/>
      <c r="D829" s="77"/>
      <c r="E829" s="78"/>
      <c r="F829" s="77"/>
      <c r="G829" s="78"/>
      <c r="H829" s="77"/>
      <c r="I829" s="78"/>
      <c r="J829" s="77"/>
      <c r="K829" s="78"/>
      <c r="L829" s="77"/>
      <c r="M829" s="78"/>
      <c r="N829" s="77"/>
      <c r="O829" s="78"/>
      <c r="P829" s="77"/>
      <c r="Q829" s="77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3">
      <c r="A830" s="77"/>
      <c r="B830" s="77"/>
      <c r="C830" s="77"/>
      <c r="D830" s="77"/>
      <c r="E830" s="78"/>
      <c r="F830" s="77"/>
      <c r="G830" s="78"/>
      <c r="H830" s="77"/>
      <c r="I830" s="78"/>
      <c r="J830" s="77"/>
      <c r="K830" s="78"/>
      <c r="L830" s="77"/>
      <c r="M830" s="78"/>
      <c r="N830" s="77"/>
      <c r="O830" s="78"/>
      <c r="P830" s="77"/>
      <c r="Q830" s="77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3">
      <c r="A831" s="77"/>
      <c r="B831" s="77"/>
      <c r="C831" s="77"/>
      <c r="D831" s="77"/>
      <c r="E831" s="78"/>
      <c r="F831" s="77"/>
      <c r="G831" s="78"/>
      <c r="H831" s="77"/>
      <c r="I831" s="78"/>
      <c r="J831" s="77"/>
      <c r="K831" s="78"/>
      <c r="L831" s="77"/>
      <c r="M831" s="78"/>
      <c r="N831" s="77"/>
      <c r="O831" s="78"/>
      <c r="P831" s="77"/>
      <c r="Q831" s="77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3">
      <c r="A832" s="77"/>
      <c r="B832" s="77"/>
      <c r="C832" s="77"/>
      <c r="D832" s="77"/>
      <c r="E832" s="78"/>
      <c r="F832" s="77"/>
      <c r="G832" s="78"/>
      <c r="H832" s="77"/>
      <c r="I832" s="78"/>
      <c r="J832" s="77"/>
      <c r="K832" s="78"/>
      <c r="L832" s="77"/>
      <c r="M832" s="78"/>
      <c r="N832" s="77"/>
      <c r="O832" s="78"/>
      <c r="P832" s="77"/>
      <c r="Q832" s="77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3">
      <c r="A833" s="77"/>
      <c r="B833" s="77"/>
      <c r="C833" s="77"/>
      <c r="D833" s="77"/>
      <c r="E833" s="78"/>
      <c r="F833" s="77"/>
      <c r="G833" s="78"/>
      <c r="H833" s="77"/>
      <c r="I833" s="78"/>
      <c r="J833" s="77"/>
      <c r="K833" s="78"/>
      <c r="L833" s="77"/>
      <c r="M833" s="78"/>
      <c r="N833" s="77"/>
      <c r="O833" s="78"/>
      <c r="P833" s="77"/>
      <c r="Q833" s="77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3">
      <c r="A834" s="77"/>
      <c r="B834" s="77"/>
      <c r="C834" s="77"/>
      <c r="D834" s="77"/>
      <c r="E834" s="78"/>
      <c r="F834" s="77"/>
      <c r="G834" s="78"/>
      <c r="H834" s="77"/>
      <c r="I834" s="78"/>
      <c r="J834" s="77"/>
      <c r="K834" s="78"/>
      <c r="L834" s="77"/>
      <c r="M834" s="78"/>
      <c r="N834" s="77"/>
      <c r="O834" s="78"/>
      <c r="P834" s="77"/>
      <c r="Q834" s="77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3">
      <c r="A835" s="77"/>
      <c r="B835" s="77"/>
      <c r="C835" s="77"/>
      <c r="D835" s="77"/>
      <c r="E835" s="78"/>
      <c r="F835" s="77"/>
      <c r="G835" s="78"/>
      <c r="H835" s="77"/>
      <c r="I835" s="78"/>
      <c r="J835" s="77"/>
      <c r="K835" s="78"/>
      <c r="L835" s="77"/>
      <c r="M835" s="78"/>
      <c r="N835" s="77"/>
      <c r="O835" s="78"/>
      <c r="P835" s="77"/>
      <c r="Q835" s="77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3">
      <c r="A836" s="77"/>
      <c r="B836" s="77"/>
      <c r="C836" s="77"/>
      <c r="D836" s="77"/>
      <c r="E836" s="78"/>
      <c r="F836" s="77"/>
      <c r="G836" s="78"/>
      <c r="H836" s="77"/>
      <c r="I836" s="78"/>
      <c r="J836" s="77"/>
      <c r="K836" s="78"/>
      <c r="L836" s="77"/>
      <c r="M836" s="78"/>
      <c r="N836" s="77"/>
      <c r="O836" s="78"/>
      <c r="P836" s="77"/>
      <c r="Q836" s="77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3">
      <c r="A837" s="77"/>
      <c r="B837" s="77"/>
      <c r="C837" s="77"/>
      <c r="D837" s="77"/>
      <c r="E837" s="78"/>
      <c r="F837" s="77"/>
      <c r="G837" s="78"/>
      <c r="H837" s="77"/>
      <c r="I837" s="78"/>
      <c r="J837" s="77"/>
      <c r="K837" s="78"/>
      <c r="L837" s="77"/>
      <c r="M837" s="78"/>
      <c r="N837" s="77"/>
      <c r="O837" s="78"/>
      <c r="P837" s="77"/>
      <c r="Q837" s="77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3">
      <c r="A838" s="77"/>
      <c r="B838" s="77"/>
      <c r="C838" s="77"/>
      <c r="D838" s="77"/>
      <c r="E838" s="78"/>
      <c r="F838" s="77"/>
      <c r="G838" s="78"/>
      <c r="H838" s="77"/>
      <c r="I838" s="78"/>
      <c r="J838" s="77"/>
      <c r="K838" s="78"/>
      <c r="L838" s="77"/>
      <c r="M838" s="78"/>
      <c r="N838" s="77"/>
      <c r="O838" s="78"/>
      <c r="P838" s="77"/>
      <c r="Q838" s="77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3">
      <c r="A839" s="77"/>
      <c r="B839" s="77"/>
      <c r="C839" s="77"/>
      <c r="D839" s="77"/>
      <c r="E839" s="78"/>
      <c r="F839" s="77"/>
      <c r="G839" s="78"/>
      <c r="H839" s="77"/>
      <c r="I839" s="78"/>
      <c r="J839" s="77"/>
      <c r="K839" s="78"/>
      <c r="L839" s="77"/>
      <c r="M839" s="78"/>
      <c r="N839" s="77"/>
      <c r="O839" s="78"/>
      <c r="P839" s="77"/>
      <c r="Q839" s="77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3">
      <c r="A840" s="77"/>
      <c r="B840" s="77"/>
      <c r="C840" s="77"/>
      <c r="D840" s="77"/>
      <c r="E840" s="78"/>
      <c r="F840" s="77"/>
      <c r="G840" s="78"/>
      <c r="H840" s="77"/>
      <c r="I840" s="78"/>
      <c r="J840" s="77"/>
      <c r="K840" s="78"/>
      <c r="L840" s="77"/>
      <c r="M840" s="78"/>
      <c r="N840" s="77"/>
      <c r="O840" s="78"/>
      <c r="P840" s="77"/>
      <c r="Q840" s="77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3">
      <c r="A841" s="77"/>
      <c r="B841" s="77"/>
      <c r="C841" s="77"/>
      <c r="D841" s="77"/>
      <c r="E841" s="78"/>
      <c r="F841" s="77"/>
      <c r="G841" s="78"/>
      <c r="H841" s="77"/>
      <c r="I841" s="78"/>
      <c r="J841" s="77"/>
      <c r="K841" s="78"/>
      <c r="L841" s="77"/>
      <c r="M841" s="78"/>
      <c r="N841" s="77"/>
      <c r="O841" s="78"/>
      <c r="P841" s="77"/>
      <c r="Q841" s="77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3">
      <c r="A842" s="77"/>
      <c r="B842" s="77"/>
      <c r="C842" s="77"/>
      <c r="D842" s="77"/>
      <c r="E842" s="78"/>
      <c r="F842" s="77"/>
      <c r="G842" s="78"/>
      <c r="H842" s="77"/>
      <c r="I842" s="78"/>
      <c r="J842" s="77"/>
      <c r="K842" s="78"/>
      <c r="L842" s="77"/>
      <c r="M842" s="78"/>
      <c r="N842" s="77"/>
      <c r="O842" s="78"/>
      <c r="P842" s="77"/>
      <c r="Q842" s="77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3">
      <c r="A843" s="77"/>
      <c r="B843" s="77"/>
      <c r="C843" s="77"/>
      <c r="D843" s="77"/>
      <c r="E843" s="78"/>
      <c r="F843" s="77"/>
      <c r="G843" s="78"/>
      <c r="H843" s="77"/>
      <c r="I843" s="78"/>
      <c r="J843" s="77"/>
      <c r="K843" s="78"/>
      <c r="L843" s="77"/>
      <c r="M843" s="78"/>
      <c r="N843" s="77"/>
      <c r="O843" s="78"/>
      <c r="P843" s="77"/>
      <c r="Q843" s="77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3">
      <c r="A844" s="77"/>
      <c r="B844" s="77"/>
      <c r="C844" s="77"/>
      <c r="D844" s="77"/>
      <c r="E844" s="78"/>
      <c r="F844" s="77"/>
      <c r="G844" s="78"/>
      <c r="H844" s="77"/>
      <c r="I844" s="78"/>
      <c r="J844" s="77"/>
      <c r="K844" s="78"/>
      <c r="L844" s="77"/>
      <c r="M844" s="78"/>
      <c r="N844" s="77"/>
      <c r="O844" s="78"/>
      <c r="P844" s="77"/>
      <c r="Q844" s="77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3">
      <c r="A845" s="77"/>
      <c r="B845" s="77"/>
      <c r="C845" s="77"/>
      <c r="D845" s="77"/>
      <c r="E845" s="78"/>
      <c r="F845" s="77"/>
      <c r="G845" s="78"/>
      <c r="H845" s="77"/>
      <c r="I845" s="78"/>
      <c r="J845" s="77"/>
      <c r="K845" s="78"/>
      <c r="L845" s="77"/>
      <c r="M845" s="78"/>
      <c r="N845" s="77"/>
      <c r="O845" s="78"/>
      <c r="P845" s="77"/>
      <c r="Q845" s="77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3">
      <c r="A846" s="77"/>
      <c r="B846" s="77"/>
      <c r="C846" s="77"/>
      <c r="D846" s="77"/>
      <c r="E846" s="78"/>
      <c r="F846" s="77"/>
      <c r="G846" s="78"/>
      <c r="H846" s="77"/>
      <c r="I846" s="78"/>
      <c r="J846" s="77"/>
      <c r="K846" s="78"/>
      <c r="L846" s="77"/>
      <c r="M846" s="78"/>
      <c r="N846" s="77"/>
      <c r="O846" s="78"/>
      <c r="P846" s="77"/>
      <c r="Q846" s="77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3">
      <c r="A847" s="77"/>
      <c r="B847" s="77"/>
      <c r="C847" s="77"/>
      <c r="D847" s="77"/>
      <c r="E847" s="78"/>
      <c r="F847" s="77"/>
      <c r="G847" s="78"/>
      <c r="H847" s="77"/>
      <c r="I847" s="78"/>
      <c r="J847" s="77"/>
      <c r="K847" s="78"/>
      <c r="L847" s="77"/>
      <c r="M847" s="78"/>
      <c r="N847" s="77"/>
      <c r="O847" s="78"/>
      <c r="P847" s="77"/>
      <c r="Q847" s="77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3">
      <c r="A848" s="77"/>
      <c r="B848" s="77"/>
      <c r="C848" s="77"/>
      <c r="D848" s="77"/>
      <c r="E848" s="78"/>
      <c r="F848" s="77"/>
      <c r="G848" s="78"/>
      <c r="H848" s="77"/>
      <c r="I848" s="78"/>
      <c r="J848" s="77"/>
      <c r="K848" s="78"/>
      <c r="L848" s="77"/>
      <c r="M848" s="78"/>
      <c r="N848" s="77"/>
      <c r="O848" s="78"/>
      <c r="P848" s="77"/>
      <c r="Q848" s="77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3">
      <c r="A849" s="77"/>
      <c r="B849" s="77"/>
      <c r="C849" s="77"/>
      <c r="D849" s="77"/>
      <c r="E849" s="78"/>
      <c r="F849" s="77"/>
      <c r="G849" s="78"/>
      <c r="H849" s="77"/>
      <c r="I849" s="78"/>
      <c r="J849" s="77"/>
      <c r="K849" s="78"/>
      <c r="L849" s="77"/>
      <c r="M849" s="78"/>
      <c r="N849" s="77"/>
      <c r="O849" s="78"/>
      <c r="P849" s="77"/>
      <c r="Q849" s="77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3">
      <c r="A850" s="77"/>
      <c r="B850" s="77"/>
      <c r="C850" s="77"/>
      <c r="D850" s="77"/>
      <c r="E850" s="78"/>
      <c r="F850" s="77"/>
      <c r="G850" s="78"/>
      <c r="H850" s="77"/>
      <c r="I850" s="78"/>
      <c r="J850" s="77"/>
      <c r="K850" s="78"/>
      <c r="L850" s="77"/>
      <c r="M850" s="78"/>
      <c r="N850" s="77"/>
      <c r="O850" s="78"/>
      <c r="P850" s="77"/>
      <c r="Q850" s="77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3">
      <c r="A851" s="77"/>
      <c r="B851" s="77"/>
      <c r="C851" s="77"/>
      <c r="D851" s="77"/>
      <c r="E851" s="78"/>
      <c r="F851" s="77"/>
      <c r="G851" s="78"/>
      <c r="H851" s="77"/>
      <c r="I851" s="78"/>
      <c r="J851" s="77"/>
      <c r="K851" s="78"/>
      <c r="L851" s="77"/>
      <c r="M851" s="78"/>
      <c r="N851" s="77"/>
      <c r="O851" s="78"/>
      <c r="P851" s="77"/>
      <c r="Q851" s="77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3">
      <c r="A852" s="77"/>
      <c r="B852" s="77"/>
      <c r="C852" s="77"/>
      <c r="D852" s="77"/>
      <c r="E852" s="78"/>
      <c r="F852" s="77"/>
      <c r="G852" s="78"/>
      <c r="H852" s="77"/>
      <c r="I852" s="78"/>
      <c r="J852" s="77"/>
      <c r="K852" s="78"/>
      <c r="L852" s="77"/>
      <c r="M852" s="78"/>
      <c r="N852" s="77"/>
      <c r="O852" s="78"/>
      <c r="P852" s="77"/>
      <c r="Q852" s="77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3">
      <c r="A853" s="77"/>
      <c r="B853" s="77"/>
      <c r="C853" s="77"/>
      <c r="D853" s="77"/>
      <c r="E853" s="78"/>
      <c r="F853" s="77"/>
      <c r="G853" s="78"/>
      <c r="H853" s="77"/>
      <c r="I853" s="78"/>
      <c r="J853" s="77"/>
      <c r="K853" s="78"/>
      <c r="L853" s="77"/>
      <c r="M853" s="78"/>
      <c r="N853" s="77"/>
      <c r="O853" s="78"/>
      <c r="P853" s="77"/>
      <c r="Q853" s="77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3">
      <c r="A854" s="77"/>
      <c r="B854" s="77"/>
      <c r="C854" s="77"/>
      <c r="D854" s="77"/>
      <c r="E854" s="78"/>
      <c r="F854" s="77"/>
      <c r="G854" s="78"/>
      <c r="H854" s="77"/>
      <c r="I854" s="78"/>
      <c r="J854" s="77"/>
      <c r="K854" s="78"/>
      <c r="L854" s="77"/>
      <c r="M854" s="78"/>
      <c r="N854" s="77"/>
      <c r="O854" s="78"/>
      <c r="P854" s="77"/>
      <c r="Q854" s="77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3">
      <c r="A855" s="77"/>
      <c r="B855" s="77"/>
      <c r="C855" s="77"/>
      <c r="D855" s="77"/>
      <c r="E855" s="78"/>
      <c r="F855" s="77"/>
      <c r="G855" s="78"/>
      <c r="H855" s="77"/>
      <c r="I855" s="78"/>
      <c r="J855" s="77"/>
      <c r="K855" s="78"/>
      <c r="L855" s="77"/>
      <c r="M855" s="78"/>
      <c r="N855" s="77"/>
      <c r="O855" s="78"/>
      <c r="P855" s="77"/>
      <c r="Q855" s="77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3">
      <c r="A856" s="77"/>
      <c r="B856" s="77"/>
      <c r="C856" s="77"/>
      <c r="D856" s="77"/>
      <c r="E856" s="78"/>
      <c r="F856" s="77"/>
      <c r="G856" s="78"/>
      <c r="H856" s="77"/>
      <c r="I856" s="78"/>
      <c r="J856" s="77"/>
      <c r="K856" s="78"/>
      <c r="L856" s="77"/>
      <c r="M856" s="78"/>
      <c r="N856" s="77"/>
      <c r="O856" s="78"/>
      <c r="P856" s="77"/>
      <c r="Q856" s="77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3">
      <c r="A857" s="77"/>
      <c r="B857" s="77"/>
      <c r="C857" s="77"/>
      <c r="D857" s="77"/>
      <c r="E857" s="78"/>
      <c r="F857" s="77"/>
      <c r="G857" s="78"/>
      <c r="H857" s="77"/>
      <c r="I857" s="78"/>
      <c r="J857" s="77"/>
      <c r="K857" s="78"/>
      <c r="L857" s="77"/>
      <c r="M857" s="78"/>
      <c r="N857" s="77"/>
      <c r="O857" s="78"/>
      <c r="P857" s="77"/>
      <c r="Q857" s="77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3">
      <c r="A858" s="77"/>
      <c r="B858" s="77"/>
      <c r="C858" s="77"/>
      <c r="D858" s="77"/>
      <c r="E858" s="78"/>
      <c r="F858" s="77"/>
      <c r="G858" s="78"/>
      <c r="H858" s="77"/>
      <c r="I858" s="78"/>
      <c r="J858" s="77"/>
      <c r="K858" s="78"/>
      <c r="L858" s="77"/>
      <c r="M858" s="78"/>
      <c r="N858" s="77"/>
      <c r="O858" s="78"/>
      <c r="P858" s="77"/>
      <c r="Q858" s="77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3">
      <c r="A859" s="77"/>
      <c r="B859" s="77"/>
      <c r="C859" s="77"/>
      <c r="D859" s="77"/>
      <c r="E859" s="78"/>
      <c r="F859" s="77"/>
      <c r="G859" s="78"/>
      <c r="H859" s="77"/>
      <c r="I859" s="78"/>
      <c r="J859" s="77"/>
      <c r="K859" s="78"/>
      <c r="L859" s="77"/>
      <c r="M859" s="78"/>
      <c r="N859" s="77"/>
      <c r="O859" s="78"/>
      <c r="P859" s="77"/>
      <c r="Q859" s="77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3">
      <c r="A860" s="77"/>
      <c r="B860" s="77"/>
      <c r="C860" s="77"/>
      <c r="D860" s="77"/>
      <c r="E860" s="78"/>
      <c r="F860" s="77"/>
      <c r="G860" s="78"/>
      <c r="H860" s="77"/>
      <c r="I860" s="78"/>
      <c r="J860" s="77"/>
      <c r="K860" s="78"/>
      <c r="L860" s="77"/>
      <c r="M860" s="78"/>
      <c r="N860" s="77"/>
      <c r="O860" s="78"/>
      <c r="P860" s="77"/>
      <c r="Q860" s="77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3">
      <c r="A861" s="77"/>
      <c r="B861" s="77"/>
      <c r="C861" s="77"/>
      <c r="D861" s="77"/>
      <c r="E861" s="78"/>
      <c r="F861" s="77"/>
      <c r="G861" s="78"/>
      <c r="H861" s="77"/>
      <c r="I861" s="78"/>
      <c r="J861" s="77"/>
      <c r="K861" s="78"/>
      <c r="L861" s="77"/>
      <c r="M861" s="78"/>
      <c r="N861" s="77"/>
      <c r="O861" s="78"/>
      <c r="P861" s="77"/>
      <c r="Q861" s="77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3">
      <c r="A862" s="77"/>
      <c r="B862" s="77"/>
      <c r="C862" s="77"/>
      <c r="D862" s="77"/>
      <c r="E862" s="78"/>
      <c r="F862" s="77"/>
      <c r="G862" s="78"/>
      <c r="H862" s="77"/>
      <c r="I862" s="78"/>
      <c r="J862" s="77"/>
      <c r="K862" s="78"/>
      <c r="L862" s="77"/>
      <c r="M862" s="78"/>
      <c r="N862" s="77"/>
      <c r="O862" s="78"/>
      <c r="P862" s="77"/>
      <c r="Q862" s="77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3">
      <c r="A863" s="77"/>
      <c r="B863" s="77"/>
      <c r="C863" s="77"/>
      <c r="D863" s="77"/>
      <c r="E863" s="78"/>
      <c r="F863" s="77"/>
      <c r="G863" s="78"/>
      <c r="H863" s="77"/>
      <c r="I863" s="78"/>
      <c r="J863" s="77"/>
      <c r="K863" s="78"/>
      <c r="L863" s="77"/>
      <c r="M863" s="78"/>
      <c r="N863" s="77"/>
      <c r="O863" s="78"/>
      <c r="P863" s="77"/>
      <c r="Q863" s="77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3">
      <c r="A864" s="77"/>
      <c r="B864" s="77"/>
      <c r="C864" s="77"/>
      <c r="D864" s="77"/>
      <c r="E864" s="78"/>
      <c r="F864" s="77"/>
      <c r="G864" s="78"/>
      <c r="H864" s="77"/>
      <c r="I864" s="78"/>
      <c r="J864" s="77"/>
      <c r="K864" s="78"/>
      <c r="L864" s="77"/>
      <c r="M864" s="78"/>
      <c r="N864" s="77"/>
      <c r="O864" s="78"/>
      <c r="P864" s="77"/>
      <c r="Q864" s="77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3">
      <c r="A865" s="77"/>
      <c r="B865" s="77"/>
      <c r="C865" s="77"/>
      <c r="D865" s="77"/>
      <c r="E865" s="78"/>
      <c r="F865" s="77"/>
      <c r="G865" s="78"/>
      <c r="H865" s="77"/>
      <c r="I865" s="78"/>
      <c r="J865" s="77"/>
      <c r="K865" s="78"/>
      <c r="L865" s="77"/>
      <c r="M865" s="78"/>
      <c r="N865" s="77"/>
      <c r="O865" s="78"/>
      <c r="P865" s="77"/>
      <c r="Q865" s="77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3">
      <c r="A866" s="77"/>
      <c r="B866" s="77"/>
      <c r="C866" s="77"/>
      <c r="D866" s="77"/>
      <c r="E866" s="78"/>
      <c r="F866" s="77"/>
      <c r="G866" s="78"/>
      <c r="H866" s="77"/>
      <c r="I866" s="78"/>
      <c r="J866" s="77"/>
      <c r="K866" s="78"/>
      <c r="L866" s="77"/>
      <c r="M866" s="78"/>
      <c r="N866" s="77"/>
      <c r="O866" s="78"/>
      <c r="P866" s="77"/>
      <c r="Q866" s="77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3">
      <c r="A867" s="77"/>
      <c r="B867" s="77"/>
      <c r="C867" s="77"/>
      <c r="D867" s="77"/>
      <c r="E867" s="78"/>
      <c r="F867" s="77"/>
      <c r="G867" s="78"/>
      <c r="H867" s="77"/>
      <c r="I867" s="78"/>
      <c r="J867" s="77"/>
      <c r="K867" s="78"/>
      <c r="L867" s="77"/>
      <c r="M867" s="78"/>
      <c r="N867" s="77"/>
      <c r="O867" s="78"/>
      <c r="P867" s="77"/>
      <c r="Q867" s="77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3">
      <c r="A868" s="77"/>
      <c r="B868" s="77"/>
      <c r="C868" s="77"/>
      <c r="D868" s="77"/>
      <c r="E868" s="78"/>
      <c r="F868" s="77"/>
      <c r="G868" s="78"/>
      <c r="H868" s="77"/>
      <c r="I868" s="78"/>
      <c r="J868" s="77"/>
      <c r="K868" s="78"/>
      <c r="L868" s="77"/>
      <c r="M868" s="78"/>
      <c r="N868" s="77"/>
      <c r="O868" s="78"/>
      <c r="P868" s="77"/>
      <c r="Q868" s="77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3">
      <c r="A869" s="77"/>
      <c r="B869" s="77"/>
      <c r="C869" s="77"/>
      <c r="D869" s="77"/>
      <c r="E869" s="78"/>
      <c r="F869" s="77"/>
      <c r="G869" s="78"/>
      <c r="H869" s="77"/>
      <c r="I869" s="78"/>
      <c r="J869" s="77"/>
      <c r="K869" s="78"/>
      <c r="L869" s="77"/>
      <c r="M869" s="78"/>
      <c r="N869" s="77"/>
      <c r="O869" s="78"/>
      <c r="P869" s="77"/>
      <c r="Q869" s="77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3">
      <c r="A870" s="77"/>
      <c r="B870" s="77"/>
      <c r="C870" s="77"/>
      <c r="D870" s="77"/>
      <c r="E870" s="78"/>
      <c r="F870" s="77"/>
      <c r="G870" s="78"/>
      <c r="H870" s="77"/>
      <c r="I870" s="78"/>
      <c r="J870" s="77"/>
      <c r="K870" s="78"/>
      <c r="L870" s="77"/>
      <c r="M870" s="78"/>
      <c r="N870" s="77"/>
      <c r="O870" s="78"/>
      <c r="P870" s="77"/>
      <c r="Q870" s="77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3">
      <c r="A871" s="77"/>
      <c r="B871" s="77"/>
      <c r="C871" s="77"/>
      <c r="D871" s="77"/>
      <c r="E871" s="78"/>
      <c r="F871" s="77"/>
      <c r="G871" s="78"/>
      <c r="H871" s="77"/>
      <c r="I871" s="78"/>
      <c r="J871" s="77"/>
      <c r="K871" s="78"/>
      <c r="L871" s="77"/>
      <c r="M871" s="78"/>
      <c r="N871" s="77"/>
      <c r="O871" s="78"/>
      <c r="P871" s="77"/>
      <c r="Q871" s="77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3">
      <c r="A872" s="77"/>
      <c r="B872" s="77"/>
      <c r="C872" s="77"/>
      <c r="D872" s="77"/>
      <c r="E872" s="78"/>
      <c r="F872" s="77"/>
      <c r="G872" s="78"/>
      <c r="H872" s="77"/>
      <c r="I872" s="78"/>
      <c r="J872" s="77"/>
      <c r="K872" s="78"/>
      <c r="L872" s="77"/>
      <c r="M872" s="78"/>
      <c r="N872" s="77"/>
      <c r="O872" s="78"/>
      <c r="P872" s="77"/>
      <c r="Q872" s="77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3">
      <c r="A873" s="77"/>
      <c r="B873" s="77"/>
      <c r="C873" s="77"/>
      <c r="D873" s="77"/>
      <c r="E873" s="78"/>
      <c r="F873" s="77"/>
      <c r="G873" s="78"/>
      <c r="H873" s="77"/>
      <c r="I873" s="78"/>
      <c r="J873" s="77"/>
      <c r="K873" s="78"/>
      <c r="L873" s="77"/>
      <c r="M873" s="78"/>
      <c r="N873" s="77"/>
      <c r="O873" s="78"/>
      <c r="P873" s="77"/>
      <c r="Q873" s="77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3">
      <c r="A874" s="77"/>
      <c r="B874" s="77"/>
      <c r="C874" s="77"/>
      <c r="D874" s="77"/>
      <c r="E874" s="78"/>
      <c r="F874" s="77"/>
      <c r="G874" s="78"/>
      <c r="H874" s="77"/>
      <c r="I874" s="78"/>
      <c r="J874" s="77"/>
      <c r="K874" s="78"/>
      <c r="L874" s="77"/>
      <c r="M874" s="78"/>
      <c r="N874" s="77"/>
      <c r="O874" s="78"/>
      <c r="P874" s="77"/>
      <c r="Q874" s="77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3">
      <c r="A875" s="77"/>
      <c r="B875" s="77"/>
      <c r="C875" s="77"/>
      <c r="D875" s="77"/>
      <c r="E875" s="78"/>
      <c r="F875" s="77"/>
      <c r="G875" s="78"/>
      <c r="H875" s="77"/>
      <c r="I875" s="78"/>
      <c r="J875" s="77"/>
      <c r="K875" s="78"/>
      <c r="L875" s="77"/>
      <c r="M875" s="78"/>
      <c r="N875" s="77"/>
      <c r="O875" s="78"/>
      <c r="P875" s="77"/>
      <c r="Q875" s="77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3">
      <c r="A876" s="77"/>
      <c r="B876" s="77"/>
      <c r="C876" s="77"/>
      <c r="D876" s="77"/>
      <c r="E876" s="78"/>
      <c r="F876" s="77"/>
      <c r="G876" s="78"/>
      <c r="H876" s="77"/>
      <c r="I876" s="78"/>
      <c r="J876" s="77"/>
      <c r="K876" s="78"/>
      <c r="L876" s="77"/>
      <c r="M876" s="78"/>
      <c r="N876" s="77"/>
      <c r="O876" s="78"/>
      <c r="P876" s="77"/>
      <c r="Q876" s="77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3">
      <c r="A877" s="77"/>
      <c r="B877" s="77"/>
      <c r="C877" s="77"/>
      <c r="D877" s="77"/>
      <c r="E877" s="78"/>
      <c r="F877" s="77"/>
      <c r="G877" s="78"/>
      <c r="H877" s="77"/>
      <c r="I877" s="78"/>
      <c r="J877" s="77"/>
      <c r="K877" s="78"/>
      <c r="L877" s="77"/>
      <c r="M877" s="78"/>
      <c r="N877" s="77"/>
      <c r="O877" s="78"/>
      <c r="P877" s="77"/>
      <c r="Q877" s="77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3">
      <c r="A878" s="77"/>
      <c r="B878" s="77"/>
      <c r="C878" s="77"/>
      <c r="D878" s="77"/>
      <c r="E878" s="78"/>
      <c r="F878" s="77"/>
      <c r="G878" s="78"/>
      <c r="H878" s="77"/>
      <c r="I878" s="78"/>
      <c r="J878" s="77"/>
      <c r="K878" s="78"/>
      <c r="L878" s="77"/>
      <c r="M878" s="78"/>
      <c r="N878" s="77"/>
      <c r="O878" s="78"/>
      <c r="P878" s="77"/>
      <c r="Q878" s="77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3">
      <c r="A879" s="77"/>
      <c r="B879" s="77"/>
      <c r="C879" s="77"/>
      <c r="D879" s="77"/>
      <c r="E879" s="78"/>
      <c r="F879" s="77"/>
      <c r="G879" s="78"/>
      <c r="H879" s="77"/>
      <c r="I879" s="78"/>
      <c r="J879" s="77"/>
      <c r="K879" s="78"/>
      <c r="L879" s="77"/>
      <c r="M879" s="78"/>
      <c r="N879" s="77"/>
      <c r="O879" s="78"/>
      <c r="P879" s="77"/>
      <c r="Q879" s="77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3">
      <c r="A880" s="77"/>
      <c r="B880" s="77"/>
      <c r="C880" s="77"/>
      <c r="D880" s="77"/>
      <c r="E880" s="78"/>
      <c r="F880" s="77"/>
      <c r="G880" s="78"/>
      <c r="H880" s="77"/>
      <c r="I880" s="78"/>
      <c r="J880" s="77"/>
      <c r="K880" s="78"/>
      <c r="L880" s="77"/>
      <c r="M880" s="78"/>
      <c r="N880" s="77"/>
      <c r="O880" s="78"/>
      <c r="P880" s="77"/>
      <c r="Q880" s="77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3">
      <c r="A881" s="77"/>
      <c r="B881" s="77"/>
      <c r="C881" s="77"/>
      <c r="D881" s="77"/>
      <c r="E881" s="78"/>
      <c r="F881" s="77"/>
      <c r="G881" s="78"/>
      <c r="H881" s="77"/>
      <c r="I881" s="78"/>
      <c r="J881" s="77"/>
      <c r="K881" s="78"/>
      <c r="L881" s="77"/>
      <c r="M881" s="78"/>
      <c r="N881" s="77"/>
      <c r="O881" s="78"/>
      <c r="P881" s="77"/>
      <c r="Q881" s="77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3">
      <c r="A882" s="77"/>
      <c r="B882" s="77"/>
      <c r="C882" s="77"/>
      <c r="D882" s="77"/>
      <c r="E882" s="78"/>
      <c r="F882" s="77"/>
      <c r="G882" s="78"/>
      <c r="H882" s="77"/>
      <c r="I882" s="78"/>
      <c r="J882" s="77"/>
      <c r="K882" s="78"/>
      <c r="L882" s="77"/>
      <c r="M882" s="78"/>
      <c r="N882" s="77"/>
      <c r="O882" s="78"/>
      <c r="P882" s="77"/>
      <c r="Q882" s="77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3">
      <c r="A883" s="77"/>
      <c r="B883" s="77"/>
      <c r="C883" s="77"/>
      <c r="D883" s="77"/>
      <c r="E883" s="78"/>
      <c r="F883" s="77"/>
      <c r="G883" s="78"/>
      <c r="H883" s="77"/>
      <c r="I883" s="78"/>
      <c r="J883" s="77"/>
      <c r="K883" s="78"/>
      <c r="L883" s="77"/>
      <c r="M883" s="78"/>
      <c r="N883" s="77"/>
      <c r="O883" s="78"/>
      <c r="P883" s="77"/>
      <c r="Q883" s="77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3">
      <c r="A884" s="77"/>
      <c r="B884" s="77"/>
      <c r="C884" s="77"/>
      <c r="D884" s="77"/>
      <c r="E884" s="78"/>
      <c r="F884" s="77"/>
      <c r="G884" s="78"/>
      <c r="H884" s="77"/>
      <c r="I884" s="78"/>
      <c r="J884" s="77"/>
      <c r="K884" s="78"/>
      <c r="L884" s="77"/>
      <c r="M884" s="78"/>
      <c r="N884" s="77"/>
      <c r="O884" s="78"/>
      <c r="P884" s="77"/>
      <c r="Q884" s="77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3">
      <c r="A885" s="77"/>
      <c r="B885" s="77"/>
      <c r="C885" s="77"/>
      <c r="D885" s="77"/>
      <c r="E885" s="78"/>
      <c r="F885" s="77"/>
      <c r="G885" s="78"/>
      <c r="H885" s="77"/>
      <c r="I885" s="78"/>
      <c r="J885" s="77"/>
      <c r="K885" s="78"/>
      <c r="L885" s="77"/>
      <c r="M885" s="78"/>
      <c r="N885" s="77"/>
      <c r="O885" s="78"/>
      <c r="P885" s="77"/>
      <c r="Q885" s="77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3">
      <c r="A886" s="77"/>
      <c r="B886" s="77"/>
      <c r="C886" s="77"/>
      <c r="D886" s="77"/>
      <c r="E886" s="78"/>
      <c r="F886" s="77"/>
      <c r="G886" s="78"/>
      <c r="H886" s="77"/>
      <c r="I886" s="78"/>
      <c r="J886" s="77"/>
      <c r="K886" s="78"/>
      <c r="L886" s="77"/>
      <c r="M886" s="78"/>
      <c r="N886" s="77"/>
      <c r="O886" s="78"/>
      <c r="P886" s="77"/>
      <c r="Q886" s="77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3">
      <c r="A887" s="77"/>
      <c r="B887" s="77"/>
      <c r="C887" s="77"/>
      <c r="D887" s="77"/>
      <c r="E887" s="78"/>
      <c r="F887" s="77"/>
      <c r="G887" s="78"/>
      <c r="H887" s="77"/>
      <c r="I887" s="78"/>
      <c r="J887" s="77"/>
      <c r="K887" s="78"/>
      <c r="L887" s="77"/>
      <c r="M887" s="78"/>
      <c r="N887" s="77"/>
      <c r="O887" s="78"/>
      <c r="P887" s="77"/>
      <c r="Q887" s="77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3">
      <c r="A888" s="77"/>
      <c r="B888" s="77"/>
      <c r="C888" s="77"/>
      <c r="D888" s="77"/>
      <c r="E888" s="78"/>
      <c r="F888" s="77"/>
      <c r="G888" s="78"/>
      <c r="H888" s="77"/>
      <c r="I888" s="78"/>
      <c r="J888" s="77"/>
      <c r="K888" s="78"/>
      <c r="L888" s="77"/>
      <c r="M888" s="78"/>
      <c r="N888" s="77"/>
      <c r="O888" s="78"/>
      <c r="P888" s="77"/>
      <c r="Q888" s="77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3">
      <c r="A889" s="77"/>
      <c r="B889" s="77"/>
      <c r="C889" s="77"/>
      <c r="D889" s="77"/>
      <c r="E889" s="78"/>
      <c r="F889" s="77"/>
      <c r="G889" s="78"/>
      <c r="H889" s="77"/>
      <c r="I889" s="78"/>
      <c r="J889" s="77"/>
      <c r="K889" s="78"/>
      <c r="L889" s="77"/>
      <c r="M889" s="78"/>
      <c r="N889" s="77"/>
      <c r="O889" s="78"/>
      <c r="P889" s="77"/>
      <c r="Q889" s="77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3">
      <c r="A890" s="77"/>
      <c r="B890" s="77"/>
      <c r="C890" s="77"/>
      <c r="D890" s="77"/>
      <c r="E890" s="78"/>
      <c r="F890" s="77"/>
      <c r="G890" s="78"/>
      <c r="H890" s="77"/>
      <c r="I890" s="78"/>
      <c r="J890" s="77"/>
      <c r="K890" s="78"/>
      <c r="L890" s="77"/>
      <c r="M890" s="78"/>
      <c r="N890" s="77"/>
      <c r="O890" s="78"/>
      <c r="P890" s="77"/>
      <c r="Q890" s="77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3">
      <c r="A891" s="77"/>
      <c r="B891" s="77"/>
      <c r="C891" s="77"/>
      <c r="D891" s="77"/>
      <c r="E891" s="78"/>
      <c r="F891" s="77"/>
      <c r="G891" s="78"/>
      <c r="H891" s="77"/>
      <c r="I891" s="78"/>
      <c r="J891" s="77"/>
      <c r="K891" s="78"/>
      <c r="L891" s="77"/>
      <c r="M891" s="78"/>
      <c r="N891" s="77"/>
      <c r="O891" s="78"/>
      <c r="P891" s="77"/>
      <c r="Q891" s="77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3">
      <c r="A892" s="77"/>
      <c r="B892" s="77"/>
      <c r="C892" s="77"/>
      <c r="D892" s="77"/>
      <c r="E892" s="78"/>
      <c r="F892" s="77"/>
      <c r="G892" s="78"/>
      <c r="H892" s="77"/>
      <c r="I892" s="78"/>
      <c r="J892" s="77"/>
      <c r="K892" s="78"/>
      <c r="L892" s="77"/>
      <c r="M892" s="78"/>
      <c r="N892" s="77"/>
      <c r="O892" s="78"/>
      <c r="P892" s="77"/>
      <c r="Q892" s="77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3">
      <c r="A893" s="77"/>
      <c r="B893" s="77"/>
      <c r="C893" s="77"/>
      <c r="D893" s="77"/>
      <c r="E893" s="78"/>
      <c r="F893" s="77"/>
      <c r="G893" s="78"/>
      <c r="H893" s="77"/>
      <c r="I893" s="78"/>
      <c r="J893" s="77"/>
      <c r="K893" s="78"/>
      <c r="L893" s="77"/>
      <c r="M893" s="78"/>
      <c r="N893" s="77"/>
      <c r="O893" s="78"/>
      <c r="P893" s="77"/>
      <c r="Q893" s="77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3">
      <c r="A894" s="77"/>
      <c r="B894" s="77"/>
      <c r="C894" s="77"/>
      <c r="D894" s="77"/>
      <c r="E894" s="78"/>
      <c r="F894" s="77"/>
      <c r="G894" s="78"/>
      <c r="H894" s="77"/>
      <c r="I894" s="78"/>
      <c r="J894" s="77"/>
      <c r="K894" s="78"/>
      <c r="L894" s="77"/>
      <c r="M894" s="78"/>
      <c r="N894" s="77"/>
      <c r="O894" s="78"/>
      <c r="P894" s="77"/>
      <c r="Q894" s="77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3">
      <c r="A895" s="77"/>
      <c r="B895" s="77"/>
      <c r="C895" s="77"/>
      <c r="D895" s="77"/>
      <c r="E895" s="78"/>
      <c r="F895" s="77"/>
      <c r="G895" s="78"/>
      <c r="H895" s="77"/>
      <c r="I895" s="78"/>
      <c r="J895" s="77"/>
      <c r="K895" s="78"/>
      <c r="L895" s="77"/>
      <c r="M895" s="78"/>
      <c r="N895" s="77"/>
      <c r="O895" s="78"/>
      <c r="P895" s="77"/>
      <c r="Q895" s="77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3">
      <c r="A896" s="77"/>
      <c r="B896" s="77"/>
      <c r="C896" s="77"/>
      <c r="D896" s="77"/>
      <c r="E896" s="78"/>
      <c r="F896" s="77"/>
      <c r="G896" s="78"/>
      <c r="H896" s="77"/>
      <c r="I896" s="78"/>
      <c r="J896" s="77"/>
      <c r="K896" s="78"/>
      <c r="L896" s="77"/>
      <c r="M896" s="78"/>
      <c r="N896" s="77"/>
      <c r="O896" s="78"/>
      <c r="P896" s="77"/>
      <c r="Q896" s="77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3">
      <c r="A897" s="77"/>
      <c r="B897" s="77"/>
      <c r="C897" s="77"/>
      <c r="D897" s="77"/>
      <c r="E897" s="78"/>
      <c r="F897" s="77"/>
      <c r="G897" s="78"/>
      <c r="H897" s="77"/>
      <c r="I897" s="78"/>
      <c r="J897" s="77"/>
      <c r="K897" s="78"/>
      <c r="L897" s="77"/>
      <c r="M897" s="78"/>
      <c r="N897" s="77"/>
      <c r="O897" s="78"/>
      <c r="P897" s="77"/>
      <c r="Q897" s="77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3">
      <c r="A898" s="77"/>
      <c r="B898" s="77"/>
      <c r="C898" s="77"/>
      <c r="D898" s="77"/>
      <c r="E898" s="78"/>
      <c r="F898" s="77"/>
      <c r="G898" s="78"/>
      <c r="H898" s="77"/>
      <c r="I898" s="78"/>
      <c r="J898" s="77"/>
      <c r="K898" s="78"/>
      <c r="L898" s="77"/>
      <c r="M898" s="78"/>
      <c r="N898" s="77"/>
      <c r="O898" s="78"/>
      <c r="P898" s="77"/>
      <c r="Q898" s="77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3">
      <c r="A899" s="77"/>
      <c r="B899" s="77"/>
      <c r="C899" s="77"/>
      <c r="D899" s="77"/>
      <c r="E899" s="78"/>
      <c r="F899" s="77"/>
      <c r="G899" s="78"/>
      <c r="H899" s="77"/>
      <c r="I899" s="78"/>
      <c r="J899" s="77"/>
      <c r="K899" s="78"/>
      <c r="L899" s="77"/>
      <c r="M899" s="78"/>
      <c r="N899" s="77"/>
      <c r="O899" s="78"/>
      <c r="P899" s="77"/>
      <c r="Q899" s="77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3">
      <c r="A900" s="77"/>
      <c r="B900" s="77"/>
      <c r="C900" s="77"/>
      <c r="D900" s="77"/>
      <c r="E900" s="78"/>
      <c r="F900" s="77"/>
      <c r="G900" s="78"/>
      <c r="H900" s="77"/>
      <c r="I900" s="78"/>
      <c r="J900" s="77"/>
      <c r="K900" s="78"/>
      <c r="L900" s="77"/>
      <c r="M900" s="78"/>
      <c r="N900" s="77"/>
      <c r="O900" s="78"/>
      <c r="P900" s="77"/>
      <c r="Q900" s="77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3">
      <c r="A901" s="77"/>
      <c r="B901" s="77"/>
      <c r="C901" s="77"/>
      <c r="D901" s="77"/>
      <c r="E901" s="78"/>
      <c r="F901" s="77"/>
      <c r="G901" s="78"/>
      <c r="H901" s="77"/>
      <c r="I901" s="78"/>
      <c r="J901" s="77"/>
      <c r="K901" s="78"/>
      <c r="L901" s="77"/>
      <c r="M901" s="78"/>
      <c r="N901" s="77"/>
      <c r="O901" s="78"/>
      <c r="P901" s="77"/>
      <c r="Q901" s="77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3">
      <c r="A902" s="77"/>
      <c r="B902" s="77"/>
      <c r="C902" s="77"/>
      <c r="D902" s="77"/>
      <c r="E902" s="78"/>
      <c r="F902" s="77"/>
      <c r="G902" s="78"/>
      <c r="H902" s="77"/>
      <c r="I902" s="78"/>
      <c r="J902" s="77"/>
      <c r="K902" s="78"/>
      <c r="L902" s="77"/>
      <c r="M902" s="78"/>
      <c r="N902" s="77"/>
      <c r="O902" s="78"/>
      <c r="P902" s="77"/>
      <c r="Q902" s="77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3">
      <c r="A903" s="77"/>
      <c r="B903" s="77"/>
      <c r="C903" s="77"/>
      <c r="D903" s="77"/>
      <c r="E903" s="78"/>
      <c r="F903" s="77"/>
      <c r="G903" s="78"/>
      <c r="H903" s="77"/>
      <c r="I903" s="78"/>
      <c r="J903" s="77"/>
      <c r="K903" s="78"/>
      <c r="L903" s="77"/>
      <c r="M903" s="78"/>
      <c r="N903" s="77"/>
      <c r="O903" s="78"/>
      <c r="P903" s="77"/>
      <c r="Q903" s="77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3">
      <c r="A904" s="77"/>
      <c r="B904" s="77"/>
      <c r="C904" s="77"/>
      <c r="D904" s="77"/>
      <c r="E904" s="78"/>
      <c r="F904" s="77"/>
      <c r="G904" s="78"/>
      <c r="H904" s="77"/>
      <c r="I904" s="78"/>
      <c r="J904" s="77"/>
      <c r="K904" s="78"/>
      <c r="L904" s="77"/>
      <c r="M904" s="78"/>
      <c r="N904" s="77"/>
      <c r="O904" s="78"/>
      <c r="P904" s="77"/>
      <c r="Q904" s="77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3">
      <c r="A905" s="77"/>
      <c r="B905" s="77"/>
      <c r="C905" s="77"/>
      <c r="D905" s="77"/>
      <c r="E905" s="78"/>
      <c r="F905" s="77"/>
      <c r="G905" s="78"/>
      <c r="H905" s="77"/>
      <c r="I905" s="78"/>
      <c r="J905" s="77"/>
      <c r="K905" s="78"/>
      <c r="L905" s="77"/>
      <c r="M905" s="78"/>
      <c r="N905" s="77"/>
      <c r="O905" s="78"/>
      <c r="P905" s="77"/>
      <c r="Q905" s="77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3">
      <c r="A906" s="77"/>
      <c r="B906" s="77"/>
      <c r="C906" s="77"/>
      <c r="D906" s="77"/>
      <c r="E906" s="78"/>
      <c r="F906" s="77"/>
      <c r="G906" s="78"/>
      <c r="H906" s="77"/>
      <c r="I906" s="78"/>
      <c r="J906" s="77"/>
      <c r="K906" s="78"/>
      <c r="L906" s="77"/>
      <c r="M906" s="78"/>
      <c r="N906" s="77"/>
      <c r="O906" s="78"/>
      <c r="P906" s="77"/>
      <c r="Q906" s="77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3">
      <c r="A907" s="77"/>
      <c r="B907" s="77"/>
      <c r="C907" s="77"/>
      <c r="D907" s="77"/>
      <c r="E907" s="78"/>
      <c r="F907" s="77"/>
      <c r="G907" s="78"/>
      <c r="H907" s="77"/>
      <c r="I907" s="78"/>
      <c r="J907" s="77"/>
      <c r="K907" s="78"/>
      <c r="L907" s="77"/>
      <c r="M907" s="78"/>
      <c r="N907" s="77"/>
      <c r="O907" s="78"/>
      <c r="P907" s="77"/>
      <c r="Q907" s="77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3">
      <c r="A908" s="77"/>
      <c r="B908" s="77"/>
      <c r="C908" s="77"/>
      <c r="D908" s="77"/>
      <c r="E908" s="78"/>
      <c r="F908" s="77"/>
      <c r="G908" s="78"/>
      <c r="H908" s="77"/>
      <c r="I908" s="78"/>
      <c r="J908" s="77"/>
      <c r="K908" s="78"/>
      <c r="L908" s="77"/>
      <c r="M908" s="78"/>
      <c r="N908" s="77"/>
      <c r="O908" s="78"/>
      <c r="P908" s="77"/>
      <c r="Q908" s="77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3">
      <c r="A909" s="77"/>
      <c r="B909" s="77"/>
      <c r="C909" s="77"/>
      <c r="D909" s="77"/>
      <c r="E909" s="78"/>
      <c r="F909" s="77"/>
      <c r="G909" s="78"/>
      <c r="H909" s="77"/>
      <c r="I909" s="78"/>
      <c r="J909" s="77"/>
      <c r="K909" s="78"/>
      <c r="L909" s="77"/>
      <c r="M909" s="78"/>
      <c r="N909" s="77"/>
      <c r="O909" s="78"/>
      <c r="P909" s="77"/>
      <c r="Q909" s="77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3">
      <c r="A910" s="77"/>
      <c r="B910" s="77"/>
      <c r="C910" s="77"/>
      <c r="D910" s="77"/>
      <c r="E910" s="78"/>
      <c r="F910" s="77"/>
      <c r="G910" s="78"/>
      <c r="H910" s="77"/>
      <c r="I910" s="78"/>
      <c r="J910" s="77"/>
      <c r="K910" s="78"/>
      <c r="L910" s="77"/>
      <c r="M910" s="78"/>
      <c r="N910" s="77"/>
      <c r="O910" s="78"/>
      <c r="P910" s="77"/>
      <c r="Q910" s="77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3">
      <c r="A911" s="77"/>
      <c r="B911" s="77"/>
      <c r="C911" s="77"/>
      <c r="D911" s="77"/>
      <c r="E911" s="78"/>
      <c r="F911" s="77"/>
      <c r="G911" s="78"/>
      <c r="H911" s="77"/>
      <c r="I911" s="78"/>
      <c r="J911" s="77"/>
      <c r="K911" s="78"/>
      <c r="L911" s="77"/>
      <c r="M911" s="78"/>
      <c r="N911" s="77"/>
      <c r="O911" s="78"/>
      <c r="P911" s="77"/>
      <c r="Q911" s="77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3">
      <c r="A912" s="77"/>
      <c r="B912" s="77"/>
      <c r="C912" s="77"/>
      <c r="D912" s="77"/>
      <c r="E912" s="78"/>
      <c r="F912" s="77"/>
      <c r="G912" s="78"/>
      <c r="H912" s="77"/>
      <c r="I912" s="78"/>
      <c r="J912" s="77"/>
      <c r="K912" s="78"/>
      <c r="L912" s="77"/>
      <c r="M912" s="78"/>
      <c r="N912" s="77"/>
      <c r="O912" s="78"/>
      <c r="P912" s="77"/>
      <c r="Q912" s="77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3">
      <c r="A913" s="77"/>
      <c r="B913" s="77"/>
      <c r="C913" s="77"/>
      <c r="D913" s="77"/>
      <c r="E913" s="78"/>
      <c r="F913" s="77"/>
      <c r="G913" s="78"/>
      <c r="H913" s="77"/>
      <c r="I913" s="78"/>
      <c r="J913" s="77"/>
      <c r="K913" s="78"/>
      <c r="L913" s="77"/>
      <c r="M913" s="78"/>
      <c r="N913" s="77"/>
      <c r="O913" s="78"/>
      <c r="P913" s="77"/>
      <c r="Q913" s="77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3">
      <c r="A914" s="77"/>
      <c r="B914" s="77"/>
      <c r="C914" s="77"/>
      <c r="D914" s="77"/>
      <c r="E914" s="78"/>
      <c r="F914" s="77"/>
      <c r="G914" s="78"/>
      <c r="H914" s="77"/>
      <c r="I914" s="78"/>
      <c r="J914" s="77"/>
      <c r="K914" s="78"/>
      <c r="L914" s="77"/>
      <c r="M914" s="78"/>
      <c r="N914" s="77"/>
      <c r="O914" s="78"/>
      <c r="P914" s="77"/>
      <c r="Q914" s="77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3">
      <c r="A915" s="77"/>
      <c r="B915" s="77"/>
      <c r="C915" s="77"/>
      <c r="D915" s="77"/>
      <c r="E915" s="78"/>
      <c r="F915" s="77"/>
      <c r="G915" s="78"/>
      <c r="H915" s="77"/>
      <c r="I915" s="78"/>
      <c r="J915" s="77"/>
      <c r="K915" s="78"/>
      <c r="L915" s="77"/>
      <c r="M915" s="78"/>
      <c r="N915" s="77"/>
      <c r="O915" s="78"/>
      <c r="P915" s="77"/>
      <c r="Q915" s="77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3">
      <c r="A916" s="77"/>
      <c r="B916" s="77"/>
      <c r="C916" s="77"/>
      <c r="D916" s="77"/>
      <c r="E916" s="78"/>
      <c r="F916" s="77"/>
      <c r="G916" s="78"/>
      <c r="H916" s="77"/>
      <c r="I916" s="78"/>
      <c r="J916" s="77"/>
      <c r="K916" s="78"/>
      <c r="L916" s="77"/>
      <c r="M916" s="78"/>
      <c r="N916" s="77"/>
      <c r="O916" s="78"/>
      <c r="P916" s="77"/>
      <c r="Q916" s="77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3">
      <c r="A917" s="77"/>
      <c r="B917" s="77"/>
      <c r="C917" s="77"/>
      <c r="D917" s="77"/>
      <c r="E917" s="78"/>
      <c r="F917" s="77"/>
      <c r="G917" s="78"/>
      <c r="H917" s="77"/>
      <c r="I917" s="78"/>
      <c r="J917" s="77"/>
      <c r="K917" s="78"/>
      <c r="L917" s="77"/>
      <c r="M917" s="78"/>
      <c r="N917" s="77"/>
      <c r="O917" s="78"/>
      <c r="P917" s="77"/>
      <c r="Q917" s="77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3">
      <c r="A918" s="77"/>
      <c r="B918" s="77"/>
      <c r="C918" s="77"/>
      <c r="D918" s="77"/>
      <c r="E918" s="78"/>
      <c r="F918" s="77"/>
      <c r="G918" s="78"/>
      <c r="H918" s="77"/>
      <c r="I918" s="78"/>
      <c r="J918" s="77"/>
      <c r="K918" s="78"/>
      <c r="L918" s="77"/>
      <c r="M918" s="78"/>
      <c r="N918" s="77"/>
      <c r="O918" s="78"/>
      <c r="P918" s="77"/>
      <c r="Q918" s="77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3">
      <c r="A919" s="77"/>
      <c r="B919" s="77"/>
      <c r="C919" s="77"/>
      <c r="D919" s="77"/>
      <c r="E919" s="78"/>
      <c r="F919" s="77"/>
      <c r="G919" s="78"/>
      <c r="H919" s="77"/>
      <c r="I919" s="78"/>
      <c r="J919" s="77"/>
      <c r="K919" s="78"/>
      <c r="L919" s="77"/>
      <c r="M919" s="78"/>
      <c r="N919" s="77"/>
      <c r="O919" s="78"/>
      <c r="P919" s="77"/>
      <c r="Q919" s="77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3">
      <c r="A920" s="77"/>
      <c r="B920" s="77"/>
      <c r="C920" s="77"/>
      <c r="D920" s="77"/>
      <c r="E920" s="78"/>
      <c r="F920" s="77"/>
      <c r="G920" s="78"/>
      <c r="H920" s="77"/>
      <c r="I920" s="78"/>
      <c r="J920" s="77"/>
      <c r="K920" s="78"/>
      <c r="L920" s="77"/>
      <c r="M920" s="78"/>
      <c r="N920" s="77"/>
      <c r="O920" s="78"/>
      <c r="P920" s="77"/>
      <c r="Q920" s="77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3">
      <c r="A921" s="77"/>
      <c r="B921" s="77"/>
      <c r="C921" s="77"/>
      <c r="D921" s="77"/>
      <c r="E921" s="78"/>
      <c r="F921" s="77"/>
      <c r="G921" s="78"/>
      <c r="H921" s="77"/>
      <c r="I921" s="78"/>
      <c r="J921" s="77"/>
      <c r="K921" s="78"/>
      <c r="L921" s="77"/>
      <c r="M921" s="78"/>
      <c r="N921" s="77"/>
      <c r="O921" s="78"/>
      <c r="P921" s="77"/>
      <c r="Q921" s="77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3">
      <c r="A922" s="77"/>
      <c r="B922" s="77"/>
      <c r="C922" s="77"/>
      <c r="D922" s="77"/>
      <c r="E922" s="78"/>
      <c r="F922" s="77"/>
      <c r="G922" s="78"/>
      <c r="H922" s="77"/>
      <c r="I922" s="78"/>
      <c r="J922" s="77"/>
      <c r="K922" s="78"/>
      <c r="L922" s="77"/>
      <c r="M922" s="78"/>
      <c r="N922" s="77"/>
      <c r="O922" s="78"/>
      <c r="P922" s="77"/>
      <c r="Q922" s="77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3">
      <c r="A923" s="77"/>
      <c r="B923" s="77"/>
      <c r="C923" s="77"/>
      <c r="D923" s="77"/>
      <c r="E923" s="78"/>
      <c r="F923" s="77"/>
      <c r="G923" s="78"/>
      <c r="H923" s="77"/>
      <c r="I923" s="78"/>
      <c r="J923" s="77"/>
      <c r="K923" s="78"/>
      <c r="L923" s="77"/>
      <c r="M923" s="78"/>
      <c r="N923" s="77"/>
      <c r="O923" s="78"/>
      <c r="P923" s="77"/>
      <c r="Q923" s="77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3">
      <c r="A924" s="77"/>
      <c r="B924" s="77"/>
      <c r="C924" s="77"/>
      <c r="D924" s="77"/>
      <c r="E924" s="78"/>
      <c r="F924" s="77"/>
      <c r="G924" s="78"/>
      <c r="H924" s="77"/>
      <c r="I924" s="78"/>
      <c r="J924" s="77"/>
      <c r="K924" s="78"/>
      <c r="L924" s="77"/>
      <c r="M924" s="78"/>
      <c r="N924" s="77"/>
      <c r="O924" s="78"/>
      <c r="P924" s="77"/>
      <c r="Q924" s="77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3">
      <c r="A925" s="77"/>
      <c r="B925" s="77"/>
      <c r="C925" s="77"/>
      <c r="D925" s="77"/>
      <c r="E925" s="78"/>
      <c r="F925" s="77"/>
      <c r="G925" s="78"/>
      <c r="H925" s="77"/>
      <c r="I925" s="78"/>
      <c r="J925" s="77"/>
      <c r="K925" s="78"/>
      <c r="L925" s="77"/>
      <c r="M925" s="78"/>
      <c r="N925" s="77"/>
      <c r="O925" s="78"/>
      <c r="P925" s="77"/>
      <c r="Q925" s="77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3">
      <c r="A926" s="77"/>
      <c r="B926" s="77"/>
      <c r="C926" s="77"/>
      <c r="D926" s="77"/>
      <c r="E926" s="78"/>
      <c r="F926" s="77"/>
      <c r="G926" s="78"/>
      <c r="H926" s="77"/>
      <c r="I926" s="78"/>
      <c r="J926" s="77"/>
      <c r="K926" s="78"/>
      <c r="L926" s="77"/>
      <c r="M926" s="78"/>
      <c r="N926" s="77"/>
      <c r="O926" s="78"/>
      <c r="P926" s="77"/>
      <c r="Q926" s="77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3">
      <c r="A927" s="77"/>
      <c r="B927" s="77"/>
      <c r="C927" s="77"/>
      <c r="D927" s="77"/>
      <c r="E927" s="78"/>
      <c r="F927" s="77"/>
      <c r="G927" s="78"/>
      <c r="H927" s="77"/>
      <c r="I927" s="78"/>
      <c r="J927" s="77"/>
      <c r="K927" s="78"/>
      <c r="L927" s="77"/>
      <c r="M927" s="78"/>
      <c r="N927" s="77"/>
      <c r="O927" s="78"/>
      <c r="P927" s="77"/>
      <c r="Q927" s="77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3">
      <c r="A928" s="77"/>
      <c r="B928" s="77"/>
      <c r="C928" s="77"/>
      <c r="D928" s="77"/>
      <c r="E928" s="78"/>
      <c r="F928" s="77"/>
      <c r="G928" s="78"/>
      <c r="H928" s="77"/>
      <c r="I928" s="78"/>
      <c r="J928" s="77"/>
      <c r="K928" s="78"/>
      <c r="L928" s="77"/>
      <c r="M928" s="78"/>
      <c r="N928" s="77"/>
      <c r="O928" s="78"/>
      <c r="P928" s="77"/>
      <c r="Q928" s="77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3">
      <c r="A929" s="77"/>
      <c r="B929" s="77"/>
      <c r="C929" s="77"/>
      <c r="D929" s="77"/>
      <c r="E929" s="78"/>
      <c r="F929" s="77"/>
      <c r="G929" s="78"/>
      <c r="H929" s="77"/>
      <c r="I929" s="78"/>
      <c r="J929" s="77"/>
      <c r="K929" s="78"/>
      <c r="L929" s="77"/>
      <c r="M929" s="78"/>
      <c r="N929" s="77"/>
      <c r="O929" s="78"/>
      <c r="P929" s="77"/>
      <c r="Q929" s="77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3">
      <c r="A930" s="77"/>
      <c r="B930" s="77"/>
      <c r="C930" s="77"/>
      <c r="D930" s="77"/>
      <c r="E930" s="78"/>
      <c r="F930" s="77"/>
      <c r="G930" s="78"/>
      <c r="H930" s="77"/>
      <c r="I930" s="78"/>
      <c r="J930" s="77"/>
      <c r="K930" s="78"/>
      <c r="L930" s="77"/>
      <c r="M930" s="78"/>
      <c r="N930" s="77"/>
      <c r="O930" s="78"/>
      <c r="P930" s="77"/>
      <c r="Q930" s="77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3">
      <c r="A931" s="77"/>
      <c r="B931" s="77"/>
      <c r="C931" s="77"/>
      <c r="D931" s="77"/>
      <c r="E931" s="78"/>
      <c r="F931" s="77"/>
      <c r="G931" s="78"/>
      <c r="H931" s="77"/>
      <c r="I931" s="78"/>
      <c r="J931" s="77"/>
      <c r="K931" s="78"/>
      <c r="L931" s="77"/>
      <c r="M931" s="78"/>
      <c r="N931" s="77"/>
      <c r="O931" s="78"/>
      <c r="P931" s="77"/>
      <c r="Q931" s="77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3">
      <c r="A932" s="77"/>
      <c r="B932" s="77"/>
      <c r="C932" s="77"/>
      <c r="D932" s="77"/>
      <c r="E932" s="78"/>
      <c r="F932" s="77"/>
      <c r="G932" s="78"/>
      <c r="H932" s="77"/>
      <c r="I932" s="78"/>
      <c r="J932" s="77"/>
      <c r="K932" s="78"/>
      <c r="L932" s="77"/>
      <c r="M932" s="78"/>
      <c r="N932" s="77"/>
      <c r="O932" s="78"/>
      <c r="P932" s="77"/>
      <c r="Q932" s="77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3">
      <c r="A933" s="77"/>
      <c r="B933" s="77"/>
      <c r="C933" s="77"/>
      <c r="D933" s="77"/>
      <c r="E933" s="78"/>
      <c r="F933" s="77"/>
      <c r="G933" s="78"/>
      <c r="H933" s="77"/>
      <c r="I933" s="78"/>
      <c r="J933" s="77"/>
      <c r="K933" s="78"/>
      <c r="L933" s="77"/>
      <c r="M933" s="78"/>
      <c r="N933" s="77"/>
      <c r="O933" s="78"/>
      <c r="P933" s="77"/>
      <c r="Q933" s="77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3">
      <c r="A934" s="77"/>
      <c r="B934" s="77"/>
      <c r="C934" s="77"/>
      <c r="D934" s="77"/>
      <c r="E934" s="78"/>
      <c r="F934" s="77"/>
      <c r="G934" s="78"/>
      <c r="H934" s="77"/>
      <c r="I934" s="78"/>
      <c r="J934" s="77"/>
      <c r="K934" s="78"/>
      <c r="L934" s="77"/>
      <c r="M934" s="78"/>
      <c r="N934" s="77"/>
      <c r="O934" s="78"/>
      <c r="P934" s="77"/>
      <c r="Q934" s="77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3">
      <c r="A935" s="77"/>
      <c r="B935" s="77"/>
      <c r="C935" s="77"/>
      <c r="D935" s="77"/>
      <c r="E935" s="78"/>
      <c r="F935" s="77"/>
      <c r="G935" s="78"/>
      <c r="H935" s="77"/>
      <c r="I935" s="78"/>
      <c r="J935" s="77"/>
      <c r="K935" s="78"/>
      <c r="L935" s="77"/>
      <c r="M935" s="78"/>
      <c r="N935" s="77"/>
      <c r="O935" s="78"/>
      <c r="P935" s="77"/>
      <c r="Q935" s="77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3">
      <c r="A936" s="77"/>
      <c r="B936" s="77"/>
      <c r="C936" s="77"/>
      <c r="D936" s="77"/>
      <c r="E936" s="78"/>
      <c r="F936" s="77"/>
      <c r="G936" s="78"/>
      <c r="H936" s="77"/>
      <c r="I936" s="78"/>
      <c r="J936" s="77"/>
      <c r="K936" s="78"/>
      <c r="L936" s="77"/>
      <c r="M936" s="78"/>
      <c r="N936" s="77"/>
      <c r="O936" s="78"/>
      <c r="P936" s="77"/>
      <c r="Q936" s="77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3">
      <c r="A937" s="77"/>
      <c r="B937" s="77"/>
      <c r="C937" s="77"/>
      <c r="D937" s="77"/>
      <c r="E937" s="78"/>
      <c r="F937" s="77"/>
      <c r="G937" s="78"/>
      <c r="H937" s="77"/>
      <c r="I937" s="78"/>
      <c r="J937" s="77"/>
      <c r="K937" s="78"/>
      <c r="L937" s="77"/>
      <c r="M937" s="78"/>
      <c r="N937" s="77"/>
      <c r="O937" s="78"/>
      <c r="P937" s="77"/>
      <c r="Q937" s="77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3">
      <c r="A938" s="77"/>
      <c r="B938" s="77"/>
      <c r="C938" s="77"/>
      <c r="D938" s="77"/>
      <c r="E938" s="78"/>
      <c r="F938" s="77"/>
      <c r="G938" s="78"/>
      <c r="H938" s="77"/>
      <c r="I938" s="78"/>
      <c r="J938" s="77"/>
      <c r="K938" s="78"/>
      <c r="L938" s="77"/>
      <c r="M938" s="78"/>
      <c r="N938" s="77"/>
      <c r="O938" s="78"/>
      <c r="P938" s="77"/>
      <c r="Q938" s="77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3">
      <c r="A939" s="77"/>
      <c r="B939" s="77"/>
      <c r="C939" s="77"/>
      <c r="D939" s="77"/>
      <c r="E939" s="78"/>
      <c r="F939" s="77"/>
      <c r="G939" s="78"/>
      <c r="H939" s="77"/>
      <c r="I939" s="78"/>
      <c r="J939" s="77"/>
      <c r="K939" s="78"/>
      <c r="L939" s="77"/>
      <c r="M939" s="78"/>
      <c r="N939" s="77"/>
      <c r="O939" s="78"/>
      <c r="P939" s="77"/>
      <c r="Q939" s="77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3">
      <c r="A940" s="77"/>
      <c r="B940" s="77"/>
      <c r="C940" s="77"/>
      <c r="D940" s="77"/>
      <c r="E940" s="78"/>
      <c r="F940" s="77"/>
      <c r="G940" s="78"/>
      <c r="H940" s="77"/>
      <c r="I940" s="78"/>
      <c r="J940" s="77"/>
      <c r="K940" s="78"/>
      <c r="L940" s="77"/>
      <c r="M940" s="78"/>
      <c r="N940" s="77"/>
      <c r="O940" s="78"/>
      <c r="P940" s="77"/>
      <c r="Q940" s="77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3">
      <c r="A941" s="77"/>
      <c r="B941" s="77"/>
      <c r="C941" s="77"/>
      <c r="D941" s="77"/>
      <c r="E941" s="78"/>
      <c r="F941" s="77"/>
      <c r="G941" s="78"/>
      <c r="H941" s="77"/>
      <c r="I941" s="78"/>
      <c r="J941" s="77"/>
      <c r="K941" s="78"/>
      <c r="L941" s="77"/>
      <c r="M941" s="78"/>
      <c r="N941" s="77"/>
      <c r="O941" s="78"/>
      <c r="P941" s="77"/>
      <c r="Q941" s="77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3">
      <c r="A942" s="77"/>
      <c r="B942" s="77"/>
      <c r="C942" s="77"/>
      <c r="D942" s="77"/>
      <c r="E942" s="78"/>
      <c r="F942" s="77"/>
      <c r="G942" s="78"/>
      <c r="H942" s="77"/>
      <c r="I942" s="78"/>
      <c r="J942" s="77"/>
      <c r="K942" s="78"/>
      <c r="L942" s="77"/>
      <c r="M942" s="78"/>
      <c r="N942" s="77"/>
      <c r="O942" s="78"/>
      <c r="P942" s="77"/>
      <c r="Q942" s="77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3">
      <c r="A943" s="77"/>
      <c r="B943" s="77"/>
      <c r="C943" s="77"/>
      <c r="D943" s="77"/>
      <c r="E943" s="78"/>
      <c r="F943" s="77"/>
      <c r="G943" s="78"/>
      <c r="H943" s="77"/>
      <c r="I943" s="78"/>
      <c r="J943" s="77"/>
      <c r="K943" s="78"/>
      <c r="L943" s="77"/>
      <c r="M943" s="78"/>
      <c r="N943" s="77"/>
      <c r="O943" s="78"/>
      <c r="P943" s="77"/>
      <c r="Q943" s="77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3">
      <c r="A944" s="77"/>
      <c r="B944" s="77"/>
      <c r="C944" s="77"/>
      <c r="D944" s="77"/>
      <c r="E944" s="78"/>
      <c r="F944" s="77"/>
      <c r="G944" s="78"/>
      <c r="H944" s="77"/>
      <c r="I944" s="78"/>
      <c r="J944" s="77"/>
      <c r="K944" s="78"/>
      <c r="L944" s="77"/>
      <c r="M944" s="78"/>
      <c r="N944" s="77"/>
      <c r="O944" s="78"/>
      <c r="P944" s="77"/>
      <c r="Q944" s="77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3">
      <c r="A945" s="77"/>
      <c r="B945" s="77"/>
      <c r="C945" s="77"/>
      <c r="D945" s="77"/>
      <c r="E945" s="78"/>
      <c r="F945" s="77"/>
      <c r="G945" s="78"/>
      <c r="H945" s="77"/>
      <c r="I945" s="78"/>
      <c r="J945" s="77"/>
      <c r="K945" s="78"/>
      <c r="L945" s="77"/>
      <c r="M945" s="78"/>
      <c r="N945" s="77"/>
      <c r="O945" s="78"/>
      <c r="P945" s="77"/>
      <c r="Q945" s="77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3">
      <c r="A946" s="77"/>
      <c r="B946" s="77"/>
      <c r="C946" s="77"/>
      <c r="D946" s="77"/>
      <c r="E946" s="78"/>
      <c r="F946" s="77"/>
      <c r="G946" s="78"/>
      <c r="H946" s="77"/>
      <c r="I946" s="78"/>
      <c r="J946" s="77"/>
      <c r="K946" s="78"/>
      <c r="L946" s="77"/>
      <c r="M946" s="78"/>
      <c r="N946" s="77"/>
      <c r="O946" s="78"/>
      <c r="P946" s="77"/>
      <c r="Q946" s="77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3">
      <c r="A947" s="77"/>
      <c r="B947" s="77"/>
      <c r="C947" s="77"/>
      <c r="D947" s="77"/>
      <c r="E947" s="78"/>
      <c r="F947" s="77"/>
      <c r="G947" s="78"/>
      <c r="H947" s="77"/>
      <c r="I947" s="78"/>
      <c r="J947" s="77"/>
      <c r="K947" s="78"/>
      <c r="L947" s="77"/>
      <c r="M947" s="78"/>
      <c r="N947" s="77"/>
      <c r="O947" s="78"/>
      <c r="P947" s="77"/>
      <c r="Q947" s="77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3">
      <c r="A948" s="77"/>
      <c r="B948" s="77"/>
      <c r="C948" s="77"/>
      <c r="D948" s="77"/>
      <c r="E948" s="78"/>
      <c r="F948" s="77"/>
      <c r="G948" s="78"/>
      <c r="H948" s="77"/>
      <c r="I948" s="78"/>
      <c r="J948" s="77"/>
      <c r="K948" s="78"/>
      <c r="L948" s="77"/>
      <c r="M948" s="78"/>
      <c r="N948" s="77"/>
      <c r="O948" s="78"/>
      <c r="P948" s="77"/>
      <c r="Q948" s="77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3">
      <c r="A949" s="77"/>
      <c r="B949" s="77"/>
      <c r="C949" s="77"/>
      <c r="D949" s="77"/>
      <c r="E949" s="78"/>
      <c r="F949" s="77"/>
      <c r="G949" s="78"/>
      <c r="H949" s="77"/>
      <c r="I949" s="78"/>
      <c r="J949" s="77"/>
      <c r="K949" s="78"/>
      <c r="L949" s="77"/>
      <c r="M949" s="78"/>
      <c r="N949" s="77"/>
      <c r="O949" s="78"/>
      <c r="P949" s="77"/>
      <c r="Q949" s="77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3">
      <c r="A950" s="77"/>
      <c r="B950" s="77"/>
      <c r="C950" s="77"/>
      <c r="D950" s="77"/>
      <c r="E950" s="78"/>
      <c r="F950" s="77"/>
      <c r="G950" s="78"/>
      <c r="H950" s="77"/>
      <c r="I950" s="78"/>
      <c r="J950" s="77"/>
      <c r="K950" s="78"/>
      <c r="L950" s="77"/>
      <c r="M950" s="78"/>
      <c r="N950" s="77"/>
      <c r="O950" s="78"/>
      <c r="P950" s="77"/>
      <c r="Q950" s="77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3">
      <c r="A951" s="77"/>
      <c r="B951" s="77"/>
      <c r="C951" s="77"/>
      <c r="D951" s="77"/>
      <c r="E951" s="78"/>
      <c r="F951" s="77"/>
      <c r="G951" s="78"/>
      <c r="H951" s="77"/>
      <c r="I951" s="78"/>
      <c r="J951" s="77"/>
      <c r="K951" s="78"/>
      <c r="L951" s="77"/>
      <c r="M951" s="78"/>
      <c r="N951" s="77"/>
      <c r="O951" s="78"/>
      <c r="P951" s="77"/>
      <c r="Q951" s="77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3">
      <c r="A952" s="77"/>
      <c r="B952" s="77"/>
      <c r="C952" s="77"/>
      <c r="D952" s="77"/>
      <c r="E952" s="78"/>
      <c r="F952" s="77"/>
      <c r="G952" s="78"/>
      <c r="H952" s="77"/>
      <c r="I952" s="78"/>
      <c r="J952" s="77"/>
      <c r="K952" s="78"/>
      <c r="L952" s="77"/>
      <c r="M952" s="78"/>
      <c r="N952" s="77"/>
      <c r="O952" s="78"/>
      <c r="P952" s="77"/>
      <c r="Q952" s="77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3">
      <c r="A953" s="77"/>
      <c r="B953" s="77"/>
      <c r="C953" s="77"/>
      <c r="D953" s="77"/>
      <c r="E953" s="78"/>
      <c r="F953" s="77"/>
      <c r="G953" s="78"/>
      <c r="H953" s="77"/>
      <c r="I953" s="78"/>
      <c r="J953" s="77"/>
      <c r="K953" s="78"/>
      <c r="L953" s="77"/>
      <c r="M953" s="78"/>
      <c r="N953" s="77"/>
      <c r="O953" s="78"/>
      <c r="P953" s="77"/>
      <c r="Q953" s="77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3">
      <c r="A954" s="77"/>
      <c r="B954" s="77"/>
      <c r="C954" s="77"/>
      <c r="D954" s="77"/>
      <c r="E954" s="78"/>
      <c r="F954" s="77"/>
      <c r="G954" s="78"/>
      <c r="H954" s="77"/>
      <c r="I954" s="78"/>
      <c r="J954" s="77"/>
      <c r="K954" s="78"/>
      <c r="L954" s="77"/>
      <c r="M954" s="78"/>
      <c r="N954" s="77"/>
      <c r="O954" s="78"/>
      <c r="P954" s="77"/>
      <c r="Q954" s="77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3">
      <c r="A955" s="77"/>
      <c r="B955" s="77"/>
      <c r="C955" s="77"/>
      <c r="D955" s="77"/>
      <c r="E955" s="78"/>
      <c r="F955" s="77"/>
      <c r="G955" s="78"/>
      <c r="H955" s="77"/>
      <c r="I955" s="78"/>
      <c r="J955" s="77"/>
      <c r="K955" s="78"/>
      <c r="L955" s="77"/>
      <c r="M955" s="78"/>
      <c r="N955" s="77"/>
      <c r="O955" s="78"/>
      <c r="P955" s="77"/>
      <c r="Q955" s="77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3">
      <c r="A956" s="77"/>
      <c r="B956" s="77"/>
      <c r="C956" s="77"/>
      <c r="D956" s="77"/>
      <c r="E956" s="78"/>
      <c r="F956" s="77"/>
      <c r="G956" s="78"/>
      <c r="H956" s="77"/>
      <c r="I956" s="78"/>
      <c r="J956" s="77"/>
      <c r="K956" s="78"/>
      <c r="L956" s="77"/>
      <c r="M956" s="78"/>
      <c r="N956" s="77"/>
      <c r="O956" s="78"/>
      <c r="P956" s="77"/>
      <c r="Q956" s="77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3">
      <c r="A957" s="77"/>
      <c r="B957" s="77"/>
      <c r="C957" s="77"/>
      <c r="D957" s="77"/>
      <c r="E957" s="78"/>
      <c r="F957" s="77"/>
      <c r="G957" s="78"/>
      <c r="H957" s="77"/>
      <c r="I957" s="78"/>
      <c r="J957" s="77"/>
      <c r="K957" s="78"/>
      <c r="L957" s="77"/>
      <c r="M957" s="78"/>
      <c r="N957" s="77"/>
      <c r="O957" s="78"/>
      <c r="P957" s="77"/>
      <c r="Q957" s="77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3">
      <c r="A958" s="77"/>
      <c r="B958" s="77"/>
      <c r="C958" s="77"/>
      <c r="D958" s="77"/>
      <c r="E958" s="78"/>
      <c r="F958" s="77"/>
      <c r="G958" s="78"/>
      <c r="H958" s="77"/>
      <c r="I958" s="78"/>
      <c r="J958" s="77"/>
      <c r="K958" s="78"/>
      <c r="L958" s="77"/>
      <c r="M958" s="78"/>
      <c r="N958" s="77"/>
      <c r="O958" s="78"/>
      <c r="P958" s="77"/>
      <c r="Q958" s="77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3">
      <c r="A959" s="77"/>
      <c r="B959" s="77"/>
      <c r="C959" s="77"/>
      <c r="D959" s="77"/>
      <c r="E959" s="78"/>
      <c r="F959" s="77"/>
      <c r="G959" s="78"/>
      <c r="H959" s="77"/>
      <c r="I959" s="78"/>
      <c r="J959" s="77"/>
      <c r="K959" s="78"/>
      <c r="L959" s="77"/>
      <c r="M959" s="78"/>
      <c r="N959" s="77"/>
      <c r="O959" s="78"/>
      <c r="P959" s="77"/>
      <c r="Q959" s="77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3">
      <c r="A960" s="77"/>
      <c r="B960" s="77"/>
      <c r="C960" s="77"/>
      <c r="D960" s="77"/>
      <c r="E960" s="78"/>
      <c r="F960" s="77"/>
      <c r="G960" s="78"/>
      <c r="H960" s="77"/>
      <c r="I960" s="78"/>
      <c r="J960" s="77"/>
      <c r="K960" s="78"/>
      <c r="L960" s="77"/>
      <c r="M960" s="78"/>
      <c r="N960" s="77"/>
      <c r="O960" s="78"/>
      <c r="P960" s="77"/>
      <c r="Q960" s="77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3">
      <c r="A961" s="77"/>
      <c r="B961" s="77"/>
      <c r="C961" s="77"/>
      <c r="D961" s="77"/>
      <c r="E961" s="78"/>
      <c r="F961" s="77"/>
      <c r="G961" s="78"/>
      <c r="H961" s="77"/>
      <c r="I961" s="78"/>
      <c r="J961" s="77"/>
      <c r="K961" s="78"/>
      <c r="L961" s="77"/>
      <c r="M961" s="78"/>
      <c r="N961" s="77"/>
      <c r="O961" s="78"/>
      <c r="P961" s="77"/>
      <c r="Q961" s="77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3">
      <c r="A962" s="77"/>
      <c r="B962" s="77"/>
      <c r="C962" s="77"/>
      <c r="D962" s="77"/>
      <c r="E962" s="78"/>
      <c r="F962" s="77"/>
      <c r="G962" s="78"/>
      <c r="H962" s="77"/>
      <c r="I962" s="78"/>
      <c r="J962" s="77"/>
      <c r="K962" s="78"/>
      <c r="L962" s="77"/>
      <c r="M962" s="78"/>
      <c r="N962" s="77"/>
      <c r="O962" s="78"/>
      <c r="P962" s="77"/>
      <c r="Q962" s="77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3">
      <c r="A963" s="77"/>
      <c r="B963" s="77"/>
      <c r="C963" s="77"/>
      <c r="D963" s="77"/>
      <c r="E963" s="78"/>
      <c r="F963" s="77"/>
      <c r="G963" s="78"/>
      <c r="H963" s="77"/>
      <c r="I963" s="78"/>
      <c r="J963" s="77"/>
      <c r="K963" s="78"/>
      <c r="L963" s="77"/>
      <c r="M963" s="78"/>
      <c r="N963" s="77"/>
      <c r="O963" s="78"/>
      <c r="P963" s="77"/>
      <c r="Q963" s="77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3">
      <c r="A964" s="77"/>
      <c r="B964" s="77"/>
      <c r="C964" s="77"/>
      <c r="D964" s="77"/>
      <c r="E964" s="78"/>
      <c r="F964" s="77"/>
      <c r="G964" s="78"/>
      <c r="H964" s="77"/>
      <c r="I964" s="78"/>
      <c r="J964" s="77"/>
      <c r="K964" s="78"/>
      <c r="L964" s="77"/>
      <c r="M964" s="78"/>
      <c r="N964" s="77"/>
      <c r="O964" s="78"/>
      <c r="P964" s="77"/>
      <c r="Q964" s="77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3">
      <c r="A965" s="77"/>
      <c r="B965" s="77"/>
      <c r="C965" s="77"/>
      <c r="D965" s="77"/>
      <c r="E965" s="78"/>
      <c r="F965" s="77"/>
      <c r="G965" s="78"/>
      <c r="H965" s="77"/>
      <c r="I965" s="78"/>
      <c r="J965" s="77"/>
      <c r="K965" s="78"/>
      <c r="L965" s="77"/>
      <c r="M965" s="78"/>
      <c r="N965" s="77"/>
      <c r="O965" s="78"/>
      <c r="P965" s="77"/>
      <c r="Q965" s="77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3">
      <c r="A966" s="77"/>
      <c r="B966" s="77"/>
      <c r="C966" s="77"/>
      <c r="D966" s="77"/>
      <c r="E966" s="78"/>
      <c r="F966" s="77"/>
      <c r="G966" s="78"/>
      <c r="H966" s="77"/>
      <c r="I966" s="78"/>
      <c r="J966" s="77"/>
      <c r="K966" s="78"/>
      <c r="L966" s="77"/>
      <c r="M966" s="78"/>
      <c r="N966" s="77"/>
      <c r="O966" s="78"/>
      <c r="P966" s="77"/>
      <c r="Q966" s="77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3">
      <c r="A967" s="77"/>
      <c r="B967" s="77"/>
      <c r="C967" s="77"/>
      <c r="D967" s="77"/>
      <c r="E967" s="78"/>
      <c r="F967" s="77"/>
      <c r="G967" s="78"/>
      <c r="H967" s="77"/>
      <c r="I967" s="78"/>
      <c r="J967" s="77"/>
      <c r="K967" s="78"/>
      <c r="L967" s="77"/>
      <c r="M967" s="78"/>
      <c r="N967" s="77"/>
      <c r="O967" s="78"/>
      <c r="P967" s="77"/>
      <c r="Q967" s="77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3">
      <c r="A968" s="77"/>
      <c r="B968" s="77"/>
      <c r="C968" s="77"/>
      <c r="D968" s="77"/>
      <c r="E968" s="78"/>
      <c r="F968" s="77"/>
      <c r="G968" s="78"/>
      <c r="H968" s="77"/>
      <c r="I968" s="78"/>
      <c r="J968" s="77"/>
      <c r="K968" s="78"/>
      <c r="L968" s="77"/>
      <c r="M968" s="78"/>
      <c r="N968" s="77"/>
      <c r="O968" s="78"/>
      <c r="P968" s="77"/>
      <c r="Q968" s="77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3">
      <c r="A969" s="77"/>
      <c r="B969" s="77"/>
      <c r="C969" s="77"/>
      <c r="D969" s="77"/>
      <c r="E969" s="78"/>
      <c r="F969" s="77"/>
      <c r="G969" s="78"/>
      <c r="H969" s="77"/>
      <c r="I969" s="78"/>
      <c r="J969" s="77"/>
      <c r="K969" s="78"/>
      <c r="L969" s="77"/>
      <c r="M969" s="78"/>
      <c r="N969" s="77"/>
      <c r="O969" s="78"/>
      <c r="P969" s="77"/>
      <c r="Q969" s="77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3">
      <c r="A970" s="77"/>
      <c r="B970" s="77"/>
      <c r="C970" s="77"/>
      <c r="D970" s="77"/>
      <c r="E970" s="78"/>
      <c r="F970" s="77"/>
      <c r="G970" s="78"/>
      <c r="H970" s="77"/>
      <c r="I970" s="78"/>
      <c r="J970" s="77"/>
      <c r="K970" s="78"/>
      <c r="L970" s="77"/>
      <c r="M970" s="78"/>
      <c r="N970" s="77"/>
      <c r="O970" s="78"/>
      <c r="P970" s="77"/>
      <c r="Q970" s="77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3">
      <c r="A971" s="77"/>
      <c r="B971" s="77"/>
      <c r="C971" s="77"/>
      <c r="D971" s="77"/>
      <c r="E971" s="78"/>
      <c r="F971" s="77"/>
      <c r="G971" s="78"/>
      <c r="H971" s="77"/>
      <c r="I971" s="78"/>
      <c r="J971" s="77"/>
      <c r="K971" s="78"/>
      <c r="L971" s="77"/>
      <c r="M971" s="78"/>
      <c r="N971" s="77"/>
      <c r="O971" s="78"/>
      <c r="P971" s="77"/>
      <c r="Q971" s="77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3">
      <c r="A972" s="77"/>
      <c r="B972" s="77"/>
      <c r="C972" s="77"/>
      <c r="D972" s="77"/>
      <c r="E972" s="78"/>
      <c r="F972" s="77"/>
      <c r="G972" s="78"/>
      <c r="H972" s="77"/>
      <c r="I972" s="78"/>
      <c r="J972" s="77"/>
      <c r="K972" s="78"/>
      <c r="L972" s="77"/>
      <c r="M972" s="78"/>
      <c r="N972" s="77"/>
      <c r="O972" s="78"/>
      <c r="P972" s="77"/>
      <c r="Q972" s="77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3">
      <c r="A973" s="77"/>
      <c r="B973" s="77"/>
      <c r="C973" s="77"/>
      <c r="D973" s="77"/>
      <c r="E973" s="78"/>
      <c r="F973" s="77"/>
      <c r="G973" s="78"/>
      <c r="H973" s="77"/>
      <c r="I973" s="78"/>
      <c r="J973" s="77"/>
      <c r="K973" s="78"/>
      <c r="L973" s="77"/>
      <c r="M973" s="78"/>
      <c r="N973" s="77"/>
      <c r="O973" s="78"/>
      <c r="P973" s="77"/>
      <c r="Q973" s="77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3">
      <c r="A974" s="77"/>
      <c r="B974" s="77"/>
      <c r="C974" s="77"/>
      <c r="D974" s="77"/>
      <c r="E974" s="78"/>
      <c r="F974" s="77"/>
      <c r="G974" s="78"/>
      <c r="H974" s="77"/>
      <c r="I974" s="78"/>
      <c r="J974" s="77"/>
      <c r="K974" s="78"/>
      <c r="L974" s="77"/>
      <c r="M974" s="78"/>
      <c r="N974" s="77"/>
      <c r="O974" s="78"/>
      <c r="P974" s="77"/>
      <c r="Q974" s="77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3">
      <c r="A975" s="77"/>
      <c r="B975" s="77"/>
      <c r="C975" s="77"/>
      <c r="D975" s="77"/>
      <c r="E975" s="78"/>
      <c r="F975" s="77"/>
      <c r="G975" s="78"/>
      <c r="H975" s="77"/>
      <c r="I975" s="78"/>
      <c r="J975" s="77"/>
      <c r="K975" s="78"/>
      <c r="L975" s="77"/>
      <c r="M975" s="78"/>
      <c r="N975" s="77"/>
      <c r="O975" s="78"/>
      <c r="P975" s="77"/>
      <c r="Q975" s="77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3">
      <c r="A976" s="77"/>
      <c r="B976" s="77"/>
      <c r="C976" s="77"/>
      <c r="D976" s="77"/>
      <c r="E976" s="78"/>
      <c r="F976" s="77"/>
      <c r="G976" s="78"/>
      <c r="H976" s="77"/>
      <c r="I976" s="78"/>
      <c r="J976" s="77"/>
      <c r="K976" s="78"/>
      <c r="L976" s="77"/>
      <c r="M976" s="78"/>
      <c r="N976" s="77"/>
      <c r="O976" s="78"/>
      <c r="P976" s="77"/>
      <c r="Q976" s="77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3">
      <c r="A977" s="77"/>
      <c r="B977" s="77"/>
      <c r="C977" s="77"/>
      <c r="D977" s="77"/>
      <c r="E977" s="78"/>
      <c r="F977" s="77"/>
      <c r="G977" s="78"/>
      <c r="H977" s="77"/>
      <c r="I977" s="78"/>
      <c r="J977" s="77"/>
      <c r="K977" s="78"/>
      <c r="L977" s="77"/>
      <c r="M977" s="78"/>
      <c r="N977" s="77"/>
      <c r="O977" s="78"/>
      <c r="P977" s="77"/>
      <c r="Q977" s="77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3">
      <c r="A978" s="77"/>
      <c r="B978" s="77"/>
      <c r="C978" s="77"/>
      <c r="D978" s="77"/>
      <c r="E978" s="78"/>
      <c r="F978" s="77"/>
      <c r="G978" s="78"/>
      <c r="H978" s="77"/>
      <c r="I978" s="78"/>
      <c r="J978" s="77"/>
      <c r="K978" s="78"/>
      <c r="L978" s="77"/>
      <c r="M978" s="78"/>
      <c r="N978" s="77"/>
      <c r="O978" s="78"/>
      <c r="P978" s="77"/>
      <c r="Q978" s="77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3">
      <c r="A979" s="77"/>
      <c r="B979" s="77"/>
      <c r="C979" s="77"/>
      <c r="D979" s="77"/>
      <c r="E979" s="78"/>
      <c r="F979" s="77"/>
      <c r="G979" s="78"/>
      <c r="H979" s="77"/>
      <c r="I979" s="78"/>
      <c r="J979" s="77"/>
      <c r="K979" s="78"/>
      <c r="L979" s="77"/>
      <c r="M979" s="78"/>
      <c r="N979" s="77"/>
      <c r="O979" s="78"/>
      <c r="P979" s="77"/>
      <c r="Q979" s="77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3">
      <c r="A980" s="77"/>
      <c r="B980" s="77"/>
      <c r="C980" s="77"/>
      <c r="D980" s="77"/>
      <c r="E980" s="78"/>
      <c r="F980" s="77"/>
      <c r="G980" s="78"/>
      <c r="H980" s="77"/>
      <c r="I980" s="78"/>
      <c r="J980" s="77"/>
      <c r="K980" s="78"/>
      <c r="L980" s="77"/>
      <c r="M980" s="78"/>
      <c r="N980" s="77"/>
      <c r="O980" s="78"/>
      <c r="P980" s="77"/>
      <c r="Q980" s="77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3">
      <c r="A981" s="77"/>
      <c r="B981" s="77"/>
      <c r="C981" s="77"/>
      <c r="D981" s="77"/>
      <c r="E981" s="78"/>
      <c r="F981" s="77"/>
      <c r="G981" s="78"/>
      <c r="H981" s="77"/>
      <c r="I981" s="78"/>
      <c r="J981" s="77"/>
      <c r="K981" s="78"/>
      <c r="L981" s="77"/>
      <c r="M981" s="78"/>
      <c r="N981" s="77"/>
      <c r="O981" s="78"/>
      <c r="P981" s="77"/>
      <c r="Q981" s="77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3">
      <c r="A982" s="77"/>
      <c r="B982" s="77"/>
      <c r="C982" s="77"/>
      <c r="D982" s="77"/>
      <c r="E982" s="78"/>
      <c r="F982" s="77"/>
      <c r="G982" s="78"/>
      <c r="H982" s="77"/>
      <c r="I982" s="78"/>
      <c r="J982" s="77"/>
      <c r="K982" s="78"/>
      <c r="L982" s="77"/>
      <c r="M982" s="78"/>
      <c r="N982" s="77"/>
      <c r="O982" s="78"/>
      <c r="P982" s="77"/>
      <c r="Q982" s="77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3">
      <c r="A983" s="77"/>
      <c r="B983" s="77"/>
      <c r="C983" s="77"/>
      <c r="D983" s="77"/>
      <c r="E983" s="78"/>
      <c r="F983" s="77"/>
      <c r="G983" s="78"/>
      <c r="H983" s="77"/>
      <c r="I983" s="78"/>
      <c r="J983" s="77"/>
      <c r="K983" s="78"/>
      <c r="L983" s="77"/>
      <c r="M983" s="78"/>
      <c r="N983" s="77"/>
      <c r="O983" s="78"/>
      <c r="P983" s="77"/>
      <c r="Q983" s="77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3">
      <c r="A984" s="77"/>
      <c r="B984" s="77"/>
      <c r="C984" s="77"/>
      <c r="D984" s="77"/>
      <c r="E984" s="78"/>
      <c r="F984" s="77"/>
      <c r="G984" s="78"/>
      <c r="H984" s="77"/>
      <c r="I984" s="78"/>
      <c r="J984" s="77"/>
      <c r="K984" s="78"/>
      <c r="L984" s="77"/>
      <c r="M984" s="78"/>
      <c r="N984" s="77"/>
      <c r="O984" s="78"/>
      <c r="P984" s="77"/>
      <c r="Q984" s="77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3">
      <c r="A985" s="77"/>
      <c r="B985" s="77"/>
      <c r="C985" s="77"/>
      <c r="D985" s="77"/>
      <c r="E985" s="78"/>
      <c r="F985" s="77"/>
      <c r="G985" s="78"/>
      <c r="H985" s="77"/>
      <c r="I985" s="78"/>
      <c r="J985" s="77"/>
      <c r="K985" s="78"/>
      <c r="L985" s="77"/>
      <c r="M985" s="78"/>
      <c r="N985" s="77"/>
      <c r="O985" s="78"/>
      <c r="P985" s="77"/>
      <c r="Q985" s="77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3">
      <c r="A986" s="77"/>
      <c r="B986" s="77"/>
      <c r="C986" s="77"/>
      <c r="D986" s="77"/>
      <c r="E986" s="78"/>
      <c r="F986" s="77"/>
      <c r="G986" s="78"/>
      <c r="H986" s="77"/>
      <c r="I986" s="78"/>
      <c r="J986" s="77"/>
      <c r="K986" s="78"/>
      <c r="L986" s="77"/>
      <c r="M986" s="78"/>
      <c r="N986" s="77"/>
      <c r="O986" s="78"/>
      <c r="P986" s="77"/>
      <c r="Q986" s="77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3">
      <c r="A987" s="77"/>
      <c r="B987" s="77"/>
      <c r="C987" s="77"/>
      <c r="D987" s="77"/>
      <c r="E987" s="78"/>
      <c r="F987" s="77"/>
      <c r="G987" s="78"/>
      <c r="H987" s="77"/>
      <c r="I987" s="78"/>
      <c r="J987" s="77"/>
      <c r="K987" s="78"/>
      <c r="L987" s="77"/>
      <c r="M987" s="78"/>
      <c r="N987" s="77"/>
      <c r="O987" s="78"/>
      <c r="P987" s="77"/>
      <c r="Q987" s="77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3">
      <c r="A988" s="77"/>
      <c r="B988" s="77"/>
      <c r="C988" s="77"/>
      <c r="D988" s="77"/>
      <c r="E988" s="78"/>
      <c r="F988" s="77"/>
      <c r="G988" s="78"/>
      <c r="H988" s="77"/>
      <c r="I988" s="78"/>
      <c r="J988" s="77"/>
      <c r="K988" s="78"/>
      <c r="L988" s="77"/>
      <c r="M988" s="78"/>
      <c r="N988" s="77"/>
      <c r="O988" s="78"/>
      <c r="P988" s="77"/>
      <c r="Q988" s="77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3">
      <c r="A989" s="77"/>
      <c r="B989" s="77"/>
      <c r="C989" s="77"/>
      <c r="D989" s="77"/>
      <c r="E989" s="78"/>
      <c r="F989" s="77"/>
      <c r="G989" s="78"/>
      <c r="H989" s="77"/>
      <c r="I989" s="78"/>
      <c r="J989" s="77"/>
      <c r="K989" s="78"/>
      <c r="L989" s="77"/>
      <c r="M989" s="78"/>
      <c r="N989" s="77"/>
      <c r="O989" s="78"/>
      <c r="P989" s="77"/>
      <c r="Q989" s="77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3">
      <c r="A990" s="77"/>
      <c r="B990" s="77"/>
      <c r="C990" s="77"/>
      <c r="D990" s="77"/>
      <c r="E990" s="78"/>
      <c r="F990" s="77"/>
      <c r="G990" s="78"/>
      <c r="H990" s="77"/>
      <c r="I990" s="78"/>
      <c r="J990" s="77"/>
      <c r="K990" s="78"/>
      <c r="L990" s="77"/>
      <c r="M990" s="78"/>
      <c r="N990" s="77"/>
      <c r="O990" s="78"/>
      <c r="P990" s="77"/>
      <c r="Q990" s="77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3">
      <c r="A991" s="77"/>
      <c r="B991" s="77"/>
      <c r="C991" s="77"/>
      <c r="D991" s="77"/>
      <c r="E991" s="78"/>
      <c r="F991" s="77"/>
      <c r="G991" s="78"/>
      <c r="H991" s="77"/>
      <c r="I991" s="78"/>
      <c r="J991" s="77"/>
      <c r="K991" s="78"/>
      <c r="L991" s="77"/>
      <c r="M991" s="78"/>
      <c r="N991" s="77"/>
      <c r="O991" s="78"/>
      <c r="P991" s="77"/>
      <c r="Q991" s="77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3">
      <c r="A992" s="77"/>
      <c r="B992" s="77"/>
      <c r="C992" s="77"/>
      <c r="D992" s="77"/>
      <c r="E992" s="78"/>
      <c r="F992" s="77"/>
      <c r="G992" s="78"/>
      <c r="H992" s="77"/>
      <c r="I992" s="78"/>
      <c r="J992" s="77"/>
      <c r="K992" s="78"/>
      <c r="L992" s="77"/>
      <c r="M992" s="78"/>
      <c r="N992" s="77"/>
      <c r="O992" s="78"/>
      <c r="P992" s="77"/>
      <c r="Q992" s="77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3">
      <c r="A993" s="77"/>
      <c r="B993" s="77"/>
      <c r="C993" s="77"/>
      <c r="D993" s="77"/>
      <c r="E993" s="78"/>
      <c r="F993" s="77"/>
      <c r="G993" s="78"/>
      <c r="H993" s="77"/>
      <c r="I993" s="78"/>
      <c r="J993" s="77"/>
      <c r="K993" s="78"/>
      <c r="L993" s="77"/>
      <c r="M993" s="78"/>
      <c r="N993" s="77"/>
      <c r="O993" s="78"/>
      <c r="P993" s="77"/>
      <c r="Q993" s="77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3">
      <c r="A994" s="77"/>
      <c r="B994" s="77"/>
      <c r="C994" s="77"/>
      <c r="D994" s="77"/>
      <c r="E994" s="78"/>
      <c r="F994" s="77"/>
      <c r="G994" s="78"/>
      <c r="H994" s="77"/>
      <c r="I994" s="78"/>
      <c r="J994" s="77"/>
      <c r="K994" s="78"/>
      <c r="L994" s="77"/>
      <c r="M994" s="78"/>
      <c r="N994" s="77"/>
      <c r="O994" s="78"/>
      <c r="P994" s="77"/>
      <c r="Q994" s="77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3">
      <c r="A995" s="77"/>
      <c r="B995" s="77"/>
      <c r="C995" s="77"/>
      <c r="D995" s="77"/>
      <c r="E995" s="78"/>
      <c r="F995" s="77"/>
      <c r="G995" s="78"/>
      <c r="H995" s="77"/>
      <c r="I995" s="78"/>
      <c r="J995" s="77"/>
      <c r="K995" s="78"/>
      <c r="L995" s="77"/>
      <c r="M995" s="78"/>
      <c r="N995" s="77"/>
      <c r="O995" s="78"/>
      <c r="P995" s="77"/>
      <c r="Q995" s="77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3">
      <c r="A996" s="77"/>
      <c r="B996" s="77"/>
      <c r="C996" s="77"/>
      <c r="D996" s="77"/>
      <c r="E996" s="78"/>
      <c r="F996" s="77"/>
      <c r="G996" s="78"/>
      <c r="H996" s="77"/>
      <c r="I996" s="78"/>
      <c r="J996" s="77"/>
      <c r="K996" s="78"/>
      <c r="L996" s="77"/>
      <c r="M996" s="78"/>
      <c r="N996" s="77"/>
      <c r="O996" s="78"/>
      <c r="P996" s="77"/>
      <c r="Q996" s="77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3">
      <c r="A997" s="77"/>
      <c r="B997" s="77"/>
      <c r="C997" s="77"/>
      <c r="D997" s="77"/>
      <c r="E997" s="78"/>
      <c r="F997" s="77"/>
      <c r="G997" s="78"/>
      <c r="H997" s="77"/>
      <c r="I997" s="78"/>
      <c r="J997" s="77"/>
      <c r="K997" s="78"/>
      <c r="L997" s="77"/>
      <c r="M997" s="78"/>
      <c r="N997" s="77"/>
      <c r="O997" s="78"/>
      <c r="P997" s="77"/>
      <c r="Q997" s="77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3">
      <c r="A998" s="77"/>
      <c r="B998" s="77"/>
      <c r="C998" s="77"/>
      <c r="D998" s="77"/>
      <c r="E998" s="78"/>
      <c r="F998" s="77"/>
      <c r="G998" s="78"/>
      <c r="H998" s="77"/>
      <c r="I998" s="78"/>
      <c r="J998" s="77"/>
      <c r="K998" s="78"/>
      <c r="L998" s="77"/>
      <c r="M998" s="78"/>
      <c r="N998" s="77"/>
      <c r="O998" s="78"/>
      <c r="P998" s="77"/>
      <c r="Q998" s="77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3">
      <c r="A999" s="77"/>
      <c r="B999" s="77"/>
      <c r="C999" s="77"/>
      <c r="D999" s="77"/>
      <c r="E999" s="78"/>
      <c r="F999" s="77"/>
      <c r="G999" s="78"/>
      <c r="H999" s="77"/>
      <c r="I999" s="78"/>
      <c r="J999" s="77"/>
      <c r="K999" s="78"/>
      <c r="L999" s="77"/>
      <c r="M999" s="78"/>
      <c r="N999" s="77"/>
      <c r="O999" s="78"/>
      <c r="P999" s="77"/>
      <c r="Q999" s="77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3">
      <c r="A1000" s="77"/>
      <c r="B1000" s="77"/>
      <c r="C1000" s="77"/>
      <c r="D1000" s="77"/>
      <c r="E1000" s="78"/>
      <c r="F1000" s="77"/>
      <c r="G1000" s="78"/>
      <c r="H1000" s="77"/>
      <c r="I1000" s="78"/>
      <c r="J1000" s="77"/>
      <c r="K1000" s="78"/>
      <c r="L1000" s="77"/>
      <c r="M1000" s="78"/>
      <c r="N1000" s="77"/>
      <c r="O1000" s="78"/>
      <c r="P1000" s="77"/>
      <c r="Q1000" s="77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6">
    <mergeCell ref="P2:Q2"/>
    <mergeCell ref="F2:G2"/>
    <mergeCell ref="H2:I2"/>
    <mergeCell ref="J2:K2"/>
    <mergeCell ref="L2:M2"/>
    <mergeCell ref="N2:O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1000"/>
  <sheetViews>
    <sheetView topLeftCell="A7" workbookViewId="0">
      <selection activeCell="R9" sqref="R9"/>
    </sheetView>
  </sheetViews>
  <sheetFormatPr baseColWidth="10" defaultColWidth="14.5" defaultRowHeight="15" customHeight="1" x14ac:dyDescent="0.3"/>
  <cols>
    <col min="1" max="1" width="4.5" customWidth="1"/>
    <col min="2" max="2" width="26.6640625" customWidth="1"/>
    <col min="3" max="3" width="4.6640625" customWidth="1"/>
    <col min="4" max="5" width="4.83203125" customWidth="1"/>
    <col min="6" max="7" width="4.6640625" customWidth="1"/>
    <col min="8" max="9" width="4.83203125" customWidth="1"/>
    <col min="10" max="11" width="4.6640625" customWidth="1"/>
    <col min="12" max="13" width="4.83203125" customWidth="1"/>
    <col min="14" max="15" width="4.6640625" customWidth="1"/>
    <col min="16" max="17" width="4.83203125" customWidth="1"/>
    <col min="18" max="19" width="4.6640625" customWidth="1"/>
    <col min="20" max="21" width="4.83203125" customWidth="1"/>
    <col min="22" max="23" width="4.6640625" customWidth="1"/>
    <col min="24" max="25" width="4.83203125" customWidth="1"/>
    <col min="26" max="46" width="4.6640625" customWidth="1"/>
  </cols>
  <sheetData>
    <row r="1" spans="1:46" ht="16" x14ac:dyDescent="0.3">
      <c r="A1" s="17"/>
      <c r="B1" s="83" t="s">
        <v>85</v>
      </c>
      <c r="C1" s="84"/>
      <c r="D1" s="84"/>
      <c r="E1" s="84"/>
      <c r="F1" s="85"/>
      <c r="G1" s="86"/>
      <c r="H1" s="86"/>
      <c r="I1" s="86"/>
      <c r="J1" s="87"/>
      <c r="K1" s="84"/>
      <c r="L1" s="84"/>
      <c r="M1" s="84"/>
      <c r="N1" s="85"/>
      <c r="O1" s="86"/>
      <c r="P1" s="86"/>
      <c r="Q1" s="86"/>
      <c r="R1" s="87"/>
      <c r="S1" s="84"/>
      <c r="T1" s="84"/>
      <c r="U1" s="84"/>
      <c r="V1" s="85"/>
      <c r="W1" s="86"/>
      <c r="X1" s="86"/>
      <c r="Y1" s="86"/>
      <c r="Z1" s="86"/>
      <c r="AA1" s="80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</row>
    <row r="2" spans="1:46" ht="16" x14ac:dyDescent="0.3">
      <c r="A2" s="17"/>
      <c r="B2" s="76"/>
      <c r="C2" s="216" t="str">
        <f>'SET-UP'!F16</f>
        <v>Alex B</v>
      </c>
      <c r="D2" s="203"/>
      <c r="E2" s="203"/>
      <c r="F2" s="203"/>
      <c r="G2" s="215" t="str">
        <f>'SET-UP'!F17</f>
        <v>Nat Sutter</v>
      </c>
      <c r="H2" s="203"/>
      <c r="I2" s="203"/>
      <c r="J2" s="203"/>
      <c r="K2" s="216" t="str">
        <f>'SET-UP'!F18</f>
        <v>John-Bot</v>
      </c>
      <c r="L2" s="203"/>
      <c r="M2" s="203"/>
      <c r="N2" s="203"/>
      <c r="O2" s="215" t="str">
        <f>'SET-UP'!F19</f>
        <v>Eric Tran-Ton</v>
      </c>
      <c r="P2" s="203"/>
      <c r="Q2" s="203"/>
      <c r="R2" s="203"/>
      <c r="S2" s="216">
        <f>'SET-UP'!F20</f>
        <v>0</v>
      </c>
      <c r="T2" s="203"/>
      <c r="U2" s="203"/>
      <c r="V2" s="203"/>
      <c r="W2" s="215">
        <f>'SET-UP'!F21</f>
        <v>0</v>
      </c>
      <c r="X2" s="203"/>
      <c r="Y2" s="203"/>
      <c r="Z2" s="203"/>
      <c r="AA2" s="80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</row>
    <row r="3" spans="1:46" ht="16" x14ac:dyDescent="0.3">
      <c r="A3" s="17"/>
      <c r="B3" s="76" t="str">
        <f>IF(PLAYER!B3="","",PLAYER!B3)</f>
        <v>Player Name</v>
      </c>
      <c r="C3" s="88" t="str">
        <f>'SET-UP'!$B10</f>
        <v>TP</v>
      </c>
      <c r="D3" s="88" t="str">
        <f>'SET-UP'!$B11</f>
        <v>PQ</v>
      </c>
      <c r="E3" s="88" t="str">
        <f>'SET-UP'!$B12</f>
        <v>MS</v>
      </c>
      <c r="F3" s="89" t="str">
        <f>'SET-UP'!$B13</f>
        <v>RC</v>
      </c>
      <c r="G3" s="88" t="str">
        <f>'SET-UP'!$B10</f>
        <v>TP</v>
      </c>
      <c r="H3" s="88" t="str">
        <f>'SET-UP'!$B11</f>
        <v>PQ</v>
      </c>
      <c r="I3" s="88" t="str">
        <f>'SET-UP'!$B12</f>
        <v>MS</v>
      </c>
      <c r="J3" s="89" t="str">
        <f>'SET-UP'!$B13</f>
        <v>RC</v>
      </c>
      <c r="K3" s="88" t="str">
        <f>'SET-UP'!$B10</f>
        <v>TP</v>
      </c>
      <c r="L3" s="88" t="str">
        <f>'SET-UP'!$B11</f>
        <v>PQ</v>
      </c>
      <c r="M3" s="88" t="str">
        <f>'SET-UP'!$B12</f>
        <v>MS</v>
      </c>
      <c r="N3" s="89" t="str">
        <f>'SET-UP'!$B13</f>
        <v>RC</v>
      </c>
      <c r="O3" s="88" t="str">
        <f>'SET-UP'!$B10</f>
        <v>TP</v>
      </c>
      <c r="P3" s="88" t="str">
        <f>'SET-UP'!$B11</f>
        <v>PQ</v>
      </c>
      <c r="Q3" s="88" t="str">
        <f>'SET-UP'!$B12</f>
        <v>MS</v>
      </c>
      <c r="R3" s="89" t="str">
        <f>'SET-UP'!$B13</f>
        <v>RC</v>
      </c>
      <c r="S3" s="88" t="str">
        <f>'SET-UP'!$B10</f>
        <v>TP</v>
      </c>
      <c r="T3" s="88" t="str">
        <f>'SET-UP'!$B11</f>
        <v>PQ</v>
      </c>
      <c r="U3" s="88" t="str">
        <f>'SET-UP'!$B12</f>
        <v>MS</v>
      </c>
      <c r="V3" s="89" t="str">
        <f>'SET-UP'!$B13</f>
        <v>RC</v>
      </c>
      <c r="W3" s="88" t="str">
        <f>'SET-UP'!$B10</f>
        <v>TP</v>
      </c>
      <c r="X3" s="88" t="str">
        <f>'SET-UP'!$B11</f>
        <v>PQ</v>
      </c>
      <c r="Y3" s="88" t="str">
        <f>'SET-UP'!$B12</f>
        <v>MS</v>
      </c>
      <c r="Z3" s="88" t="str">
        <f>'SET-UP'!$B13</f>
        <v>RC</v>
      </c>
      <c r="AA3" s="80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</row>
    <row r="4" spans="1:46" ht="16" x14ac:dyDescent="0.15">
      <c r="A4" s="17">
        <v>1</v>
      </c>
      <c r="B4" s="76" t="str">
        <f>IF(PLAYER!B4="","",PLAYER!B4)</f>
        <v>Doron Fried</v>
      </c>
      <c r="C4" s="2">
        <v>5</v>
      </c>
      <c r="D4" s="2">
        <v>5</v>
      </c>
      <c r="E4" s="2">
        <v>6</v>
      </c>
      <c r="F4" s="81">
        <v>6</v>
      </c>
      <c r="G4" s="2">
        <v>7</v>
      </c>
      <c r="H4" s="2">
        <v>8</v>
      </c>
      <c r="I4" s="2">
        <v>8</v>
      </c>
      <c r="J4" s="81">
        <v>7</v>
      </c>
      <c r="K4" s="2">
        <v>3</v>
      </c>
      <c r="L4" s="2">
        <v>3</v>
      </c>
      <c r="M4" s="2">
        <v>4</v>
      </c>
      <c r="N4" s="81">
        <v>2</v>
      </c>
      <c r="O4" s="2">
        <v>4</v>
      </c>
      <c r="P4" s="2">
        <v>4</v>
      </c>
      <c r="Q4" s="2">
        <v>8</v>
      </c>
      <c r="R4" s="81">
        <v>8</v>
      </c>
      <c r="S4" s="2"/>
      <c r="T4" s="2"/>
      <c r="U4" s="2"/>
      <c r="V4" s="90"/>
      <c r="W4" s="79"/>
      <c r="X4" s="79"/>
      <c r="Y4" s="79"/>
      <c r="Z4" s="79"/>
      <c r="AA4" s="80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</row>
    <row r="5" spans="1:46" ht="16" x14ac:dyDescent="0.15">
      <c r="A5" s="17">
        <v>2</v>
      </c>
      <c r="B5" s="76" t="str">
        <f>IF(PLAYER!B5="","",PLAYER!B5)</f>
        <v>Steven Goshko</v>
      </c>
      <c r="C5" s="2">
        <v>7</v>
      </c>
      <c r="D5" s="2">
        <v>6</v>
      </c>
      <c r="E5" s="2">
        <v>6</v>
      </c>
      <c r="F5" s="81">
        <v>7</v>
      </c>
      <c r="G5" s="2">
        <v>7</v>
      </c>
      <c r="H5" s="2">
        <v>6</v>
      </c>
      <c r="I5" s="2">
        <v>6</v>
      </c>
      <c r="J5" s="81">
        <v>7</v>
      </c>
      <c r="K5" s="2">
        <v>4</v>
      </c>
      <c r="L5" s="2">
        <v>4</v>
      </c>
      <c r="M5" s="2">
        <v>3</v>
      </c>
      <c r="N5" s="81">
        <v>4</v>
      </c>
      <c r="O5" s="2">
        <v>6</v>
      </c>
      <c r="P5" s="2">
        <v>6</v>
      </c>
      <c r="Q5" s="2">
        <v>5</v>
      </c>
      <c r="R5" s="81">
        <v>6</v>
      </c>
      <c r="S5" s="2"/>
      <c r="T5" s="2"/>
      <c r="U5" s="2"/>
      <c r="V5" s="90"/>
      <c r="W5" s="79"/>
      <c r="X5" s="79"/>
      <c r="Y5" s="79"/>
      <c r="Z5" s="79"/>
      <c r="AA5" s="80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</row>
    <row r="6" spans="1:46" ht="16" x14ac:dyDescent="0.15">
      <c r="A6" s="17">
        <v>3</v>
      </c>
      <c r="B6" s="76" t="str">
        <f>IF(PLAYER!B6="","",PLAYER!B6)</f>
        <v/>
      </c>
      <c r="C6" s="2"/>
      <c r="D6" s="2"/>
      <c r="E6" s="2"/>
      <c r="F6" s="81"/>
      <c r="G6" s="2"/>
      <c r="H6" s="2"/>
      <c r="I6" s="2"/>
      <c r="J6" s="81"/>
      <c r="K6" s="2"/>
      <c r="L6" s="2"/>
      <c r="M6" s="2"/>
      <c r="N6" s="81"/>
      <c r="O6" s="2"/>
      <c r="P6" s="2"/>
      <c r="Q6" s="2"/>
      <c r="R6" s="81"/>
      <c r="S6" s="2"/>
      <c r="T6" s="2"/>
      <c r="U6" s="2"/>
      <c r="V6" s="90"/>
      <c r="W6" s="79"/>
      <c r="X6" s="79"/>
      <c r="Y6" s="79"/>
      <c r="Z6" s="79"/>
      <c r="AA6" s="80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</row>
    <row r="7" spans="1:46" ht="16" x14ac:dyDescent="0.15">
      <c r="A7" s="17">
        <v>4</v>
      </c>
      <c r="B7" s="76" t="str">
        <f>IF(PLAYER!B7="","",PLAYER!B7)</f>
        <v/>
      </c>
      <c r="C7" s="2"/>
      <c r="D7" s="2"/>
      <c r="E7" s="2"/>
      <c r="F7" s="81"/>
      <c r="G7" s="2"/>
      <c r="H7" s="2"/>
      <c r="I7" s="2"/>
      <c r="J7" s="81"/>
      <c r="K7" s="2"/>
      <c r="L7" s="2"/>
      <c r="M7" s="2"/>
      <c r="N7" s="81"/>
      <c r="O7" s="2"/>
      <c r="P7" s="2"/>
      <c r="Q7" s="2"/>
      <c r="R7" s="81"/>
      <c r="S7" s="2"/>
      <c r="T7" s="2"/>
      <c r="U7" s="2"/>
      <c r="V7" s="90"/>
      <c r="W7" s="79"/>
      <c r="X7" s="79"/>
      <c r="Y7" s="79"/>
      <c r="Z7" s="79"/>
      <c r="AA7" s="80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</row>
    <row r="8" spans="1:46" ht="16" x14ac:dyDescent="0.15">
      <c r="A8" s="17">
        <v>5</v>
      </c>
      <c r="B8" s="76" t="str">
        <f>IF(PLAYER!B8="","",PLAYER!B8)</f>
        <v/>
      </c>
      <c r="C8" s="2"/>
      <c r="D8" s="2"/>
      <c r="E8" s="2"/>
      <c r="F8" s="81"/>
      <c r="G8" s="2"/>
      <c r="H8" s="2"/>
      <c r="I8" s="2"/>
      <c r="J8" s="81"/>
      <c r="K8" s="2"/>
      <c r="L8" s="2"/>
      <c r="M8" s="2"/>
      <c r="N8" s="81"/>
      <c r="O8" s="2"/>
      <c r="P8" s="2"/>
      <c r="Q8" s="2"/>
      <c r="R8" s="81"/>
      <c r="S8" s="2"/>
      <c r="T8" s="2"/>
      <c r="U8" s="2"/>
      <c r="V8" s="90"/>
      <c r="W8" s="79"/>
      <c r="X8" s="79"/>
      <c r="Y8" s="79"/>
      <c r="Z8" s="79"/>
      <c r="AA8" s="80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</row>
    <row r="9" spans="1:46" ht="16" x14ac:dyDescent="0.15">
      <c r="A9" s="17">
        <v>6</v>
      </c>
      <c r="B9" s="76" t="str">
        <f>IF(PLAYER!B9="","",PLAYER!B9)</f>
        <v/>
      </c>
      <c r="C9" s="2"/>
      <c r="D9" s="2"/>
      <c r="E9" s="2"/>
      <c r="F9" s="81"/>
      <c r="G9" s="2"/>
      <c r="H9" s="2"/>
      <c r="I9" s="2"/>
      <c r="J9" s="81"/>
      <c r="K9" s="2"/>
      <c r="L9" s="2"/>
      <c r="M9" s="2"/>
      <c r="N9" s="81"/>
      <c r="O9" s="2"/>
      <c r="P9" s="2"/>
      <c r="Q9" s="2"/>
      <c r="R9" s="81"/>
      <c r="S9" s="2"/>
      <c r="T9" s="2"/>
      <c r="U9" s="2"/>
      <c r="V9" s="90"/>
      <c r="W9" s="79"/>
      <c r="X9" s="79"/>
      <c r="Y9" s="79"/>
      <c r="Z9" s="79"/>
      <c r="AA9" s="80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</row>
    <row r="10" spans="1:46" ht="16" x14ac:dyDescent="0.15">
      <c r="A10" s="17">
        <v>7</v>
      </c>
      <c r="B10" s="76" t="str">
        <f>IF(PLAYER!B10="","",PLAYER!B10)</f>
        <v/>
      </c>
      <c r="C10" s="2"/>
      <c r="D10" s="2"/>
      <c r="E10" s="2"/>
      <c r="F10" s="81"/>
      <c r="G10" s="2"/>
      <c r="H10" s="2"/>
      <c r="I10" s="2"/>
      <c r="J10" s="81"/>
      <c r="K10" s="2"/>
      <c r="L10" s="2"/>
      <c r="M10" s="2"/>
      <c r="N10" s="81"/>
      <c r="O10" s="2"/>
      <c r="P10" s="2"/>
      <c r="Q10" s="2"/>
      <c r="R10" s="81"/>
      <c r="S10" s="2"/>
      <c r="T10" s="2"/>
      <c r="U10" s="2"/>
      <c r="V10" s="90"/>
      <c r="W10" s="79"/>
      <c r="X10" s="79"/>
      <c r="Y10" s="79"/>
      <c r="Z10" s="79"/>
      <c r="AA10" s="80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</row>
    <row r="11" spans="1:46" ht="16" x14ac:dyDescent="0.15">
      <c r="A11" s="17">
        <v>8</v>
      </c>
      <c r="B11" s="76" t="str">
        <f>IF(PLAYER!B11="","",PLAYER!B11)</f>
        <v/>
      </c>
      <c r="C11" s="2"/>
      <c r="D11" s="2"/>
      <c r="E11" s="2"/>
      <c r="F11" s="81"/>
      <c r="G11" s="2"/>
      <c r="H11" s="2"/>
      <c r="I11" s="2"/>
      <c r="J11" s="81"/>
      <c r="K11" s="2"/>
      <c r="L11" s="2"/>
      <c r="M11" s="2"/>
      <c r="N11" s="81"/>
      <c r="O11" s="2"/>
      <c r="P11" s="2"/>
      <c r="Q11" s="2"/>
      <c r="R11" s="81"/>
      <c r="S11" s="2"/>
      <c r="T11" s="2"/>
      <c r="U11" s="2"/>
      <c r="V11" s="90"/>
      <c r="W11" s="79"/>
      <c r="X11" s="79"/>
      <c r="Y11" s="79"/>
      <c r="Z11" s="79"/>
      <c r="AA11" s="80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</row>
    <row r="12" spans="1:46" ht="16" x14ac:dyDescent="0.15">
      <c r="A12" s="17">
        <v>9</v>
      </c>
      <c r="B12" s="76" t="str">
        <f>IF(PLAYER!B12="","",PLAYER!B12)</f>
        <v/>
      </c>
      <c r="C12" s="2"/>
      <c r="D12" s="2"/>
      <c r="E12" s="2"/>
      <c r="F12" s="81"/>
      <c r="G12" s="2"/>
      <c r="H12" s="2"/>
      <c r="I12" s="2"/>
      <c r="J12" s="81"/>
      <c r="K12" s="2"/>
      <c r="L12" s="2"/>
      <c r="M12" s="2"/>
      <c r="N12" s="81"/>
      <c r="O12" s="2"/>
      <c r="P12" s="2"/>
      <c r="Q12" s="2"/>
      <c r="R12" s="81"/>
      <c r="S12" s="2"/>
      <c r="T12" s="2"/>
      <c r="U12" s="2"/>
      <c r="V12" s="90"/>
      <c r="W12" s="79"/>
      <c r="X12" s="79"/>
      <c r="Y12" s="79"/>
      <c r="Z12" s="79"/>
      <c r="AA12" s="80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</row>
    <row r="13" spans="1:46" ht="16" x14ac:dyDescent="0.15">
      <c r="A13" s="17">
        <v>10</v>
      </c>
      <c r="B13" s="76" t="str">
        <f>IF(PLAYER!B13="","",PLAYER!B13)</f>
        <v/>
      </c>
      <c r="C13" s="2"/>
      <c r="D13" s="2"/>
      <c r="E13" s="2"/>
      <c r="F13" s="81"/>
      <c r="G13" s="2"/>
      <c r="H13" s="2"/>
      <c r="I13" s="2"/>
      <c r="J13" s="81"/>
      <c r="K13" s="2"/>
      <c r="L13" s="2"/>
      <c r="M13" s="2"/>
      <c r="N13" s="81"/>
      <c r="O13" s="2"/>
      <c r="P13" s="2"/>
      <c r="Q13" s="2"/>
      <c r="R13" s="81"/>
      <c r="S13" s="2"/>
      <c r="T13" s="2"/>
      <c r="U13" s="2"/>
      <c r="V13" s="90"/>
      <c r="W13" s="79"/>
      <c r="X13" s="79"/>
      <c r="Y13" s="79"/>
      <c r="Z13" s="79"/>
      <c r="AA13" s="80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</row>
    <row r="14" spans="1:46" ht="16" x14ac:dyDescent="0.15">
      <c r="A14" s="17">
        <v>11</v>
      </c>
      <c r="B14" s="76" t="str">
        <f>IF(PLAYER!B14="","",PLAYER!B14)</f>
        <v/>
      </c>
      <c r="C14" s="2"/>
      <c r="D14" s="2"/>
      <c r="E14" s="2"/>
      <c r="F14" s="81"/>
      <c r="G14" s="2"/>
      <c r="H14" s="2"/>
      <c r="I14" s="2"/>
      <c r="J14" s="81"/>
      <c r="K14" s="2"/>
      <c r="L14" s="2"/>
      <c r="M14" s="2"/>
      <c r="N14" s="81"/>
      <c r="O14" s="2"/>
      <c r="P14" s="2"/>
      <c r="Q14" s="2"/>
      <c r="R14" s="81"/>
      <c r="S14" s="2"/>
      <c r="T14" s="2"/>
      <c r="U14" s="2"/>
      <c r="V14" s="90"/>
      <c r="W14" s="79"/>
      <c r="X14" s="79"/>
      <c r="Y14" s="79"/>
      <c r="Z14" s="79"/>
      <c r="AA14" s="80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</row>
    <row r="15" spans="1:46" ht="16" x14ac:dyDescent="0.15">
      <c r="A15" s="17">
        <v>12</v>
      </c>
      <c r="B15" s="76" t="str">
        <f>IF(PLAYER!B15="","",PLAYER!B15)</f>
        <v/>
      </c>
      <c r="C15" s="2"/>
      <c r="D15" s="2"/>
      <c r="E15" s="2"/>
      <c r="F15" s="81"/>
      <c r="G15" s="2"/>
      <c r="H15" s="2"/>
      <c r="I15" s="2"/>
      <c r="J15" s="81"/>
      <c r="K15" s="2"/>
      <c r="L15" s="2"/>
      <c r="M15" s="2"/>
      <c r="N15" s="81"/>
      <c r="O15" s="2"/>
      <c r="P15" s="2"/>
      <c r="Q15" s="2"/>
      <c r="R15" s="81"/>
      <c r="S15" s="2"/>
      <c r="T15" s="2"/>
      <c r="U15" s="2"/>
      <c r="V15" s="90"/>
      <c r="W15" s="79"/>
      <c r="X15" s="79"/>
      <c r="Y15" s="79"/>
      <c r="Z15" s="79"/>
      <c r="AA15" s="80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</row>
    <row r="16" spans="1:46" ht="16" x14ac:dyDescent="0.15">
      <c r="A16" s="17">
        <v>13</v>
      </c>
      <c r="B16" s="76" t="str">
        <f>IF(PLAYER!B16="","",PLAYER!B16)</f>
        <v/>
      </c>
      <c r="C16" s="2"/>
      <c r="D16" s="2"/>
      <c r="E16" s="2"/>
      <c r="F16" s="81"/>
      <c r="G16" s="2"/>
      <c r="H16" s="2"/>
      <c r="I16" s="2"/>
      <c r="J16" s="81"/>
      <c r="K16" s="2"/>
      <c r="L16" s="2"/>
      <c r="M16" s="2"/>
      <c r="N16" s="81"/>
      <c r="O16" s="2"/>
      <c r="P16" s="2"/>
      <c r="Q16" s="2"/>
      <c r="R16" s="81"/>
      <c r="S16" s="2"/>
      <c r="T16" s="2"/>
      <c r="U16" s="2"/>
      <c r="V16" s="90"/>
      <c r="W16" s="79"/>
      <c r="X16" s="79"/>
      <c r="Y16" s="79"/>
      <c r="Z16" s="79"/>
      <c r="AA16" s="80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</row>
    <row r="17" spans="1:46" ht="16" x14ac:dyDescent="0.15">
      <c r="A17" s="17">
        <v>14</v>
      </c>
      <c r="B17" s="76" t="str">
        <f>IF(PLAYER!B17="","",PLAYER!B17)</f>
        <v/>
      </c>
      <c r="C17" s="2"/>
      <c r="D17" s="2"/>
      <c r="E17" s="2"/>
      <c r="F17" s="81"/>
      <c r="G17" s="2"/>
      <c r="H17" s="2"/>
      <c r="I17" s="2"/>
      <c r="J17" s="81"/>
      <c r="K17" s="2"/>
      <c r="L17" s="2"/>
      <c r="M17" s="2"/>
      <c r="N17" s="81"/>
      <c r="O17" s="2"/>
      <c r="P17" s="2"/>
      <c r="Q17" s="2"/>
      <c r="R17" s="81"/>
      <c r="S17" s="2"/>
      <c r="T17" s="2"/>
      <c r="U17" s="2"/>
      <c r="V17" s="90"/>
      <c r="W17" s="79"/>
      <c r="X17" s="79"/>
      <c r="Y17" s="79"/>
      <c r="Z17" s="79"/>
      <c r="AA17" s="80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</row>
    <row r="18" spans="1:46" ht="16" x14ac:dyDescent="0.15">
      <c r="A18" s="17">
        <v>15</v>
      </c>
      <c r="B18" s="76" t="str">
        <f>IF(PLAYER!B18="","",PLAYER!B18)</f>
        <v/>
      </c>
      <c r="C18" s="2"/>
      <c r="D18" s="2"/>
      <c r="E18" s="2"/>
      <c r="F18" s="81"/>
      <c r="G18" s="2"/>
      <c r="H18" s="2"/>
      <c r="I18" s="2"/>
      <c r="J18" s="81"/>
      <c r="K18" s="2"/>
      <c r="L18" s="2"/>
      <c r="M18" s="2"/>
      <c r="N18" s="81"/>
      <c r="O18" s="2"/>
      <c r="P18" s="2"/>
      <c r="Q18" s="2"/>
      <c r="R18" s="90"/>
      <c r="S18" s="2"/>
      <c r="T18" s="2"/>
      <c r="U18" s="2"/>
      <c r="V18" s="90"/>
      <c r="W18" s="79"/>
      <c r="X18" s="79"/>
      <c r="Y18" s="79"/>
      <c r="Z18" s="79"/>
      <c r="AA18" s="80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</row>
    <row r="19" spans="1:46" ht="16" x14ac:dyDescent="0.15">
      <c r="A19" s="17">
        <v>16</v>
      </c>
      <c r="B19" s="76" t="str">
        <f>IF(PLAYER!B19="","",PLAYER!B19)</f>
        <v/>
      </c>
      <c r="C19" s="2"/>
      <c r="D19" s="2"/>
      <c r="E19" s="2"/>
      <c r="F19" s="81"/>
      <c r="G19" s="2"/>
      <c r="H19" s="2"/>
      <c r="I19" s="2"/>
      <c r="J19" s="81"/>
      <c r="K19" s="2"/>
      <c r="L19" s="2"/>
      <c r="M19" s="2"/>
      <c r="N19" s="81"/>
      <c r="O19" s="2"/>
      <c r="P19" s="2"/>
      <c r="Q19" s="2"/>
      <c r="R19" s="90"/>
      <c r="S19" s="2"/>
      <c r="T19" s="2"/>
      <c r="U19" s="2"/>
      <c r="V19" s="90"/>
      <c r="W19" s="79"/>
      <c r="X19" s="79"/>
      <c r="Y19" s="79"/>
      <c r="Z19" s="79"/>
      <c r="AA19" s="80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</row>
    <row r="20" spans="1:46" ht="16" x14ac:dyDescent="0.15">
      <c r="A20" s="17">
        <v>17</v>
      </c>
      <c r="B20" s="76" t="str">
        <f>IF(PLAYER!B20="","",PLAYER!B20)</f>
        <v/>
      </c>
      <c r="C20" s="2"/>
      <c r="D20" s="2"/>
      <c r="E20" s="2"/>
      <c r="F20" s="81"/>
      <c r="G20" s="2"/>
      <c r="H20" s="2"/>
      <c r="I20" s="2"/>
      <c r="J20" s="81"/>
      <c r="K20" s="2"/>
      <c r="L20" s="2"/>
      <c r="M20" s="2"/>
      <c r="N20" s="81"/>
      <c r="O20" s="2"/>
      <c r="P20" s="2"/>
      <c r="Q20" s="2"/>
      <c r="R20" s="90"/>
      <c r="S20" s="2"/>
      <c r="T20" s="2"/>
      <c r="U20" s="2"/>
      <c r="V20" s="90"/>
      <c r="W20" s="79"/>
      <c r="X20" s="79"/>
      <c r="Y20" s="79"/>
      <c r="Z20" s="79"/>
      <c r="AA20" s="80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</row>
    <row r="21" spans="1:46" ht="15.75" customHeight="1" x14ac:dyDescent="0.15">
      <c r="A21" s="17">
        <v>18</v>
      </c>
      <c r="B21" s="76" t="str">
        <f>IF(PLAYER!B21="","",PLAYER!B21)</f>
        <v/>
      </c>
      <c r="C21" s="2"/>
      <c r="D21" s="2"/>
      <c r="E21" s="2"/>
      <c r="F21" s="81"/>
      <c r="G21" s="2"/>
      <c r="H21" s="2"/>
      <c r="I21" s="2"/>
      <c r="J21" s="81"/>
      <c r="K21" s="2"/>
      <c r="L21" s="2"/>
      <c r="M21" s="2"/>
      <c r="N21" s="81"/>
      <c r="O21" s="2"/>
      <c r="P21" s="2"/>
      <c r="Q21" s="2"/>
      <c r="R21" s="90"/>
      <c r="S21" s="2"/>
      <c r="T21" s="2"/>
      <c r="U21" s="2"/>
      <c r="V21" s="90"/>
      <c r="W21" s="79"/>
      <c r="X21" s="79"/>
      <c r="Y21" s="79"/>
      <c r="Z21" s="79"/>
      <c r="AA21" s="80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</row>
    <row r="22" spans="1:46" ht="15.75" customHeight="1" x14ac:dyDescent="0.15">
      <c r="A22" s="17">
        <v>19</v>
      </c>
      <c r="B22" s="76" t="str">
        <f>IF(PLAYER!B22="","",PLAYER!B22)</f>
        <v/>
      </c>
      <c r="C22" s="2"/>
      <c r="D22" s="2"/>
      <c r="E22" s="2"/>
      <c r="F22" s="81"/>
      <c r="G22" s="2"/>
      <c r="H22" s="2"/>
      <c r="I22" s="2"/>
      <c r="J22" s="81"/>
      <c r="K22" s="2"/>
      <c r="L22" s="2"/>
      <c r="M22" s="2"/>
      <c r="N22" s="81"/>
      <c r="O22" s="2"/>
      <c r="P22" s="2"/>
      <c r="Q22" s="2"/>
      <c r="R22" s="90"/>
      <c r="S22" s="2"/>
      <c r="T22" s="2"/>
      <c r="U22" s="2"/>
      <c r="V22" s="90"/>
      <c r="W22" s="79"/>
      <c r="X22" s="79"/>
      <c r="Y22" s="79"/>
      <c r="Z22" s="79"/>
      <c r="AA22" s="80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</row>
    <row r="23" spans="1:46" ht="15.75" customHeight="1" x14ac:dyDescent="0.15">
      <c r="A23" s="17">
        <v>20</v>
      </c>
      <c r="B23" s="76" t="str">
        <f>IF(PLAYER!B23="","",PLAYER!B23)</f>
        <v/>
      </c>
      <c r="C23" s="2"/>
      <c r="D23" s="2"/>
      <c r="E23" s="2"/>
      <c r="F23" s="81"/>
      <c r="G23" s="2"/>
      <c r="H23" s="2"/>
      <c r="I23" s="2"/>
      <c r="J23" s="81"/>
      <c r="K23" s="2"/>
      <c r="L23" s="2"/>
      <c r="M23" s="2"/>
      <c r="N23" s="81"/>
      <c r="O23" s="2"/>
      <c r="P23" s="2"/>
      <c r="Q23" s="2"/>
      <c r="R23" s="90"/>
      <c r="S23" s="2"/>
      <c r="T23" s="2"/>
      <c r="U23" s="2"/>
      <c r="V23" s="90"/>
      <c r="W23" s="79"/>
      <c r="X23" s="79"/>
      <c r="Y23" s="79"/>
      <c r="Z23" s="79"/>
      <c r="AA23" s="80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</row>
    <row r="24" spans="1:46" ht="15.75" customHeight="1" x14ac:dyDescent="0.15">
      <c r="A24" s="17">
        <v>21</v>
      </c>
      <c r="B24" s="76" t="str">
        <f>IF(PLAYER!B24="","",PLAYER!B24)</f>
        <v/>
      </c>
      <c r="C24" s="2"/>
      <c r="D24" s="2"/>
      <c r="E24" s="2"/>
      <c r="F24" s="81"/>
      <c r="G24" s="2"/>
      <c r="H24" s="2"/>
      <c r="I24" s="2"/>
      <c r="J24" s="81"/>
      <c r="K24" s="2"/>
      <c r="L24" s="2"/>
      <c r="M24" s="2"/>
      <c r="N24" s="81"/>
      <c r="O24" s="2"/>
      <c r="P24" s="2"/>
      <c r="Q24" s="2"/>
      <c r="R24" s="90"/>
      <c r="S24" s="2"/>
      <c r="T24" s="2"/>
      <c r="U24" s="2"/>
      <c r="V24" s="90"/>
      <c r="W24" s="79"/>
      <c r="X24" s="79"/>
      <c r="Y24" s="79"/>
      <c r="Z24" s="79"/>
      <c r="AA24" s="80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</row>
    <row r="25" spans="1:46" ht="15.75" customHeight="1" x14ac:dyDescent="0.15">
      <c r="A25" s="17">
        <v>22</v>
      </c>
      <c r="B25" s="76" t="str">
        <f>IF(PLAYER!B25="","",PLAYER!B25)</f>
        <v/>
      </c>
      <c r="C25" s="2"/>
      <c r="D25" s="2"/>
      <c r="E25" s="2"/>
      <c r="F25" s="81"/>
      <c r="G25" s="2"/>
      <c r="H25" s="2"/>
      <c r="I25" s="2"/>
      <c r="J25" s="81"/>
      <c r="K25" s="2"/>
      <c r="L25" s="2"/>
      <c r="M25" s="2"/>
      <c r="N25" s="81"/>
      <c r="O25" s="2"/>
      <c r="P25" s="2"/>
      <c r="Q25" s="2"/>
      <c r="R25" s="90"/>
      <c r="S25" s="2"/>
      <c r="T25" s="2"/>
      <c r="U25" s="2"/>
      <c r="V25" s="90"/>
      <c r="W25" s="79"/>
      <c r="X25" s="79"/>
      <c r="Y25" s="79"/>
      <c r="Z25" s="79"/>
      <c r="AA25" s="80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</row>
    <row r="26" spans="1:46" ht="15.75" customHeight="1" x14ac:dyDescent="0.15">
      <c r="A26" s="17">
        <v>23</v>
      </c>
      <c r="B26" s="76" t="str">
        <f>IF(PLAYER!B26="","",PLAYER!B26)</f>
        <v/>
      </c>
      <c r="C26" s="2"/>
      <c r="D26" s="2"/>
      <c r="E26" s="2"/>
      <c r="F26" s="81"/>
      <c r="G26" s="2"/>
      <c r="H26" s="2"/>
      <c r="I26" s="2"/>
      <c r="J26" s="81"/>
      <c r="K26" s="2"/>
      <c r="L26" s="2"/>
      <c r="M26" s="2"/>
      <c r="N26" s="81"/>
      <c r="O26" s="2"/>
      <c r="P26" s="2"/>
      <c r="Q26" s="2"/>
      <c r="R26" s="90"/>
      <c r="S26" s="2"/>
      <c r="T26" s="2"/>
      <c r="U26" s="2"/>
      <c r="V26" s="90"/>
      <c r="W26" s="79"/>
      <c r="X26" s="79"/>
      <c r="Y26" s="79"/>
      <c r="Z26" s="79"/>
      <c r="AA26" s="80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</row>
    <row r="27" spans="1:46" ht="15.75" customHeight="1" x14ac:dyDescent="0.15">
      <c r="A27" s="17">
        <v>24</v>
      </c>
      <c r="B27" s="76" t="str">
        <f>IF(PLAYER!B27="","",PLAYER!B27)</f>
        <v/>
      </c>
      <c r="C27" s="2"/>
      <c r="D27" s="2"/>
      <c r="E27" s="2"/>
      <c r="F27" s="81"/>
      <c r="G27" s="2"/>
      <c r="H27" s="2"/>
      <c r="I27" s="2"/>
      <c r="J27" s="81"/>
      <c r="K27" s="2"/>
      <c r="L27" s="2"/>
      <c r="M27" s="2"/>
      <c r="N27" s="81"/>
      <c r="O27" s="2"/>
      <c r="P27" s="2"/>
      <c r="Q27" s="2"/>
      <c r="R27" s="90"/>
      <c r="S27" s="2"/>
      <c r="T27" s="2"/>
      <c r="U27" s="2"/>
      <c r="V27" s="90"/>
      <c r="W27" s="79"/>
      <c r="X27" s="79"/>
      <c r="Y27" s="79"/>
      <c r="Z27" s="79"/>
      <c r="AA27" s="80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</row>
    <row r="28" spans="1:46" ht="15.75" customHeight="1" x14ac:dyDescent="0.15">
      <c r="A28" s="17">
        <v>25</v>
      </c>
      <c r="B28" s="76" t="str">
        <f>IF(PLAYER!B28="","",PLAYER!B28)</f>
        <v/>
      </c>
      <c r="C28" s="2"/>
      <c r="D28" s="2"/>
      <c r="E28" s="2"/>
      <c r="F28" s="81"/>
      <c r="G28" s="2"/>
      <c r="H28" s="2"/>
      <c r="I28" s="2"/>
      <c r="J28" s="81"/>
      <c r="K28" s="2"/>
      <c r="L28" s="2"/>
      <c r="M28" s="2"/>
      <c r="N28" s="81"/>
      <c r="O28" s="2"/>
      <c r="P28" s="2"/>
      <c r="Q28" s="2"/>
      <c r="R28" s="90"/>
      <c r="S28" s="2"/>
      <c r="T28" s="2"/>
      <c r="U28" s="2"/>
      <c r="V28" s="90"/>
      <c r="W28" s="79"/>
      <c r="X28" s="79"/>
      <c r="Y28" s="79"/>
      <c r="Z28" s="79"/>
      <c r="AA28" s="80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</row>
    <row r="29" spans="1:46" ht="15.75" customHeight="1" x14ac:dyDescent="0.15">
      <c r="A29" s="17">
        <v>26</v>
      </c>
      <c r="B29" s="76" t="str">
        <f>IF(PLAYER!B29="","",PLAYER!B29)</f>
        <v/>
      </c>
      <c r="C29" s="2"/>
      <c r="D29" s="2"/>
      <c r="E29" s="2"/>
      <c r="F29" s="81"/>
      <c r="G29" s="2"/>
      <c r="H29" s="2"/>
      <c r="I29" s="2"/>
      <c r="J29" s="81"/>
      <c r="K29" s="2"/>
      <c r="L29" s="2"/>
      <c r="M29" s="2"/>
      <c r="N29" s="81"/>
      <c r="O29" s="2"/>
      <c r="P29" s="2"/>
      <c r="Q29" s="2"/>
      <c r="R29" s="90"/>
      <c r="S29" s="2"/>
      <c r="T29" s="2"/>
      <c r="U29" s="2"/>
      <c r="V29" s="90"/>
      <c r="W29" s="79"/>
      <c r="X29" s="79"/>
      <c r="Y29" s="79"/>
      <c r="Z29" s="79"/>
      <c r="AA29" s="80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</row>
    <row r="30" spans="1:46" ht="15.75" customHeight="1" x14ac:dyDescent="0.15">
      <c r="A30" s="17">
        <v>27</v>
      </c>
      <c r="B30" s="76" t="str">
        <f>IF(PLAYER!B30="","",PLAYER!B30)</f>
        <v/>
      </c>
      <c r="C30" s="2"/>
      <c r="D30" s="2"/>
      <c r="E30" s="2"/>
      <c r="F30" s="81"/>
      <c r="G30" s="2"/>
      <c r="H30" s="2"/>
      <c r="I30" s="2"/>
      <c r="J30" s="81"/>
      <c r="K30" s="2"/>
      <c r="L30" s="2"/>
      <c r="M30" s="2"/>
      <c r="N30" s="81"/>
      <c r="O30" s="2"/>
      <c r="P30" s="2"/>
      <c r="Q30" s="2"/>
      <c r="R30" s="90"/>
      <c r="S30" s="2"/>
      <c r="T30" s="2"/>
      <c r="U30" s="2"/>
      <c r="V30" s="90"/>
      <c r="W30" s="79"/>
      <c r="X30" s="79"/>
      <c r="Y30" s="79"/>
      <c r="Z30" s="79"/>
      <c r="AA30" s="80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</row>
    <row r="31" spans="1:46" ht="15.75" customHeight="1" x14ac:dyDescent="0.3">
      <c r="A31" s="17">
        <v>28</v>
      </c>
      <c r="B31" s="76" t="str">
        <f>IF(PLAYER!B31="","",PLAYER!B31)</f>
        <v/>
      </c>
      <c r="C31" s="2"/>
      <c r="D31" s="2"/>
      <c r="E31" s="2"/>
      <c r="F31" s="81"/>
      <c r="G31" s="2"/>
      <c r="H31" s="2"/>
      <c r="I31" s="2"/>
      <c r="J31" s="81"/>
      <c r="K31" s="2"/>
      <c r="L31" s="2"/>
      <c r="M31" s="2"/>
      <c r="N31" s="81"/>
      <c r="O31" s="2"/>
      <c r="P31" s="2"/>
      <c r="Q31" s="2"/>
      <c r="R31" s="81"/>
      <c r="S31" s="2"/>
      <c r="T31" s="2"/>
      <c r="U31" s="2"/>
      <c r="V31" s="81"/>
      <c r="W31" s="77"/>
      <c r="X31" s="77"/>
      <c r="Y31" s="77"/>
      <c r="Z31" s="77"/>
      <c r="AA31" s="80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</row>
    <row r="32" spans="1:46" ht="15.75" customHeight="1" x14ac:dyDescent="0.3">
      <c r="A32" s="17">
        <v>29</v>
      </c>
      <c r="B32" s="76" t="str">
        <f>IF(PLAYER!B32="","",PLAYER!B32)</f>
        <v/>
      </c>
      <c r="C32" s="2"/>
      <c r="D32" s="2"/>
      <c r="E32" s="2"/>
      <c r="F32" s="81"/>
      <c r="G32" s="2"/>
      <c r="H32" s="2"/>
      <c r="I32" s="2"/>
      <c r="J32" s="81"/>
      <c r="K32" s="2"/>
      <c r="L32" s="2"/>
      <c r="M32" s="2"/>
      <c r="N32" s="81"/>
      <c r="O32" s="2"/>
      <c r="P32" s="2"/>
      <c r="Q32" s="2"/>
      <c r="R32" s="81"/>
      <c r="S32" s="2"/>
      <c r="T32" s="2"/>
      <c r="U32" s="2"/>
      <c r="V32" s="81"/>
      <c r="W32" s="77"/>
      <c r="X32" s="77"/>
      <c r="Y32" s="77"/>
      <c r="Z32" s="77"/>
      <c r="AA32" s="80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</row>
    <row r="33" spans="1:46" ht="15.75" customHeight="1" x14ac:dyDescent="0.3">
      <c r="A33" s="17">
        <v>30</v>
      </c>
      <c r="B33" s="76" t="str">
        <f>IF(PLAYER!B33="","",PLAYER!B33)</f>
        <v/>
      </c>
      <c r="C33" s="2"/>
      <c r="D33" s="2"/>
      <c r="E33" s="2"/>
      <c r="F33" s="81"/>
      <c r="G33" s="2"/>
      <c r="H33" s="2"/>
      <c r="I33" s="2"/>
      <c r="J33" s="81"/>
      <c r="K33" s="2"/>
      <c r="L33" s="2"/>
      <c r="M33" s="2"/>
      <c r="N33" s="81"/>
      <c r="O33" s="2"/>
      <c r="P33" s="2"/>
      <c r="Q33" s="2"/>
      <c r="R33" s="81"/>
      <c r="S33" s="2"/>
      <c r="T33" s="2"/>
      <c r="U33" s="2"/>
      <c r="V33" s="81"/>
      <c r="W33" s="2"/>
      <c r="X33" s="2"/>
      <c r="Y33" s="77"/>
      <c r="Z33" s="77"/>
      <c r="AA33" s="80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</row>
    <row r="34" spans="1:46" ht="15.75" customHeight="1" x14ac:dyDescent="0.3">
      <c r="A34" s="17">
        <v>31</v>
      </c>
      <c r="B34" s="76" t="str">
        <f>IF(PLAYER!B34="","",PLAYER!B34)</f>
        <v/>
      </c>
      <c r="C34" s="2"/>
      <c r="D34" s="2"/>
      <c r="E34" s="2"/>
      <c r="F34" s="81"/>
      <c r="G34" s="2"/>
      <c r="H34" s="2"/>
      <c r="I34" s="2"/>
      <c r="J34" s="81"/>
      <c r="K34" s="2"/>
      <c r="L34" s="2"/>
      <c r="M34" s="2"/>
      <c r="N34" s="81"/>
      <c r="O34" s="2"/>
      <c r="P34" s="2"/>
      <c r="Q34" s="2"/>
      <c r="R34" s="81"/>
      <c r="S34" s="2"/>
      <c r="T34" s="2"/>
      <c r="U34" s="2"/>
      <c r="V34" s="81"/>
      <c r="W34" s="77"/>
      <c r="X34" s="77"/>
      <c r="Y34" s="77"/>
      <c r="Z34" s="77"/>
      <c r="AA34" s="80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</row>
    <row r="35" spans="1:46" ht="15.75" customHeight="1" x14ac:dyDescent="0.3">
      <c r="A35" s="17">
        <v>32</v>
      </c>
      <c r="B35" s="76" t="str">
        <f>IF(PLAYER!B35="","",PLAYER!B35)</f>
        <v/>
      </c>
      <c r="C35" s="2"/>
      <c r="D35" s="2"/>
      <c r="E35" s="2"/>
      <c r="F35" s="81"/>
      <c r="G35" s="2"/>
      <c r="H35" s="2"/>
      <c r="I35" s="2"/>
      <c r="J35" s="81"/>
      <c r="K35" s="2"/>
      <c r="L35" s="2"/>
      <c r="M35" s="2"/>
      <c r="N35" s="81"/>
      <c r="O35" s="2"/>
      <c r="P35" s="2"/>
      <c r="Q35" s="2"/>
      <c r="R35" s="81"/>
      <c r="S35" s="2"/>
      <c r="T35" s="2"/>
      <c r="U35" s="2"/>
      <c r="V35" s="81"/>
      <c r="W35" s="77"/>
      <c r="X35" s="77"/>
      <c r="Y35" s="77"/>
      <c r="Z35" s="77"/>
      <c r="AA35" s="80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</row>
    <row r="36" spans="1:46" ht="15.75" customHeight="1" x14ac:dyDescent="0.3">
      <c r="A36" s="17">
        <v>33</v>
      </c>
      <c r="B36" s="76" t="str">
        <f>IF(PLAYER!B36="","",PLAYER!B36)</f>
        <v/>
      </c>
      <c r="C36" s="2"/>
      <c r="D36" s="2"/>
      <c r="E36" s="2"/>
      <c r="F36" s="81"/>
      <c r="G36" s="2"/>
      <c r="H36" s="2"/>
      <c r="I36" s="2"/>
      <c r="J36" s="81"/>
      <c r="K36" s="2"/>
      <c r="L36" s="2"/>
      <c r="M36" s="2"/>
      <c r="N36" s="81"/>
      <c r="O36" s="2"/>
      <c r="P36" s="2"/>
      <c r="Q36" s="2"/>
      <c r="R36" s="81"/>
      <c r="S36" s="2"/>
      <c r="T36" s="2"/>
      <c r="U36" s="2"/>
      <c r="V36" s="81"/>
      <c r="W36" s="77"/>
      <c r="X36" s="77"/>
      <c r="Y36" s="77"/>
      <c r="Z36" s="77"/>
      <c r="AA36" s="80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</row>
    <row r="37" spans="1:46" ht="15.75" customHeight="1" x14ac:dyDescent="0.3">
      <c r="A37" s="17">
        <v>34</v>
      </c>
      <c r="B37" s="76" t="str">
        <f>IF(PLAYER!B37="","",PLAYER!B37)</f>
        <v/>
      </c>
      <c r="C37" s="2"/>
      <c r="D37" s="2"/>
      <c r="E37" s="2"/>
      <c r="F37" s="81"/>
      <c r="G37" s="2"/>
      <c r="H37" s="2"/>
      <c r="I37" s="2"/>
      <c r="J37" s="81"/>
      <c r="K37" s="77"/>
      <c r="L37" s="2"/>
      <c r="M37" s="2"/>
      <c r="N37" s="81"/>
      <c r="O37" s="2"/>
      <c r="P37" s="2"/>
      <c r="Q37" s="2"/>
      <c r="R37" s="81"/>
      <c r="S37" s="2"/>
      <c r="T37" s="2"/>
      <c r="U37" s="2"/>
      <c r="V37" s="81"/>
      <c r="W37" s="77"/>
      <c r="X37" s="77"/>
      <c r="Y37" s="77"/>
      <c r="Z37" s="77"/>
      <c r="AA37" s="80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</row>
    <row r="38" spans="1:46" ht="15.75" customHeight="1" x14ac:dyDescent="0.3">
      <c r="A38" s="17">
        <v>35</v>
      </c>
      <c r="B38" s="76" t="str">
        <f>IF(PLAYER!B38="","",PLAYER!B38)</f>
        <v/>
      </c>
      <c r="C38" s="2"/>
      <c r="D38" s="2"/>
      <c r="E38" s="2"/>
      <c r="F38" s="81"/>
      <c r="G38" s="2"/>
      <c r="H38" s="2"/>
      <c r="I38" s="2"/>
      <c r="J38" s="81"/>
      <c r="K38" s="2"/>
      <c r="L38" s="2"/>
      <c r="M38" s="2"/>
      <c r="N38" s="81"/>
      <c r="O38" s="2"/>
      <c r="P38" s="2"/>
      <c r="Q38" s="2"/>
      <c r="R38" s="81"/>
      <c r="S38" s="2"/>
      <c r="T38" s="2"/>
      <c r="U38" s="2"/>
      <c r="V38" s="81"/>
      <c r="W38" s="2"/>
      <c r="X38" s="2"/>
      <c r="Y38" s="77"/>
      <c r="Z38" s="77"/>
      <c r="AA38" s="80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</row>
    <row r="39" spans="1:46" ht="15.75" customHeight="1" x14ac:dyDescent="0.3">
      <c r="A39" s="17">
        <v>36</v>
      </c>
      <c r="B39" s="76" t="str">
        <f>IF(PLAYER!B39="","",PLAYER!B39)</f>
        <v/>
      </c>
      <c r="C39" s="2"/>
      <c r="D39" s="2"/>
      <c r="E39" s="2"/>
      <c r="F39" s="81"/>
      <c r="G39" s="2"/>
      <c r="H39" s="2"/>
      <c r="I39" s="2"/>
      <c r="J39" s="81"/>
      <c r="K39" s="2"/>
      <c r="L39" s="2"/>
      <c r="M39" s="2"/>
      <c r="N39" s="81"/>
      <c r="O39" s="2"/>
      <c r="P39" s="2"/>
      <c r="Q39" s="2"/>
      <c r="R39" s="81"/>
      <c r="S39" s="2"/>
      <c r="T39" s="2"/>
      <c r="U39" s="2"/>
      <c r="V39" s="81"/>
      <c r="W39" s="77"/>
      <c r="X39" s="77"/>
      <c r="Y39" s="77"/>
      <c r="Z39" s="77"/>
      <c r="AA39" s="80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</row>
    <row r="40" spans="1:46" ht="15.75" customHeight="1" x14ac:dyDescent="0.3">
      <c r="A40" s="17">
        <v>37</v>
      </c>
      <c r="B40" s="76" t="str">
        <f>IF(PLAYER!B40="","",PLAYER!B40)</f>
        <v/>
      </c>
      <c r="C40" s="2"/>
      <c r="D40" s="2"/>
      <c r="E40" s="2"/>
      <c r="F40" s="81"/>
      <c r="G40" s="2"/>
      <c r="H40" s="2"/>
      <c r="I40" s="2"/>
      <c r="J40" s="81"/>
      <c r="K40" s="2"/>
      <c r="L40" s="2"/>
      <c r="M40" s="2"/>
      <c r="N40" s="81"/>
      <c r="O40" s="2"/>
      <c r="P40" s="2"/>
      <c r="Q40" s="2"/>
      <c r="R40" s="81"/>
      <c r="S40" s="2"/>
      <c r="T40" s="2"/>
      <c r="U40" s="2"/>
      <c r="V40" s="81"/>
      <c r="W40" s="77"/>
      <c r="X40" s="77"/>
      <c r="Y40" s="77"/>
      <c r="Z40" s="77"/>
      <c r="AA40" s="80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</row>
    <row r="41" spans="1:46" ht="15.75" customHeight="1" x14ac:dyDescent="0.3">
      <c r="A41" s="17">
        <v>38</v>
      </c>
      <c r="B41" s="76" t="str">
        <f>IF(PLAYER!B41="","",PLAYER!B41)</f>
        <v/>
      </c>
      <c r="C41" s="2"/>
      <c r="D41" s="2"/>
      <c r="E41" s="2"/>
      <c r="F41" s="81"/>
      <c r="G41" s="2"/>
      <c r="H41" s="2"/>
      <c r="I41" s="2"/>
      <c r="J41" s="81"/>
      <c r="K41" s="2"/>
      <c r="L41" s="2"/>
      <c r="M41" s="2"/>
      <c r="N41" s="81"/>
      <c r="O41" s="2"/>
      <c r="P41" s="2"/>
      <c r="Q41" s="2"/>
      <c r="R41" s="81"/>
      <c r="S41" s="2"/>
      <c r="T41" s="2"/>
      <c r="U41" s="2"/>
      <c r="V41" s="81"/>
      <c r="W41" s="77"/>
      <c r="X41" s="77"/>
      <c r="Y41" s="77"/>
      <c r="Z41" s="77"/>
      <c r="AA41" s="80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</row>
    <row r="42" spans="1:46" ht="15.75" customHeight="1" x14ac:dyDescent="0.3">
      <c r="A42" s="17">
        <v>39</v>
      </c>
      <c r="B42" s="76" t="str">
        <f>IF(PLAYER!B42="","",PLAYER!B42)</f>
        <v/>
      </c>
      <c r="C42" s="2"/>
      <c r="D42" s="2"/>
      <c r="E42" s="2"/>
      <c r="F42" s="81"/>
      <c r="G42" s="2"/>
      <c r="H42" s="2"/>
      <c r="I42" s="2"/>
      <c r="J42" s="81"/>
      <c r="K42" s="2"/>
      <c r="L42" s="2"/>
      <c r="M42" s="2"/>
      <c r="N42" s="81"/>
      <c r="O42" s="2"/>
      <c r="P42" s="2"/>
      <c r="Q42" s="2"/>
      <c r="R42" s="81"/>
      <c r="S42" s="2"/>
      <c r="T42" s="2"/>
      <c r="U42" s="2"/>
      <c r="V42" s="81"/>
      <c r="W42" s="77"/>
      <c r="X42" s="77"/>
      <c r="Y42" s="77"/>
      <c r="Z42" s="77"/>
      <c r="AA42" s="80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</row>
    <row r="43" spans="1:46" ht="15.75" customHeight="1" x14ac:dyDescent="0.3">
      <c r="A43" s="17">
        <v>40</v>
      </c>
      <c r="B43" s="76" t="str">
        <f>IF(PLAYER!B43="","",PLAYER!B43)</f>
        <v/>
      </c>
      <c r="C43" s="2"/>
      <c r="D43" s="2"/>
      <c r="E43" s="2"/>
      <c r="F43" s="81"/>
      <c r="G43" s="2"/>
      <c r="H43" s="2"/>
      <c r="I43" s="2"/>
      <c r="J43" s="81"/>
      <c r="K43" s="2"/>
      <c r="L43" s="2"/>
      <c r="M43" s="2"/>
      <c r="N43" s="81"/>
      <c r="O43" s="2"/>
      <c r="P43" s="2"/>
      <c r="Q43" s="2"/>
      <c r="R43" s="81"/>
      <c r="S43" s="2"/>
      <c r="T43" s="2"/>
      <c r="U43" s="2"/>
      <c r="V43" s="81"/>
      <c r="W43" s="2"/>
      <c r="X43" s="2"/>
      <c r="Y43" s="77"/>
      <c r="Z43" s="77"/>
      <c r="AA43" s="80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</row>
    <row r="44" spans="1:46" ht="15.75" customHeight="1" x14ac:dyDescent="0.3">
      <c r="A44" s="17">
        <v>41</v>
      </c>
      <c r="B44" s="76" t="str">
        <f>IF(PLAYER!B44="","",PLAYER!B44)</f>
        <v/>
      </c>
      <c r="C44" s="2"/>
      <c r="D44" s="2"/>
      <c r="E44" s="2"/>
      <c r="F44" s="81"/>
      <c r="G44" s="2"/>
      <c r="H44" s="2"/>
      <c r="I44" s="2"/>
      <c r="J44" s="81"/>
      <c r="K44" s="2"/>
      <c r="L44" s="2"/>
      <c r="M44" s="2"/>
      <c r="N44" s="81"/>
      <c r="O44" s="2"/>
      <c r="P44" s="2"/>
      <c r="Q44" s="2"/>
      <c r="R44" s="81"/>
      <c r="S44" s="2"/>
      <c r="T44" s="2"/>
      <c r="U44" s="2"/>
      <c r="V44" s="81"/>
      <c r="W44" s="77"/>
      <c r="X44" s="77"/>
      <c r="Y44" s="77"/>
      <c r="Z44" s="77"/>
      <c r="AA44" s="80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</row>
    <row r="45" spans="1:46" ht="15.75" customHeight="1" x14ac:dyDescent="0.3">
      <c r="A45" s="17">
        <v>42</v>
      </c>
      <c r="B45" s="76" t="str">
        <f>IF(PLAYER!B45="","",PLAYER!B45)</f>
        <v/>
      </c>
      <c r="C45" s="2"/>
      <c r="D45" s="2"/>
      <c r="E45" s="2"/>
      <c r="F45" s="81"/>
      <c r="G45" s="2"/>
      <c r="H45" s="2"/>
      <c r="I45" s="2"/>
      <c r="J45" s="81"/>
      <c r="K45" s="2"/>
      <c r="L45" s="2"/>
      <c r="M45" s="2"/>
      <c r="N45" s="81"/>
      <c r="O45" s="2"/>
      <c r="P45" s="2"/>
      <c r="Q45" s="2"/>
      <c r="R45" s="81"/>
      <c r="S45" s="2"/>
      <c r="T45" s="2"/>
      <c r="U45" s="2"/>
      <c r="V45" s="81"/>
      <c r="W45" s="77"/>
      <c r="X45" s="77"/>
      <c r="Y45" s="77"/>
      <c r="Z45" s="77"/>
      <c r="AA45" s="80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</row>
    <row r="46" spans="1:46" ht="15.75" customHeight="1" x14ac:dyDescent="0.3">
      <c r="A46" s="17">
        <v>43</v>
      </c>
      <c r="B46" s="76" t="str">
        <f>IF(PLAYER!B46="","",PLAYER!B46)</f>
        <v/>
      </c>
      <c r="C46" s="2"/>
      <c r="D46" s="2"/>
      <c r="E46" s="2"/>
      <c r="F46" s="81"/>
      <c r="G46" s="2"/>
      <c r="H46" s="2"/>
      <c r="I46" s="2"/>
      <c r="J46" s="81"/>
      <c r="K46" s="2"/>
      <c r="L46" s="2"/>
      <c r="M46" s="2"/>
      <c r="N46" s="81"/>
      <c r="O46" s="2"/>
      <c r="P46" s="2"/>
      <c r="Q46" s="2"/>
      <c r="R46" s="81"/>
      <c r="S46" s="2"/>
      <c r="T46" s="2"/>
      <c r="U46" s="2"/>
      <c r="V46" s="81"/>
      <c r="W46" s="77"/>
      <c r="X46" s="77"/>
      <c r="Y46" s="77"/>
      <c r="Z46" s="77"/>
      <c r="AA46" s="80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</row>
    <row r="47" spans="1:46" ht="15.75" customHeight="1" x14ac:dyDescent="0.3">
      <c r="A47" s="17">
        <v>44</v>
      </c>
      <c r="B47" s="76" t="str">
        <f>IF(PLAYER!B47="","",PLAYER!B47)</f>
        <v/>
      </c>
      <c r="C47" s="2"/>
      <c r="D47" s="2"/>
      <c r="E47" s="2"/>
      <c r="F47" s="81"/>
      <c r="G47" s="2"/>
      <c r="H47" s="2"/>
      <c r="I47" s="2"/>
      <c r="J47" s="81"/>
      <c r="K47" s="2"/>
      <c r="L47" s="2"/>
      <c r="M47" s="2"/>
      <c r="N47" s="81"/>
      <c r="O47" s="2"/>
      <c r="P47" s="2"/>
      <c r="Q47" s="2"/>
      <c r="R47" s="81"/>
      <c r="S47" s="2"/>
      <c r="T47" s="2"/>
      <c r="U47" s="2"/>
      <c r="V47" s="81"/>
      <c r="W47" s="77"/>
      <c r="X47" s="77"/>
      <c r="Y47" s="77"/>
      <c r="Z47" s="77"/>
      <c r="AA47" s="80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</row>
    <row r="48" spans="1:46" ht="15.75" customHeight="1" x14ac:dyDescent="0.3">
      <c r="A48" s="17">
        <v>45</v>
      </c>
      <c r="B48" s="76" t="str">
        <f>IF(PLAYER!B48="","",PLAYER!B48)</f>
        <v/>
      </c>
      <c r="C48" s="2"/>
      <c r="D48" s="2"/>
      <c r="E48" s="2"/>
      <c r="F48" s="81"/>
      <c r="G48" s="2"/>
      <c r="H48" s="2"/>
      <c r="I48" s="2"/>
      <c r="J48" s="81"/>
      <c r="K48" s="2"/>
      <c r="L48" s="2"/>
      <c r="M48" s="2"/>
      <c r="N48" s="81"/>
      <c r="O48" s="2"/>
      <c r="P48" s="2"/>
      <c r="Q48" s="2"/>
      <c r="R48" s="81"/>
      <c r="S48" s="2"/>
      <c r="T48" s="2"/>
      <c r="U48" s="2"/>
      <c r="V48" s="81"/>
      <c r="W48" s="2"/>
      <c r="X48" s="2"/>
      <c r="Y48" s="77"/>
      <c r="Z48" s="77"/>
      <c r="AA48" s="80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</row>
    <row r="49" spans="1:46" ht="15.75" customHeight="1" x14ac:dyDescent="0.3">
      <c r="A49" s="17">
        <v>46</v>
      </c>
      <c r="B49" s="76" t="str">
        <f>IF(PLAYER!B49="","",PLAYER!B49)</f>
        <v/>
      </c>
      <c r="C49" s="2"/>
      <c r="D49" s="2"/>
      <c r="E49" s="2"/>
      <c r="F49" s="81"/>
      <c r="G49" s="2"/>
      <c r="H49" s="2"/>
      <c r="I49" s="2"/>
      <c r="J49" s="81"/>
      <c r="K49" s="2"/>
      <c r="L49" s="2"/>
      <c r="M49" s="2"/>
      <c r="N49" s="81"/>
      <c r="O49" s="2"/>
      <c r="P49" s="2"/>
      <c r="Q49" s="2"/>
      <c r="R49" s="81"/>
      <c r="S49" s="2"/>
      <c r="T49" s="2"/>
      <c r="U49" s="2"/>
      <c r="V49" s="81"/>
      <c r="W49" s="77"/>
      <c r="X49" s="77"/>
      <c r="Y49" s="77"/>
      <c r="Z49" s="77"/>
      <c r="AA49" s="80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</row>
    <row r="50" spans="1:46" ht="15.75" customHeight="1" x14ac:dyDescent="0.3">
      <c r="A50" s="17">
        <v>47</v>
      </c>
      <c r="B50" s="76" t="str">
        <f>IF(PLAYER!B50="","",PLAYER!B50)</f>
        <v/>
      </c>
      <c r="C50" s="2"/>
      <c r="D50" s="2"/>
      <c r="E50" s="2"/>
      <c r="F50" s="81"/>
      <c r="G50" s="2"/>
      <c r="H50" s="2"/>
      <c r="I50" s="2"/>
      <c r="J50" s="81"/>
      <c r="K50" s="2"/>
      <c r="L50" s="2"/>
      <c r="M50" s="2"/>
      <c r="N50" s="81"/>
      <c r="O50" s="2"/>
      <c r="P50" s="2"/>
      <c r="Q50" s="2"/>
      <c r="R50" s="81"/>
      <c r="S50" s="2"/>
      <c r="T50" s="2"/>
      <c r="U50" s="2"/>
      <c r="V50" s="81"/>
      <c r="W50" s="77"/>
      <c r="X50" s="77"/>
      <c r="Y50" s="77"/>
      <c r="Z50" s="77"/>
      <c r="AA50" s="8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ht="15.75" customHeight="1" x14ac:dyDescent="0.3">
      <c r="A51" s="17">
        <v>48</v>
      </c>
      <c r="B51" s="76" t="str">
        <f>IF(PLAYER!B51="","",PLAYER!B51)</f>
        <v/>
      </c>
      <c r="C51" s="2"/>
      <c r="D51" s="2"/>
      <c r="E51" s="2"/>
      <c r="F51" s="81"/>
      <c r="G51" s="2"/>
      <c r="H51" s="2"/>
      <c r="I51" s="2"/>
      <c r="J51" s="81"/>
      <c r="K51" s="2"/>
      <c r="L51" s="2"/>
      <c r="M51" s="2"/>
      <c r="N51" s="81"/>
      <c r="O51" s="2"/>
      <c r="P51" s="2"/>
      <c r="Q51" s="2"/>
      <c r="R51" s="81"/>
      <c r="S51" s="2"/>
      <c r="T51" s="2"/>
      <c r="U51" s="2"/>
      <c r="V51" s="81"/>
      <c r="W51" s="77"/>
      <c r="X51" s="77"/>
      <c r="Y51" s="77"/>
      <c r="Z51" s="77"/>
      <c r="AA51" s="80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</row>
    <row r="52" spans="1:46" ht="15.75" customHeight="1" x14ac:dyDescent="0.3">
      <c r="A52" s="17">
        <v>49</v>
      </c>
      <c r="B52" s="76" t="str">
        <f>IF(PLAYER!B52="","",PLAYER!B52)</f>
        <v/>
      </c>
      <c r="C52" s="77"/>
      <c r="D52" s="77"/>
      <c r="E52" s="77"/>
      <c r="F52" s="81"/>
      <c r="G52" s="77"/>
      <c r="H52" s="77"/>
      <c r="I52" s="77"/>
      <c r="J52" s="81"/>
      <c r="K52" s="77"/>
      <c r="L52" s="77"/>
      <c r="M52" s="77"/>
      <c r="N52" s="81"/>
      <c r="O52" s="77"/>
      <c r="P52" s="77"/>
      <c r="Q52" s="77"/>
      <c r="R52" s="81"/>
      <c r="S52" s="77"/>
      <c r="T52" s="77"/>
      <c r="U52" s="77"/>
      <c r="V52" s="81"/>
      <c r="W52" s="77"/>
      <c r="X52" s="77"/>
      <c r="Y52" s="77"/>
      <c r="Z52" s="77"/>
      <c r="AA52" s="80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</row>
    <row r="53" spans="1:46" ht="15.75" customHeight="1" x14ac:dyDescent="0.3">
      <c r="A53" s="17">
        <v>50</v>
      </c>
      <c r="B53" s="76" t="str">
        <f>IF(PLAYER!B53="","",PLAYER!B53)</f>
        <v/>
      </c>
      <c r="C53" s="2"/>
      <c r="D53" s="2"/>
      <c r="E53" s="2"/>
      <c r="F53" s="81"/>
      <c r="G53" s="2"/>
      <c r="H53" s="2"/>
      <c r="I53" s="2"/>
      <c r="J53" s="81"/>
      <c r="K53" s="2"/>
      <c r="L53" s="2"/>
      <c r="M53" s="2"/>
      <c r="N53" s="81"/>
      <c r="O53" s="2"/>
      <c r="P53" s="2"/>
      <c r="Q53" s="2"/>
      <c r="R53" s="81"/>
      <c r="S53" s="2"/>
      <c r="T53" s="2"/>
      <c r="U53" s="2"/>
      <c r="V53" s="81"/>
      <c r="W53" s="2"/>
      <c r="X53" s="2"/>
      <c r="Y53" s="77"/>
      <c r="Z53" s="77"/>
      <c r="AA53" s="80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</row>
    <row r="54" spans="1:46" ht="15.75" customHeight="1" x14ac:dyDescent="0.3">
      <c r="A54" s="17">
        <v>51</v>
      </c>
      <c r="B54" s="76" t="str">
        <f>IF(PLAYER!B54="","",PLAYER!B54)</f>
        <v/>
      </c>
      <c r="C54" s="77"/>
      <c r="D54" s="77"/>
      <c r="E54" s="77"/>
      <c r="F54" s="81"/>
      <c r="G54" s="77"/>
      <c r="H54" s="77"/>
      <c r="I54" s="77"/>
      <c r="J54" s="81"/>
      <c r="K54" s="77"/>
      <c r="L54" s="77"/>
      <c r="M54" s="77"/>
      <c r="N54" s="81"/>
      <c r="O54" s="77"/>
      <c r="P54" s="77"/>
      <c r="Q54" s="77"/>
      <c r="R54" s="81"/>
      <c r="S54" s="77"/>
      <c r="T54" s="77"/>
      <c r="U54" s="77"/>
      <c r="V54" s="81"/>
      <c r="W54" s="77"/>
      <c r="X54" s="77"/>
      <c r="Y54" s="77"/>
      <c r="Z54" s="77"/>
      <c r="AA54" s="80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</row>
    <row r="55" spans="1:46" ht="15.75" customHeight="1" x14ac:dyDescent="0.3">
      <c r="A55" s="17">
        <v>52</v>
      </c>
      <c r="B55" s="76" t="str">
        <f>IF(PLAYER!B55="","",PLAYER!B55)</f>
        <v/>
      </c>
      <c r="C55" s="77"/>
      <c r="D55" s="77"/>
      <c r="E55" s="77"/>
      <c r="F55" s="81"/>
      <c r="G55" s="77"/>
      <c r="H55" s="77"/>
      <c r="I55" s="77"/>
      <c r="J55" s="81"/>
      <c r="K55" s="77"/>
      <c r="L55" s="77"/>
      <c r="M55" s="77"/>
      <c r="N55" s="81"/>
      <c r="O55" s="77"/>
      <c r="P55" s="77"/>
      <c r="Q55" s="77"/>
      <c r="R55" s="81"/>
      <c r="S55" s="77"/>
      <c r="T55" s="77"/>
      <c r="U55" s="77"/>
      <c r="V55" s="81"/>
      <c r="W55" s="77"/>
      <c r="X55" s="77"/>
      <c r="Y55" s="77"/>
      <c r="Z55" s="77"/>
      <c r="AA55" s="80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</row>
    <row r="56" spans="1:46" ht="15.75" customHeight="1" x14ac:dyDescent="0.3">
      <c r="A56" s="17">
        <v>53</v>
      </c>
      <c r="B56" s="76" t="str">
        <f>IF(PLAYER!B56="","",PLAYER!B56)</f>
        <v/>
      </c>
      <c r="C56" s="77"/>
      <c r="D56" s="77"/>
      <c r="E56" s="77"/>
      <c r="F56" s="81"/>
      <c r="G56" s="77"/>
      <c r="H56" s="77"/>
      <c r="I56" s="77"/>
      <c r="J56" s="81"/>
      <c r="K56" s="77"/>
      <c r="L56" s="77"/>
      <c r="M56" s="77"/>
      <c r="N56" s="81"/>
      <c r="O56" s="77"/>
      <c r="P56" s="77"/>
      <c r="Q56" s="77"/>
      <c r="R56" s="81"/>
      <c r="S56" s="77"/>
      <c r="T56" s="77"/>
      <c r="U56" s="77"/>
      <c r="V56" s="81"/>
      <c r="W56" s="77"/>
      <c r="X56" s="77"/>
      <c r="Y56" s="77"/>
      <c r="Z56" s="77"/>
      <c r="AA56" s="80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</row>
    <row r="57" spans="1:46" ht="15.75" customHeight="1" x14ac:dyDescent="0.3">
      <c r="A57" s="17">
        <v>54</v>
      </c>
      <c r="B57" s="76" t="str">
        <f>IF(PLAYER!B57="","",PLAYER!B57)</f>
        <v/>
      </c>
      <c r="C57" s="77"/>
      <c r="D57" s="77"/>
      <c r="E57" s="77"/>
      <c r="F57" s="81"/>
      <c r="G57" s="77"/>
      <c r="H57" s="77"/>
      <c r="I57" s="77"/>
      <c r="J57" s="81"/>
      <c r="K57" s="77"/>
      <c r="L57" s="77"/>
      <c r="M57" s="77"/>
      <c r="N57" s="81"/>
      <c r="O57" s="77"/>
      <c r="P57" s="77"/>
      <c r="Q57" s="77"/>
      <c r="R57" s="81"/>
      <c r="S57" s="77"/>
      <c r="T57" s="77"/>
      <c r="U57" s="77"/>
      <c r="V57" s="81"/>
      <c r="W57" s="77"/>
      <c r="X57" s="77"/>
      <c r="Y57" s="77"/>
      <c r="Z57" s="77"/>
      <c r="AA57" s="80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</row>
    <row r="58" spans="1:46" ht="15.75" customHeight="1" x14ac:dyDescent="0.3">
      <c r="A58" s="17">
        <v>55</v>
      </c>
      <c r="B58" s="76" t="str">
        <f>IF(PLAYER!B58="","",PLAYER!B58)</f>
        <v/>
      </c>
      <c r="C58" s="77"/>
      <c r="D58" s="77"/>
      <c r="E58" s="77"/>
      <c r="F58" s="81"/>
      <c r="G58" s="77"/>
      <c r="H58" s="77"/>
      <c r="I58" s="77"/>
      <c r="J58" s="81"/>
      <c r="K58" s="77"/>
      <c r="L58" s="77"/>
      <c r="M58" s="77"/>
      <c r="N58" s="81"/>
      <c r="O58" s="77"/>
      <c r="P58" s="77"/>
      <c r="Q58" s="77"/>
      <c r="R58" s="81"/>
      <c r="S58" s="77"/>
      <c r="T58" s="77"/>
      <c r="U58" s="77"/>
      <c r="V58" s="81"/>
      <c r="W58" s="77"/>
      <c r="X58" s="77"/>
      <c r="Y58" s="77"/>
      <c r="Z58" s="77"/>
      <c r="AA58" s="80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</row>
    <row r="59" spans="1:46" ht="15.75" customHeight="1" x14ac:dyDescent="0.3">
      <c r="A59" s="17">
        <v>56</v>
      </c>
      <c r="B59" s="76" t="str">
        <f>IF(PLAYER!B59="","",PLAYER!B59)</f>
        <v/>
      </c>
      <c r="C59" s="77"/>
      <c r="D59" s="77"/>
      <c r="E59" s="77"/>
      <c r="F59" s="81"/>
      <c r="G59" s="77"/>
      <c r="H59" s="77"/>
      <c r="I59" s="77"/>
      <c r="J59" s="81"/>
      <c r="K59" s="77"/>
      <c r="L59" s="77"/>
      <c r="M59" s="77"/>
      <c r="N59" s="81"/>
      <c r="O59" s="77"/>
      <c r="P59" s="77"/>
      <c r="Q59" s="77"/>
      <c r="R59" s="81"/>
      <c r="S59" s="77"/>
      <c r="T59" s="77"/>
      <c r="U59" s="77"/>
      <c r="V59" s="81"/>
      <c r="W59" s="77"/>
      <c r="X59" s="77"/>
      <c r="Y59" s="77"/>
      <c r="Z59" s="77"/>
      <c r="AA59" s="80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</row>
    <row r="60" spans="1:46" ht="15.75" customHeight="1" x14ac:dyDescent="0.3">
      <c r="A60" s="17">
        <v>57</v>
      </c>
      <c r="B60" s="76" t="str">
        <f>IF(PLAYER!B60="","",PLAYER!B60)</f>
        <v/>
      </c>
      <c r="C60" s="77"/>
      <c r="D60" s="77"/>
      <c r="E60" s="77"/>
      <c r="F60" s="81"/>
      <c r="G60" s="77"/>
      <c r="H60" s="77"/>
      <c r="I60" s="77"/>
      <c r="J60" s="81"/>
      <c r="K60" s="77"/>
      <c r="L60" s="77"/>
      <c r="M60" s="77"/>
      <c r="N60" s="81"/>
      <c r="O60" s="77"/>
      <c r="P60" s="77"/>
      <c r="Q60" s="77"/>
      <c r="R60" s="81"/>
      <c r="S60" s="77"/>
      <c r="T60" s="77"/>
      <c r="U60" s="77"/>
      <c r="V60" s="81"/>
      <c r="W60" s="77"/>
      <c r="X60" s="77"/>
      <c r="Y60" s="77"/>
      <c r="Z60" s="77"/>
      <c r="AA60" s="80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</row>
    <row r="61" spans="1:46" ht="15.75" customHeight="1" x14ac:dyDescent="0.3">
      <c r="A61" s="17">
        <v>58</v>
      </c>
      <c r="B61" s="76" t="str">
        <f>IF(PLAYER!B61="","",PLAYER!B61)</f>
        <v/>
      </c>
      <c r="C61" s="77"/>
      <c r="D61" s="77"/>
      <c r="E61" s="77"/>
      <c r="F61" s="81"/>
      <c r="G61" s="77"/>
      <c r="H61" s="77"/>
      <c r="I61" s="77"/>
      <c r="J61" s="81"/>
      <c r="K61" s="77"/>
      <c r="L61" s="77"/>
      <c r="M61" s="77"/>
      <c r="N61" s="81"/>
      <c r="O61" s="77"/>
      <c r="P61" s="77"/>
      <c r="Q61" s="77"/>
      <c r="R61" s="81"/>
      <c r="S61" s="77"/>
      <c r="T61" s="77"/>
      <c r="U61" s="77"/>
      <c r="V61" s="81"/>
      <c r="W61" s="77"/>
      <c r="X61" s="77"/>
      <c r="Y61" s="77"/>
      <c r="Z61" s="77"/>
      <c r="AA61" s="80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</row>
    <row r="62" spans="1:46" ht="15.75" customHeight="1" x14ac:dyDescent="0.3">
      <c r="A62" s="17">
        <v>59</v>
      </c>
      <c r="B62" s="76" t="str">
        <f>IF(PLAYER!B62="","",PLAYER!B62)</f>
        <v/>
      </c>
      <c r="C62" s="77"/>
      <c r="D62" s="77"/>
      <c r="E62" s="77"/>
      <c r="F62" s="81"/>
      <c r="G62" s="77"/>
      <c r="H62" s="77"/>
      <c r="I62" s="77"/>
      <c r="J62" s="81"/>
      <c r="K62" s="77"/>
      <c r="L62" s="77"/>
      <c r="M62" s="77"/>
      <c r="N62" s="81"/>
      <c r="O62" s="77"/>
      <c r="P62" s="77"/>
      <c r="Q62" s="77"/>
      <c r="R62" s="81"/>
      <c r="S62" s="77"/>
      <c r="T62" s="77"/>
      <c r="U62" s="77"/>
      <c r="V62" s="81"/>
      <c r="W62" s="77"/>
      <c r="X62" s="77"/>
      <c r="Y62" s="77"/>
      <c r="Z62" s="77"/>
      <c r="AA62" s="80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</row>
    <row r="63" spans="1:46" ht="15.75" customHeight="1" x14ac:dyDescent="0.3">
      <c r="A63" s="17">
        <v>60</v>
      </c>
      <c r="B63" s="76" t="str">
        <f>IF(PLAYER!B63="","",PLAYER!B63)</f>
        <v/>
      </c>
      <c r="C63" s="77"/>
      <c r="D63" s="77"/>
      <c r="E63" s="77"/>
      <c r="F63" s="81"/>
      <c r="G63" s="77"/>
      <c r="H63" s="77"/>
      <c r="I63" s="77"/>
      <c r="J63" s="81"/>
      <c r="K63" s="77"/>
      <c r="L63" s="77"/>
      <c r="M63" s="77"/>
      <c r="N63" s="81"/>
      <c r="O63" s="77"/>
      <c r="P63" s="77"/>
      <c r="Q63" s="77"/>
      <c r="R63" s="81"/>
      <c r="S63" s="77"/>
      <c r="T63" s="77"/>
      <c r="U63" s="77"/>
      <c r="V63" s="81"/>
      <c r="W63" s="77"/>
      <c r="X63" s="77"/>
      <c r="Y63" s="77"/>
      <c r="Z63" s="77"/>
      <c r="AA63" s="80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</row>
    <row r="64" spans="1:46" ht="15.75" customHeight="1" x14ac:dyDescent="0.3">
      <c r="A64" s="17">
        <v>61</v>
      </c>
      <c r="B64" s="76" t="str">
        <f>IF(PLAYER!B64="","",PLAYER!B64)</f>
        <v/>
      </c>
      <c r="C64" s="77"/>
      <c r="D64" s="77"/>
      <c r="E64" s="77"/>
      <c r="F64" s="81"/>
      <c r="G64" s="77"/>
      <c r="H64" s="77"/>
      <c r="I64" s="77"/>
      <c r="J64" s="81"/>
      <c r="K64" s="77"/>
      <c r="L64" s="77"/>
      <c r="M64" s="77"/>
      <c r="N64" s="81"/>
      <c r="O64" s="77"/>
      <c r="P64" s="77"/>
      <c r="Q64" s="77"/>
      <c r="R64" s="81"/>
      <c r="S64" s="77"/>
      <c r="T64" s="77"/>
      <c r="U64" s="77"/>
      <c r="V64" s="81"/>
      <c r="W64" s="77"/>
      <c r="X64" s="77"/>
      <c r="Y64" s="77"/>
      <c r="Z64" s="77"/>
      <c r="AA64" s="80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</row>
    <row r="65" spans="1:46" ht="15.75" customHeight="1" x14ac:dyDescent="0.3">
      <c r="A65" s="17">
        <v>62</v>
      </c>
      <c r="B65" s="76" t="str">
        <f>IF(PLAYER!B65="","",PLAYER!B65)</f>
        <v/>
      </c>
      <c r="C65" s="77"/>
      <c r="D65" s="77"/>
      <c r="E65" s="77"/>
      <c r="F65" s="81"/>
      <c r="G65" s="77"/>
      <c r="H65" s="77"/>
      <c r="I65" s="77"/>
      <c r="J65" s="81"/>
      <c r="K65" s="77"/>
      <c r="L65" s="77"/>
      <c r="M65" s="77"/>
      <c r="N65" s="81"/>
      <c r="O65" s="77"/>
      <c r="P65" s="77"/>
      <c r="Q65" s="77"/>
      <c r="R65" s="81"/>
      <c r="S65" s="77"/>
      <c r="T65" s="77"/>
      <c r="U65" s="77"/>
      <c r="V65" s="81"/>
      <c r="W65" s="77"/>
      <c r="X65" s="77"/>
      <c r="Y65" s="77"/>
      <c r="Z65" s="77"/>
      <c r="AA65" s="80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</row>
    <row r="66" spans="1:46" ht="15.75" customHeight="1" x14ac:dyDescent="0.3">
      <c r="A66" s="17">
        <v>63</v>
      </c>
      <c r="B66" s="76" t="str">
        <f>IF(PLAYER!B66="","",PLAYER!B66)</f>
        <v/>
      </c>
      <c r="C66" s="77"/>
      <c r="D66" s="77"/>
      <c r="E66" s="77"/>
      <c r="F66" s="81"/>
      <c r="G66" s="77"/>
      <c r="H66" s="77"/>
      <c r="I66" s="77"/>
      <c r="J66" s="81"/>
      <c r="K66" s="77"/>
      <c r="L66" s="77"/>
      <c r="M66" s="77"/>
      <c r="N66" s="81"/>
      <c r="O66" s="77"/>
      <c r="P66" s="77"/>
      <c r="Q66" s="77"/>
      <c r="R66" s="81"/>
      <c r="S66" s="77"/>
      <c r="T66" s="77"/>
      <c r="U66" s="77"/>
      <c r="V66" s="81"/>
      <c r="W66" s="77"/>
      <c r="X66" s="77"/>
      <c r="Y66" s="77"/>
      <c r="Z66" s="77"/>
      <c r="AA66" s="80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</row>
    <row r="67" spans="1:46" ht="15.75" customHeight="1" x14ac:dyDescent="0.3">
      <c r="A67" s="17">
        <v>64</v>
      </c>
      <c r="B67" s="76" t="str">
        <f>IF(PLAYER!B67="","",PLAYER!B67)</f>
        <v/>
      </c>
      <c r="C67" s="77"/>
      <c r="D67" s="77"/>
      <c r="E67" s="77"/>
      <c r="F67" s="81"/>
      <c r="G67" s="77"/>
      <c r="H67" s="77"/>
      <c r="I67" s="77"/>
      <c r="J67" s="81"/>
      <c r="K67" s="77"/>
      <c r="L67" s="77"/>
      <c r="M67" s="77"/>
      <c r="N67" s="81"/>
      <c r="O67" s="77"/>
      <c r="P67" s="77"/>
      <c r="Q67" s="77"/>
      <c r="R67" s="81"/>
      <c r="S67" s="77"/>
      <c r="T67" s="77"/>
      <c r="U67" s="77"/>
      <c r="V67" s="81"/>
      <c r="W67" s="77"/>
      <c r="X67" s="77"/>
      <c r="Y67" s="77"/>
      <c r="Z67" s="77"/>
      <c r="AA67" s="80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</row>
    <row r="68" spans="1:46" ht="15.75" customHeight="1" x14ac:dyDescent="0.3">
      <c r="A68" s="17">
        <v>65</v>
      </c>
      <c r="B68" s="76" t="str">
        <f>IF(PLAYER!B68="","",PLAYER!B68)</f>
        <v/>
      </c>
      <c r="C68" s="77"/>
      <c r="D68" s="77"/>
      <c r="E68" s="77"/>
      <c r="F68" s="81"/>
      <c r="G68" s="77"/>
      <c r="H68" s="77"/>
      <c r="I68" s="77"/>
      <c r="J68" s="81"/>
      <c r="K68" s="77"/>
      <c r="L68" s="77"/>
      <c r="M68" s="77"/>
      <c r="N68" s="81"/>
      <c r="O68" s="77"/>
      <c r="P68" s="77"/>
      <c r="Q68" s="77"/>
      <c r="R68" s="81"/>
      <c r="S68" s="77"/>
      <c r="T68" s="77"/>
      <c r="U68" s="77"/>
      <c r="V68" s="81"/>
      <c r="W68" s="77"/>
      <c r="X68" s="77"/>
      <c r="Y68" s="77"/>
      <c r="Z68" s="77"/>
      <c r="AA68" s="80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</row>
    <row r="69" spans="1:46" ht="15.75" customHeight="1" x14ac:dyDescent="0.3">
      <c r="A69" s="17">
        <v>66</v>
      </c>
      <c r="B69" s="76" t="str">
        <f>IF(PLAYER!B69="","",PLAYER!B69)</f>
        <v/>
      </c>
      <c r="C69" s="77"/>
      <c r="D69" s="77"/>
      <c r="E69" s="77"/>
      <c r="F69" s="81"/>
      <c r="G69" s="77"/>
      <c r="H69" s="77"/>
      <c r="I69" s="77"/>
      <c r="J69" s="81"/>
      <c r="K69" s="77"/>
      <c r="L69" s="77"/>
      <c r="M69" s="77"/>
      <c r="N69" s="81"/>
      <c r="O69" s="77"/>
      <c r="P69" s="77"/>
      <c r="Q69" s="77"/>
      <c r="R69" s="81"/>
      <c r="S69" s="77"/>
      <c r="T69" s="77"/>
      <c r="U69" s="77"/>
      <c r="V69" s="81"/>
      <c r="W69" s="77"/>
      <c r="X69" s="77"/>
      <c r="Y69" s="77"/>
      <c r="Z69" s="77"/>
      <c r="AA69" s="80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</row>
    <row r="70" spans="1:46" ht="15.75" customHeight="1" x14ac:dyDescent="0.3">
      <c r="A70" s="17">
        <v>67</v>
      </c>
      <c r="B70" s="76" t="str">
        <f>IF(PLAYER!B70="","",PLAYER!B70)</f>
        <v/>
      </c>
      <c r="C70" s="77"/>
      <c r="D70" s="77"/>
      <c r="E70" s="77"/>
      <c r="F70" s="81"/>
      <c r="G70" s="77"/>
      <c r="H70" s="77"/>
      <c r="I70" s="77"/>
      <c r="J70" s="81"/>
      <c r="K70" s="77"/>
      <c r="L70" s="77"/>
      <c r="M70" s="77"/>
      <c r="N70" s="81"/>
      <c r="O70" s="77"/>
      <c r="P70" s="77"/>
      <c r="Q70" s="77"/>
      <c r="R70" s="81"/>
      <c r="S70" s="77"/>
      <c r="T70" s="77"/>
      <c r="U70" s="77"/>
      <c r="V70" s="81"/>
      <c r="W70" s="77"/>
      <c r="X70" s="77"/>
      <c r="Y70" s="77"/>
      <c r="Z70" s="77"/>
      <c r="AA70" s="80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</row>
    <row r="71" spans="1:46" ht="15.75" customHeight="1" x14ac:dyDescent="0.3">
      <c r="A71" s="17">
        <v>68</v>
      </c>
      <c r="B71" s="76" t="str">
        <f>IF(PLAYER!B71="","",PLAYER!B71)</f>
        <v/>
      </c>
      <c r="C71" s="77"/>
      <c r="D71" s="77"/>
      <c r="E71" s="77"/>
      <c r="F71" s="81"/>
      <c r="G71" s="77"/>
      <c r="H71" s="77"/>
      <c r="I71" s="77"/>
      <c r="J71" s="81"/>
      <c r="K71" s="77"/>
      <c r="L71" s="77"/>
      <c r="M71" s="77"/>
      <c r="N71" s="81"/>
      <c r="O71" s="77"/>
      <c r="P71" s="77"/>
      <c r="Q71" s="77"/>
      <c r="R71" s="81"/>
      <c r="S71" s="77"/>
      <c r="T71" s="77"/>
      <c r="U71" s="77"/>
      <c r="V71" s="81"/>
      <c r="W71" s="77"/>
      <c r="X71" s="77"/>
      <c r="Y71" s="77"/>
      <c r="Z71" s="77"/>
      <c r="AA71" s="80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</row>
    <row r="72" spans="1:46" ht="15.75" customHeight="1" x14ac:dyDescent="0.3">
      <c r="A72" s="17">
        <v>69</v>
      </c>
      <c r="B72" s="76" t="str">
        <f>IF(PLAYER!B72="","",PLAYER!B72)</f>
        <v/>
      </c>
      <c r="C72" s="77"/>
      <c r="D72" s="77"/>
      <c r="E72" s="77"/>
      <c r="F72" s="81"/>
      <c r="G72" s="77"/>
      <c r="H72" s="77"/>
      <c r="I72" s="77"/>
      <c r="J72" s="81"/>
      <c r="K72" s="77"/>
      <c r="L72" s="77"/>
      <c r="M72" s="77"/>
      <c r="N72" s="81"/>
      <c r="O72" s="77"/>
      <c r="P72" s="77"/>
      <c r="Q72" s="77"/>
      <c r="R72" s="81"/>
      <c r="S72" s="77"/>
      <c r="T72" s="77"/>
      <c r="U72" s="77"/>
      <c r="V72" s="81"/>
      <c r="W72" s="77"/>
      <c r="X72" s="77"/>
      <c r="Y72" s="77"/>
      <c r="Z72" s="77"/>
      <c r="AA72" s="80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</row>
    <row r="73" spans="1:46" ht="15.75" customHeight="1" x14ac:dyDescent="0.3">
      <c r="A73" s="17">
        <v>70</v>
      </c>
      <c r="B73" s="76" t="str">
        <f>IF(PLAYER!B73="","",PLAYER!B73)</f>
        <v/>
      </c>
      <c r="C73" s="77"/>
      <c r="D73" s="77"/>
      <c r="E73" s="77"/>
      <c r="F73" s="81"/>
      <c r="G73" s="77"/>
      <c r="H73" s="77"/>
      <c r="I73" s="77"/>
      <c r="J73" s="81"/>
      <c r="K73" s="77"/>
      <c r="L73" s="77"/>
      <c r="M73" s="77"/>
      <c r="N73" s="81"/>
      <c r="O73" s="77"/>
      <c r="P73" s="77"/>
      <c r="Q73" s="77"/>
      <c r="R73" s="81"/>
      <c r="S73" s="77"/>
      <c r="T73" s="77"/>
      <c r="U73" s="77"/>
      <c r="V73" s="81"/>
      <c r="W73" s="77"/>
      <c r="X73" s="77"/>
      <c r="Y73" s="77"/>
      <c r="Z73" s="77"/>
      <c r="AA73" s="80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</row>
    <row r="74" spans="1:46" ht="15.75" customHeight="1" x14ac:dyDescent="0.3">
      <c r="A74" s="17">
        <v>71</v>
      </c>
      <c r="B74" s="76" t="str">
        <f>IF(PLAYER!B74="","",PLAYER!B74)</f>
        <v/>
      </c>
      <c r="C74" s="77"/>
      <c r="D74" s="77"/>
      <c r="E74" s="77"/>
      <c r="F74" s="81"/>
      <c r="G74" s="77"/>
      <c r="H74" s="77"/>
      <c r="I74" s="77"/>
      <c r="J74" s="81"/>
      <c r="K74" s="77"/>
      <c r="L74" s="77"/>
      <c r="M74" s="77"/>
      <c r="N74" s="81"/>
      <c r="O74" s="77"/>
      <c r="P74" s="77"/>
      <c r="Q74" s="77"/>
      <c r="R74" s="81"/>
      <c r="S74" s="77"/>
      <c r="T74" s="77"/>
      <c r="U74" s="77"/>
      <c r="V74" s="81"/>
      <c r="W74" s="77"/>
      <c r="X74" s="77"/>
      <c r="Y74" s="77"/>
      <c r="Z74" s="77"/>
      <c r="AA74" s="80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</row>
    <row r="75" spans="1:46" ht="15.75" customHeight="1" x14ac:dyDescent="0.3">
      <c r="A75" s="17">
        <v>72</v>
      </c>
      <c r="B75" s="76" t="str">
        <f>IF(PLAYER!B75="","",PLAYER!B75)</f>
        <v/>
      </c>
      <c r="C75" s="77"/>
      <c r="D75" s="77"/>
      <c r="E75" s="77"/>
      <c r="F75" s="81"/>
      <c r="G75" s="77"/>
      <c r="H75" s="77"/>
      <c r="I75" s="77"/>
      <c r="J75" s="81"/>
      <c r="K75" s="77"/>
      <c r="L75" s="77"/>
      <c r="M75" s="77"/>
      <c r="N75" s="81"/>
      <c r="O75" s="77"/>
      <c r="P75" s="77"/>
      <c r="Q75" s="77"/>
      <c r="R75" s="81"/>
      <c r="S75" s="77"/>
      <c r="T75" s="77"/>
      <c r="U75" s="77"/>
      <c r="V75" s="81"/>
      <c r="W75" s="77"/>
      <c r="X75" s="77"/>
      <c r="Y75" s="77"/>
      <c r="Z75" s="77"/>
      <c r="AA75" s="8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</row>
    <row r="76" spans="1:46" ht="15.75" customHeight="1" x14ac:dyDescent="0.3">
      <c r="A76" s="17">
        <v>73</v>
      </c>
      <c r="B76" s="76" t="str">
        <f>IF(PLAYER!B76="","",PLAYER!B76)</f>
        <v/>
      </c>
      <c r="C76" s="77"/>
      <c r="D76" s="77"/>
      <c r="E76" s="77"/>
      <c r="F76" s="81"/>
      <c r="G76" s="77"/>
      <c r="H76" s="77"/>
      <c r="I76" s="77"/>
      <c r="J76" s="81"/>
      <c r="K76" s="77"/>
      <c r="L76" s="77"/>
      <c r="M76" s="77"/>
      <c r="N76" s="81"/>
      <c r="O76" s="77"/>
      <c r="P76" s="77"/>
      <c r="Q76" s="77"/>
      <c r="R76" s="81"/>
      <c r="S76" s="77"/>
      <c r="T76" s="77"/>
      <c r="U76" s="77"/>
      <c r="V76" s="81"/>
      <c r="W76" s="77"/>
      <c r="X76" s="77"/>
      <c r="Y76" s="77"/>
      <c r="Z76" s="77"/>
      <c r="AA76" s="80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</row>
    <row r="77" spans="1:46" ht="15.75" customHeight="1" x14ac:dyDescent="0.3">
      <c r="A77" s="17">
        <v>74</v>
      </c>
      <c r="B77" s="76" t="str">
        <f>IF(PLAYER!B77="","",PLAYER!B77)</f>
        <v/>
      </c>
      <c r="C77" s="77"/>
      <c r="D77" s="77"/>
      <c r="E77" s="77"/>
      <c r="F77" s="81"/>
      <c r="G77" s="77"/>
      <c r="H77" s="77"/>
      <c r="I77" s="77"/>
      <c r="J77" s="81"/>
      <c r="K77" s="77"/>
      <c r="L77" s="77"/>
      <c r="M77" s="77"/>
      <c r="N77" s="81"/>
      <c r="O77" s="77"/>
      <c r="P77" s="77"/>
      <c r="Q77" s="77"/>
      <c r="R77" s="81"/>
      <c r="S77" s="77"/>
      <c r="T77" s="77"/>
      <c r="U77" s="77"/>
      <c r="V77" s="81"/>
      <c r="W77" s="77"/>
      <c r="X77" s="77"/>
      <c r="Y77" s="77"/>
      <c r="Z77" s="77"/>
      <c r="AA77" s="80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</row>
    <row r="78" spans="1:46" ht="15.75" customHeight="1" x14ac:dyDescent="0.3">
      <c r="A78" s="17">
        <v>75</v>
      </c>
      <c r="B78" s="76" t="str">
        <f>IF(PLAYER!B78="","",PLAYER!B78)</f>
        <v/>
      </c>
      <c r="C78" s="77"/>
      <c r="D78" s="77"/>
      <c r="E78" s="77"/>
      <c r="F78" s="81"/>
      <c r="G78" s="77"/>
      <c r="H78" s="77"/>
      <c r="I78" s="77"/>
      <c r="J78" s="81"/>
      <c r="K78" s="77"/>
      <c r="L78" s="77"/>
      <c r="M78" s="77"/>
      <c r="N78" s="81"/>
      <c r="O78" s="77"/>
      <c r="P78" s="77"/>
      <c r="Q78" s="77"/>
      <c r="R78" s="81"/>
      <c r="S78" s="77"/>
      <c r="T78" s="77"/>
      <c r="U78" s="77"/>
      <c r="V78" s="81"/>
      <c r="W78" s="77"/>
      <c r="X78" s="77"/>
      <c r="Y78" s="77"/>
      <c r="Z78" s="77"/>
      <c r="AA78" s="80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</row>
    <row r="79" spans="1:46" ht="15.75" customHeight="1" x14ac:dyDescent="0.3">
      <c r="A79" s="17">
        <v>76</v>
      </c>
      <c r="B79" s="76" t="str">
        <f>IF(PLAYER!B79="","",PLAYER!B79)</f>
        <v/>
      </c>
      <c r="C79" s="77"/>
      <c r="D79" s="77"/>
      <c r="E79" s="77"/>
      <c r="F79" s="81"/>
      <c r="G79" s="77"/>
      <c r="H79" s="77"/>
      <c r="I79" s="77"/>
      <c r="J79" s="81"/>
      <c r="K79" s="77"/>
      <c r="L79" s="77"/>
      <c r="M79" s="77"/>
      <c r="N79" s="81"/>
      <c r="O79" s="77"/>
      <c r="P79" s="77"/>
      <c r="Q79" s="77"/>
      <c r="R79" s="81"/>
      <c r="S79" s="77"/>
      <c r="T79" s="77"/>
      <c r="U79" s="77"/>
      <c r="V79" s="81"/>
      <c r="W79" s="77"/>
      <c r="X79" s="77"/>
      <c r="Y79" s="77"/>
      <c r="Z79" s="77"/>
      <c r="AA79" s="80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</row>
    <row r="80" spans="1:46" ht="15.75" customHeight="1" x14ac:dyDescent="0.3">
      <c r="A80" s="17">
        <v>77</v>
      </c>
      <c r="B80" s="76" t="str">
        <f>IF(PLAYER!B80="","",PLAYER!B80)</f>
        <v/>
      </c>
      <c r="C80" s="77"/>
      <c r="D80" s="77"/>
      <c r="E80" s="77"/>
      <c r="F80" s="81"/>
      <c r="G80" s="77"/>
      <c r="H80" s="77"/>
      <c r="I80" s="77"/>
      <c r="J80" s="81"/>
      <c r="K80" s="77"/>
      <c r="L80" s="77"/>
      <c r="M80" s="77"/>
      <c r="N80" s="81"/>
      <c r="O80" s="77"/>
      <c r="P80" s="77"/>
      <c r="Q80" s="77"/>
      <c r="R80" s="81"/>
      <c r="S80" s="77"/>
      <c r="T80" s="77"/>
      <c r="U80" s="77"/>
      <c r="V80" s="81"/>
      <c r="W80" s="77"/>
      <c r="X80" s="77"/>
      <c r="Y80" s="77"/>
      <c r="Z80" s="77"/>
      <c r="AA80" s="80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</row>
    <row r="81" spans="1:46" ht="15.75" customHeight="1" x14ac:dyDescent="0.3">
      <c r="A81" s="17">
        <v>78</v>
      </c>
      <c r="B81" s="76" t="str">
        <f>IF(PLAYER!B81="","",PLAYER!B81)</f>
        <v/>
      </c>
      <c r="C81" s="77"/>
      <c r="D81" s="77"/>
      <c r="E81" s="77"/>
      <c r="F81" s="81"/>
      <c r="G81" s="77"/>
      <c r="H81" s="77"/>
      <c r="I81" s="77"/>
      <c r="J81" s="81"/>
      <c r="K81" s="77"/>
      <c r="L81" s="77"/>
      <c r="M81" s="77"/>
      <c r="N81" s="81"/>
      <c r="O81" s="77"/>
      <c r="P81" s="77"/>
      <c r="Q81" s="77"/>
      <c r="R81" s="81"/>
      <c r="S81" s="77"/>
      <c r="T81" s="77"/>
      <c r="U81" s="77"/>
      <c r="V81" s="81"/>
      <c r="W81" s="77"/>
      <c r="X81" s="77"/>
      <c r="Y81" s="77"/>
      <c r="Z81" s="77"/>
      <c r="AA81" s="80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</row>
    <row r="82" spans="1:46" ht="15.75" customHeight="1" x14ac:dyDescent="0.3">
      <c r="A82" s="17">
        <v>79</v>
      </c>
      <c r="B82" s="76" t="str">
        <f>IF(PLAYER!B82="","",PLAYER!B82)</f>
        <v/>
      </c>
      <c r="C82" s="77"/>
      <c r="D82" s="77"/>
      <c r="E82" s="77"/>
      <c r="F82" s="81"/>
      <c r="G82" s="77"/>
      <c r="H82" s="77"/>
      <c r="I82" s="77"/>
      <c r="J82" s="81"/>
      <c r="K82" s="77"/>
      <c r="L82" s="77"/>
      <c r="M82" s="77"/>
      <c r="N82" s="81"/>
      <c r="O82" s="77"/>
      <c r="P82" s="77"/>
      <c r="Q82" s="77"/>
      <c r="R82" s="81"/>
      <c r="S82" s="77"/>
      <c r="T82" s="77"/>
      <c r="U82" s="77"/>
      <c r="V82" s="81"/>
      <c r="W82" s="77"/>
      <c r="X82" s="77"/>
      <c r="Y82" s="77"/>
      <c r="Z82" s="77"/>
      <c r="AA82" s="80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</row>
    <row r="83" spans="1:46" ht="15.75" customHeight="1" x14ac:dyDescent="0.3">
      <c r="A83" s="17">
        <v>80</v>
      </c>
      <c r="B83" s="76" t="str">
        <f>IF(PLAYER!B83="","",PLAYER!B83)</f>
        <v/>
      </c>
      <c r="C83" s="77"/>
      <c r="D83" s="77"/>
      <c r="E83" s="77"/>
      <c r="F83" s="81"/>
      <c r="G83" s="77"/>
      <c r="H83" s="77"/>
      <c r="I83" s="77"/>
      <c r="J83" s="81"/>
      <c r="K83" s="77"/>
      <c r="L83" s="77"/>
      <c r="M83" s="77"/>
      <c r="N83" s="81"/>
      <c r="O83" s="77"/>
      <c r="P83" s="77"/>
      <c r="Q83" s="77"/>
      <c r="R83" s="81"/>
      <c r="S83" s="77"/>
      <c r="T83" s="77"/>
      <c r="U83" s="77"/>
      <c r="V83" s="81"/>
      <c r="W83" s="77"/>
      <c r="X83" s="77"/>
      <c r="Y83" s="77"/>
      <c r="Z83" s="77"/>
      <c r="AA83" s="80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</row>
    <row r="84" spans="1:46" ht="15.75" customHeight="1" x14ac:dyDescent="0.3">
      <c r="A84" s="17">
        <v>81</v>
      </c>
      <c r="B84" s="76" t="str">
        <f>IF(PLAYER!B84="","",PLAYER!B84)</f>
        <v/>
      </c>
      <c r="C84" s="77"/>
      <c r="D84" s="77"/>
      <c r="E84" s="77"/>
      <c r="F84" s="81"/>
      <c r="G84" s="77"/>
      <c r="H84" s="77"/>
      <c r="I84" s="77"/>
      <c r="J84" s="81"/>
      <c r="K84" s="77"/>
      <c r="L84" s="77"/>
      <c r="M84" s="77"/>
      <c r="N84" s="81"/>
      <c r="O84" s="77"/>
      <c r="P84" s="77"/>
      <c r="Q84" s="77"/>
      <c r="R84" s="81"/>
      <c r="S84" s="77"/>
      <c r="T84" s="77"/>
      <c r="U84" s="77"/>
      <c r="V84" s="81"/>
      <c r="W84" s="77"/>
      <c r="X84" s="77"/>
      <c r="Y84" s="77"/>
      <c r="Z84" s="77"/>
      <c r="AA84" s="80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</row>
    <row r="85" spans="1:46" ht="15.75" customHeight="1" x14ac:dyDescent="0.3">
      <c r="A85" s="17">
        <v>82</v>
      </c>
      <c r="B85" s="76" t="str">
        <f>IF(PLAYER!B85="","",PLAYER!B85)</f>
        <v/>
      </c>
      <c r="C85" s="77"/>
      <c r="D85" s="77"/>
      <c r="E85" s="77"/>
      <c r="F85" s="81"/>
      <c r="G85" s="77"/>
      <c r="H85" s="77"/>
      <c r="I85" s="77"/>
      <c r="J85" s="81"/>
      <c r="K85" s="77"/>
      <c r="L85" s="77"/>
      <c r="M85" s="77"/>
      <c r="N85" s="81"/>
      <c r="O85" s="77"/>
      <c r="P85" s="77"/>
      <c r="Q85" s="77"/>
      <c r="R85" s="81"/>
      <c r="S85" s="77"/>
      <c r="T85" s="77"/>
      <c r="U85" s="77"/>
      <c r="V85" s="81"/>
      <c r="W85" s="77"/>
      <c r="X85" s="77"/>
      <c r="Y85" s="77"/>
      <c r="Z85" s="77"/>
      <c r="AA85" s="80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</row>
    <row r="86" spans="1:46" ht="15.75" customHeight="1" x14ac:dyDescent="0.3">
      <c r="A86" s="17">
        <v>83</v>
      </c>
      <c r="B86" s="76" t="str">
        <f>IF(PLAYER!B86="","",PLAYER!B86)</f>
        <v/>
      </c>
      <c r="C86" s="77"/>
      <c r="D86" s="77"/>
      <c r="E86" s="77"/>
      <c r="F86" s="81"/>
      <c r="G86" s="77"/>
      <c r="H86" s="77"/>
      <c r="I86" s="77"/>
      <c r="J86" s="81"/>
      <c r="K86" s="77"/>
      <c r="L86" s="77"/>
      <c r="M86" s="77"/>
      <c r="N86" s="81"/>
      <c r="O86" s="77"/>
      <c r="P86" s="77"/>
      <c r="Q86" s="77"/>
      <c r="R86" s="81"/>
      <c r="S86" s="77"/>
      <c r="T86" s="77"/>
      <c r="U86" s="77"/>
      <c r="V86" s="81"/>
      <c r="W86" s="77"/>
      <c r="X86" s="77"/>
      <c r="Y86" s="77"/>
      <c r="Z86" s="77"/>
      <c r="AA86" s="80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</row>
    <row r="87" spans="1:46" ht="15.75" customHeight="1" x14ac:dyDescent="0.3">
      <c r="A87" s="17">
        <v>84</v>
      </c>
      <c r="B87" s="76" t="str">
        <f>IF(PLAYER!B87="","",PLAYER!B87)</f>
        <v/>
      </c>
      <c r="C87" s="77"/>
      <c r="D87" s="77"/>
      <c r="E87" s="77"/>
      <c r="F87" s="81"/>
      <c r="G87" s="77"/>
      <c r="H87" s="77"/>
      <c r="I87" s="77"/>
      <c r="J87" s="81"/>
      <c r="K87" s="77"/>
      <c r="L87" s="77"/>
      <c r="M87" s="77"/>
      <c r="N87" s="81"/>
      <c r="O87" s="77"/>
      <c r="P87" s="77"/>
      <c r="Q87" s="77"/>
      <c r="R87" s="81"/>
      <c r="S87" s="77"/>
      <c r="T87" s="77"/>
      <c r="U87" s="77"/>
      <c r="V87" s="81"/>
      <c r="W87" s="77"/>
      <c r="X87" s="77"/>
      <c r="Y87" s="77"/>
      <c r="Z87" s="77"/>
      <c r="AA87" s="80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</row>
    <row r="88" spans="1:46" ht="15.75" customHeight="1" x14ac:dyDescent="0.3">
      <c r="A88" s="17">
        <v>85</v>
      </c>
      <c r="B88" s="76" t="str">
        <f>IF(PLAYER!B88="","",PLAYER!B88)</f>
        <v/>
      </c>
      <c r="C88" s="77"/>
      <c r="D88" s="77"/>
      <c r="E88" s="77"/>
      <c r="F88" s="81"/>
      <c r="G88" s="77"/>
      <c r="H88" s="77"/>
      <c r="I88" s="77"/>
      <c r="J88" s="81"/>
      <c r="K88" s="77"/>
      <c r="L88" s="77"/>
      <c r="M88" s="77"/>
      <c r="N88" s="81"/>
      <c r="O88" s="77"/>
      <c r="P88" s="77"/>
      <c r="Q88" s="77"/>
      <c r="R88" s="81"/>
      <c r="S88" s="77"/>
      <c r="T88" s="77"/>
      <c r="U88" s="77"/>
      <c r="V88" s="81"/>
      <c r="W88" s="77"/>
      <c r="X88" s="77"/>
      <c r="Y88" s="77"/>
      <c r="Z88" s="77"/>
      <c r="AA88" s="80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</row>
    <row r="89" spans="1:46" ht="15.75" customHeight="1" x14ac:dyDescent="0.3">
      <c r="A89" s="17">
        <v>86</v>
      </c>
      <c r="B89" s="76" t="str">
        <f>IF(PLAYER!B89="","",PLAYER!B89)</f>
        <v/>
      </c>
      <c r="C89" s="77"/>
      <c r="D89" s="77"/>
      <c r="E89" s="77"/>
      <c r="F89" s="81"/>
      <c r="G89" s="77"/>
      <c r="H89" s="77"/>
      <c r="I89" s="77"/>
      <c r="J89" s="81"/>
      <c r="K89" s="77"/>
      <c r="L89" s="77"/>
      <c r="M89" s="77"/>
      <c r="N89" s="81"/>
      <c r="O89" s="77"/>
      <c r="P89" s="77"/>
      <c r="Q89" s="77"/>
      <c r="R89" s="81"/>
      <c r="S89" s="77"/>
      <c r="T89" s="77"/>
      <c r="U89" s="77"/>
      <c r="V89" s="81"/>
      <c r="W89" s="77"/>
      <c r="X89" s="77"/>
      <c r="Y89" s="77"/>
      <c r="Z89" s="77"/>
      <c r="AA89" s="80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</row>
    <row r="90" spans="1:46" ht="15.75" customHeight="1" x14ac:dyDescent="0.3">
      <c r="A90" s="17">
        <v>87</v>
      </c>
      <c r="B90" s="76" t="str">
        <f>IF(PLAYER!B90="","",PLAYER!B90)</f>
        <v/>
      </c>
      <c r="C90" s="77"/>
      <c r="D90" s="77"/>
      <c r="E90" s="77"/>
      <c r="F90" s="81"/>
      <c r="G90" s="77"/>
      <c r="H90" s="77"/>
      <c r="I90" s="77"/>
      <c r="J90" s="81"/>
      <c r="K90" s="77"/>
      <c r="L90" s="77"/>
      <c r="M90" s="77"/>
      <c r="N90" s="81"/>
      <c r="O90" s="77"/>
      <c r="P90" s="77"/>
      <c r="Q90" s="77"/>
      <c r="R90" s="81"/>
      <c r="S90" s="77"/>
      <c r="T90" s="77"/>
      <c r="U90" s="77"/>
      <c r="V90" s="81"/>
      <c r="W90" s="77"/>
      <c r="X90" s="77"/>
      <c r="Y90" s="77"/>
      <c r="Z90" s="77"/>
      <c r="AA90" s="80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</row>
    <row r="91" spans="1:46" ht="15.75" customHeight="1" x14ac:dyDescent="0.3">
      <c r="A91" s="17">
        <v>88</v>
      </c>
      <c r="B91" s="76" t="str">
        <f>IF(PLAYER!B91="","",PLAYER!B91)</f>
        <v/>
      </c>
      <c r="C91" s="77"/>
      <c r="D91" s="77"/>
      <c r="E91" s="77"/>
      <c r="F91" s="81"/>
      <c r="G91" s="77"/>
      <c r="H91" s="77"/>
      <c r="I91" s="77"/>
      <c r="J91" s="81"/>
      <c r="K91" s="77"/>
      <c r="L91" s="77"/>
      <c r="M91" s="77"/>
      <c r="N91" s="81"/>
      <c r="O91" s="77"/>
      <c r="P91" s="77"/>
      <c r="Q91" s="77"/>
      <c r="R91" s="81"/>
      <c r="S91" s="77"/>
      <c r="T91" s="77"/>
      <c r="U91" s="77"/>
      <c r="V91" s="81"/>
      <c r="W91" s="77"/>
      <c r="X91" s="77"/>
      <c r="Y91" s="77"/>
      <c r="Z91" s="77"/>
      <c r="AA91" s="80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</row>
    <row r="92" spans="1:46" ht="15.75" customHeight="1" x14ac:dyDescent="0.3">
      <c r="A92" s="17">
        <v>89</v>
      </c>
      <c r="B92" s="76" t="str">
        <f>IF(PLAYER!B92="","",PLAYER!B92)</f>
        <v/>
      </c>
      <c r="C92" s="77"/>
      <c r="D92" s="77"/>
      <c r="E92" s="77"/>
      <c r="F92" s="81"/>
      <c r="G92" s="77"/>
      <c r="H92" s="77"/>
      <c r="I92" s="77"/>
      <c r="J92" s="81"/>
      <c r="K92" s="77"/>
      <c r="L92" s="77"/>
      <c r="M92" s="77"/>
      <c r="N92" s="81"/>
      <c r="O92" s="77"/>
      <c r="P92" s="77"/>
      <c r="Q92" s="77"/>
      <c r="R92" s="81"/>
      <c r="S92" s="77"/>
      <c r="T92" s="77"/>
      <c r="U92" s="77"/>
      <c r="V92" s="81"/>
      <c r="W92" s="77"/>
      <c r="X92" s="77"/>
      <c r="Y92" s="77"/>
      <c r="Z92" s="77"/>
      <c r="AA92" s="80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</row>
    <row r="93" spans="1:46" ht="15.75" customHeight="1" x14ac:dyDescent="0.3">
      <c r="A93" s="17">
        <v>90</v>
      </c>
      <c r="B93" s="76" t="str">
        <f>IF(PLAYER!B93="","",PLAYER!B93)</f>
        <v/>
      </c>
      <c r="C93" s="77"/>
      <c r="D93" s="77"/>
      <c r="E93" s="77"/>
      <c r="F93" s="81"/>
      <c r="G93" s="77"/>
      <c r="H93" s="77"/>
      <c r="I93" s="77"/>
      <c r="J93" s="81"/>
      <c r="K93" s="77"/>
      <c r="L93" s="77"/>
      <c r="M93" s="77"/>
      <c r="N93" s="81"/>
      <c r="O93" s="77"/>
      <c r="P93" s="77"/>
      <c r="Q93" s="77"/>
      <c r="R93" s="81"/>
      <c r="S93" s="77"/>
      <c r="T93" s="77"/>
      <c r="U93" s="77"/>
      <c r="V93" s="81"/>
      <c r="W93" s="77"/>
      <c r="X93" s="77"/>
      <c r="Y93" s="77"/>
      <c r="Z93" s="77"/>
      <c r="AA93" s="80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</row>
    <row r="94" spans="1:46" ht="15.75" customHeight="1" x14ac:dyDescent="0.3">
      <c r="A94" s="17">
        <v>91</v>
      </c>
      <c r="B94" s="76" t="str">
        <f>IF(PLAYER!B94="","",PLAYER!B94)</f>
        <v/>
      </c>
      <c r="C94" s="77"/>
      <c r="D94" s="77"/>
      <c r="E94" s="77"/>
      <c r="F94" s="81"/>
      <c r="G94" s="77"/>
      <c r="H94" s="77"/>
      <c r="I94" s="77"/>
      <c r="J94" s="81"/>
      <c r="K94" s="77"/>
      <c r="L94" s="77"/>
      <c r="M94" s="77"/>
      <c r="N94" s="81"/>
      <c r="O94" s="77"/>
      <c r="P94" s="77"/>
      <c r="Q94" s="77"/>
      <c r="R94" s="81"/>
      <c r="S94" s="77"/>
      <c r="T94" s="77"/>
      <c r="U94" s="77"/>
      <c r="V94" s="81"/>
      <c r="W94" s="77"/>
      <c r="X94" s="77"/>
      <c r="Y94" s="77"/>
      <c r="Z94" s="77"/>
      <c r="AA94" s="80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</row>
    <row r="95" spans="1:46" ht="15.75" customHeight="1" x14ac:dyDescent="0.3">
      <c r="A95" s="17">
        <v>92</v>
      </c>
      <c r="B95" s="76" t="str">
        <f>IF(PLAYER!B95="","",PLAYER!B95)</f>
        <v/>
      </c>
      <c r="C95" s="77"/>
      <c r="D95" s="77"/>
      <c r="E95" s="77"/>
      <c r="F95" s="81"/>
      <c r="G95" s="77"/>
      <c r="H95" s="77"/>
      <c r="I95" s="77"/>
      <c r="J95" s="81"/>
      <c r="K95" s="77"/>
      <c r="L95" s="77"/>
      <c r="M95" s="77"/>
      <c r="N95" s="81"/>
      <c r="O95" s="77"/>
      <c r="P95" s="77"/>
      <c r="Q95" s="77"/>
      <c r="R95" s="81"/>
      <c r="S95" s="77"/>
      <c r="T95" s="77"/>
      <c r="U95" s="77"/>
      <c r="V95" s="81"/>
      <c r="W95" s="77"/>
      <c r="X95" s="77"/>
      <c r="Y95" s="77"/>
      <c r="Z95" s="77"/>
      <c r="AA95" s="80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</row>
    <row r="96" spans="1:46" ht="15.75" customHeight="1" x14ac:dyDescent="0.3">
      <c r="A96" s="17">
        <v>93</v>
      </c>
      <c r="B96" s="76" t="str">
        <f>IF(PLAYER!B96="","",PLAYER!B96)</f>
        <v/>
      </c>
      <c r="C96" s="77"/>
      <c r="D96" s="77"/>
      <c r="E96" s="77"/>
      <c r="F96" s="81"/>
      <c r="G96" s="77"/>
      <c r="H96" s="77"/>
      <c r="I96" s="77"/>
      <c r="J96" s="81"/>
      <c r="K96" s="77"/>
      <c r="L96" s="77"/>
      <c r="M96" s="77"/>
      <c r="N96" s="81"/>
      <c r="O96" s="77"/>
      <c r="P96" s="77"/>
      <c r="Q96" s="77"/>
      <c r="R96" s="81"/>
      <c r="S96" s="77"/>
      <c r="T96" s="77"/>
      <c r="U96" s="77"/>
      <c r="V96" s="81"/>
      <c r="W96" s="77"/>
      <c r="X96" s="77"/>
      <c r="Y96" s="77"/>
      <c r="Z96" s="77"/>
      <c r="AA96" s="80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</row>
    <row r="97" spans="1:46" ht="15.75" customHeight="1" x14ac:dyDescent="0.3">
      <c r="A97" s="17">
        <v>94</v>
      </c>
      <c r="B97" s="76" t="str">
        <f>IF(PLAYER!B97="","",PLAYER!B97)</f>
        <v/>
      </c>
      <c r="C97" s="77"/>
      <c r="D97" s="77"/>
      <c r="E97" s="77"/>
      <c r="F97" s="81"/>
      <c r="G97" s="77"/>
      <c r="H97" s="77"/>
      <c r="I97" s="77"/>
      <c r="J97" s="81"/>
      <c r="K97" s="77"/>
      <c r="L97" s="77"/>
      <c r="M97" s="77"/>
      <c r="N97" s="81"/>
      <c r="O97" s="77"/>
      <c r="P97" s="77"/>
      <c r="Q97" s="77"/>
      <c r="R97" s="81"/>
      <c r="S97" s="77"/>
      <c r="T97" s="77"/>
      <c r="U97" s="77"/>
      <c r="V97" s="81"/>
      <c r="W97" s="77"/>
      <c r="X97" s="77"/>
      <c r="Y97" s="77"/>
      <c r="Z97" s="77"/>
      <c r="AA97" s="80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</row>
    <row r="98" spans="1:46" ht="15.75" customHeight="1" x14ac:dyDescent="0.3">
      <c r="A98" s="17">
        <v>95</v>
      </c>
      <c r="B98" s="76" t="str">
        <f>IF(PLAYER!B98="","",PLAYER!B98)</f>
        <v/>
      </c>
      <c r="C98" s="77"/>
      <c r="D98" s="77"/>
      <c r="E98" s="77"/>
      <c r="F98" s="81"/>
      <c r="G98" s="77"/>
      <c r="H98" s="77"/>
      <c r="I98" s="77"/>
      <c r="J98" s="81"/>
      <c r="K98" s="77"/>
      <c r="L98" s="77"/>
      <c r="M98" s="77"/>
      <c r="N98" s="81"/>
      <c r="O98" s="77"/>
      <c r="P98" s="77"/>
      <c r="Q98" s="77"/>
      <c r="R98" s="81"/>
      <c r="S98" s="77"/>
      <c r="T98" s="77"/>
      <c r="U98" s="77"/>
      <c r="V98" s="81"/>
      <c r="W98" s="77"/>
      <c r="X98" s="77"/>
      <c r="Y98" s="77"/>
      <c r="Z98" s="77"/>
      <c r="AA98" s="80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</row>
    <row r="99" spans="1:46" ht="15.75" customHeight="1" x14ac:dyDescent="0.3">
      <c r="A99" s="17">
        <v>96</v>
      </c>
      <c r="B99" s="76" t="str">
        <f>IF(PLAYER!B99="","",PLAYER!B99)</f>
        <v/>
      </c>
      <c r="C99" s="77"/>
      <c r="D99" s="77"/>
      <c r="E99" s="77"/>
      <c r="F99" s="81"/>
      <c r="G99" s="77"/>
      <c r="H99" s="77"/>
      <c r="I99" s="77"/>
      <c r="J99" s="81"/>
      <c r="K99" s="77"/>
      <c r="L99" s="77"/>
      <c r="M99" s="77"/>
      <c r="N99" s="81"/>
      <c r="O99" s="77"/>
      <c r="P99" s="77"/>
      <c r="Q99" s="77"/>
      <c r="R99" s="81"/>
      <c r="S99" s="77"/>
      <c r="T99" s="77"/>
      <c r="U99" s="77"/>
      <c r="V99" s="81"/>
      <c r="W99" s="77"/>
      <c r="X99" s="77"/>
      <c r="Y99" s="77"/>
      <c r="Z99" s="77"/>
      <c r="AA99" s="80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</row>
    <row r="100" spans="1:46" ht="15.75" customHeight="1" x14ac:dyDescent="0.3">
      <c r="A100" s="17">
        <v>97</v>
      </c>
      <c r="B100" s="76" t="str">
        <f>IF(PLAYER!B100="","",PLAYER!B100)</f>
        <v/>
      </c>
      <c r="C100" s="77"/>
      <c r="D100" s="77"/>
      <c r="E100" s="77"/>
      <c r="F100" s="81"/>
      <c r="G100" s="77"/>
      <c r="H100" s="77"/>
      <c r="I100" s="77"/>
      <c r="J100" s="81"/>
      <c r="K100" s="77"/>
      <c r="L100" s="77"/>
      <c r="M100" s="77"/>
      <c r="N100" s="81"/>
      <c r="O100" s="77"/>
      <c r="P100" s="77"/>
      <c r="Q100" s="77"/>
      <c r="R100" s="81"/>
      <c r="S100" s="77"/>
      <c r="T100" s="77"/>
      <c r="U100" s="77"/>
      <c r="V100" s="81"/>
      <c r="W100" s="77"/>
      <c r="X100" s="77"/>
      <c r="Y100" s="77"/>
      <c r="Z100" s="77"/>
      <c r="AA100" s="80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</row>
    <row r="101" spans="1:46" ht="15.75" customHeight="1" x14ac:dyDescent="0.3">
      <c r="A101" s="17">
        <v>98</v>
      </c>
      <c r="B101" s="76" t="str">
        <f>IF(PLAYER!B101="","",PLAYER!B101)</f>
        <v/>
      </c>
      <c r="C101" s="77"/>
      <c r="D101" s="77"/>
      <c r="E101" s="77"/>
      <c r="F101" s="81"/>
      <c r="G101" s="77"/>
      <c r="H101" s="77"/>
      <c r="I101" s="77"/>
      <c r="J101" s="81"/>
      <c r="K101" s="77"/>
      <c r="L101" s="77"/>
      <c r="M101" s="77"/>
      <c r="N101" s="81"/>
      <c r="O101" s="77"/>
      <c r="P101" s="77"/>
      <c r="Q101" s="77"/>
      <c r="R101" s="81"/>
      <c r="S101" s="77"/>
      <c r="T101" s="77"/>
      <c r="U101" s="77"/>
      <c r="V101" s="81"/>
      <c r="W101" s="77"/>
      <c r="X101" s="77"/>
      <c r="Y101" s="77"/>
      <c r="Z101" s="77"/>
      <c r="AA101" s="80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</row>
    <row r="102" spans="1:46" ht="15.75" customHeight="1" x14ac:dyDescent="0.3">
      <c r="A102" s="17">
        <v>99</v>
      </c>
      <c r="B102" s="76" t="str">
        <f>IF(PLAYER!B102="","",PLAYER!B102)</f>
        <v/>
      </c>
      <c r="C102" s="77"/>
      <c r="D102" s="77"/>
      <c r="E102" s="77"/>
      <c r="F102" s="81"/>
      <c r="G102" s="77"/>
      <c r="H102" s="77"/>
      <c r="I102" s="77"/>
      <c r="J102" s="81"/>
      <c r="K102" s="77"/>
      <c r="L102" s="77"/>
      <c r="M102" s="77"/>
      <c r="N102" s="81"/>
      <c r="O102" s="77"/>
      <c r="P102" s="77"/>
      <c r="Q102" s="77"/>
      <c r="R102" s="81"/>
      <c r="S102" s="77"/>
      <c r="T102" s="77"/>
      <c r="U102" s="77"/>
      <c r="V102" s="81"/>
      <c r="W102" s="77"/>
      <c r="X102" s="77"/>
      <c r="Y102" s="77"/>
      <c r="Z102" s="77"/>
      <c r="AA102" s="80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</row>
    <row r="103" spans="1:46" ht="15.75" customHeight="1" x14ac:dyDescent="0.3">
      <c r="A103" s="17">
        <v>100</v>
      </c>
      <c r="B103" s="76" t="str">
        <f>IF(PLAYER!B103="","",PLAYER!B103)</f>
        <v/>
      </c>
      <c r="C103" s="77"/>
      <c r="D103" s="77"/>
      <c r="E103" s="77"/>
      <c r="F103" s="81"/>
      <c r="G103" s="77"/>
      <c r="H103" s="77"/>
      <c r="I103" s="77"/>
      <c r="J103" s="81"/>
      <c r="K103" s="77"/>
      <c r="L103" s="77"/>
      <c r="M103" s="77"/>
      <c r="N103" s="81"/>
      <c r="O103" s="77"/>
      <c r="P103" s="77"/>
      <c r="Q103" s="77"/>
      <c r="R103" s="81"/>
      <c r="S103" s="77"/>
      <c r="T103" s="77"/>
      <c r="U103" s="77"/>
      <c r="V103" s="81"/>
      <c r="W103" s="77"/>
      <c r="X103" s="77"/>
      <c r="Y103" s="77"/>
      <c r="Z103" s="77"/>
      <c r="AA103" s="80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</row>
    <row r="104" spans="1:46" ht="15.75" customHeight="1" x14ac:dyDescent="0.3">
      <c r="A104" s="17">
        <v>101</v>
      </c>
      <c r="B104" s="76" t="str">
        <f>IF(PLAYER!B104="","",PLAYER!B104)</f>
        <v/>
      </c>
      <c r="C104" s="77"/>
      <c r="D104" s="77"/>
      <c r="E104" s="77"/>
      <c r="F104" s="81"/>
      <c r="G104" s="77"/>
      <c r="H104" s="77"/>
      <c r="I104" s="77"/>
      <c r="J104" s="81"/>
      <c r="K104" s="77"/>
      <c r="L104" s="77"/>
      <c r="M104" s="77"/>
      <c r="N104" s="81"/>
      <c r="O104" s="77"/>
      <c r="P104" s="77"/>
      <c r="Q104" s="77"/>
      <c r="R104" s="81"/>
      <c r="S104" s="77"/>
      <c r="T104" s="77"/>
      <c r="U104" s="77"/>
      <c r="V104" s="81"/>
      <c r="W104" s="77"/>
      <c r="X104" s="77"/>
      <c r="Y104" s="77"/>
      <c r="Z104" s="77"/>
      <c r="AA104" s="80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</row>
    <row r="105" spans="1:46" ht="15.75" customHeight="1" x14ac:dyDescent="0.3">
      <c r="A105" s="17">
        <v>102</v>
      </c>
      <c r="B105" s="76" t="str">
        <f>IF(PLAYER!B105="","",PLAYER!B105)</f>
        <v/>
      </c>
      <c r="C105" s="77"/>
      <c r="D105" s="77"/>
      <c r="E105" s="77"/>
      <c r="F105" s="81"/>
      <c r="G105" s="77"/>
      <c r="H105" s="77"/>
      <c r="I105" s="77"/>
      <c r="J105" s="81"/>
      <c r="K105" s="77"/>
      <c r="L105" s="77"/>
      <c r="M105" s="77"/>
      <c r="N105" s="81"/>
      <c r="O105" s="77"/>
      <c r="P105" s="77"/>
      <c r="Q105" s="77"/>
      <c r="R105" s="81"/>
      <c r="S105" s="77"/>
      <c r="T105" s="77"/>
      <c r="U105" s="77"/>
      <c r="V105" s="81"/>
      <c r="W105" s="77"/>
      <c r="X105" s="77"/>
      <c r="Y105" s="77"/>
      <c r="Z105" s="77"/>
      <c r="AA105" s="80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</row>
    <row r="106" spans="1:46" ht="15.75" customHeight="1" x14ac:dyDescent="0.3">
      <c r="A106" s="17">
        <v>103</v>
      </c>
      <c r="B106" s="76" t="str">
        <f>IF(PLAYER!B106="","",PLAYER!B106)</f>
        <v/>
      </c>
      <c r="C106" s="77"/>
      <c r="D106" s="77"/>
      <c r="E106" s="77"/>
      <c r="F106" s="81"/>
      <c r="G106" s="77"/>
      <c r="H106" s="77"/>
      <c r="I106" s="77"/>
      <c r="J106" s="81"/>
      <c r="K106" s="77"/>
      <c r="L106" s="77"/>
      <c r="M106" s="77"/>
      <c r="N106" s="81"/>
      <c r="O106" s="77"/>
      <c r="P106" s="77"/>
      <c r="Q106" s="77"/>
      <c r="R106" s="81"/>
      <c r="S106" s="77"/>
      <c r="T106" s="77"/>
      <c r="U106" s="77"/>
      <c r="V106" s="81"/>
      <c r="W106" s="77"/>
      <c r="X106" s="77"/>
      <c r="Y106" s="77"/>
      <c r="Z106" s="77"/>
      <c r="AA106" s="80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</row>
    <row r="107" spans="1:46" ht="15.75" customHeight="1" x14ac:dyDescent="0.3">
      <c r="A107" s="17">
        <v>104</v>
      </c>
      <c r="B107" s="76" t="str">
        <f>IF(PLAYER!B107="","",PLAYER!B107)</f>
        <v/>
      </c>
      <c r="C107" s="77"/>
      <c r="D107" s="77"/>
      <c r="E107" s="77"/>
      <c r="F107" s="81"/>
      <c r="G107" s="77"/>
      <c r="H107" s="77"/>
      <c r="I107" s="77"/>
      <c r="J107" s="81"/>
      <c r="K107" s="77"/>
      <c r="L107" s="77"/>
      <c r="M107" s="77"/>
      <c r="N107" s="81"/>
      <c r="O107" s="77"/>
      <c r="P107" s="77"/>
      <c r="Q107" s="77"/>
      <c r="R107" s="81"/>
      <c r="S107" s="77"/>
      <c r="T107" s="77"/>
      <c r="U107" s="77"/>
      <c r="V107" s="81"/>
      <c r="W107" s="77"/>
      <c r="X107" s="77"/>
      <c r="Y107" s="77"/>
      <c r="Z107" s="77"/>
      <c r="AA107" s="80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</row>
    <row r="108" spans="1:46" ht="15.75" customHeight="1" x14ac:dyDescent="0.3">
      <c r="A108" s="17">
        <v>105</v>
      </c>
      <c r="B108" s="76" t="str">
        <f>IF(PLAYER!B108="","",PLAYER!B108)</f>
        <v/>
      </c>
      <c r="C108" s="77"/>
      <c r="D108" s="77"/>
      <c r="E108" s="77"/>
      <c r="F108" s="81"/>
      <c r="G108" s="77"/>
      <c r="H108" s="77"/>
      <c r="I108" s="77"/>
      <c r="J108" s="81"/>
      <c r="K108" s="77"/>
      <c r="L108" s="77"/>
      <c r="M108" s="77"/>
      <c r="N108" s="81"/>
      <c r="O108" s="77"/>
      <c r="P108" s="77"/>
      <c r="Q108" s="77"/>
      <c r="R108" s="81"/>
      <c r="S108" s="77"/>
      <c r="T108" s="77"/>
      <c r="U108" s="77"/>
      <c r="V108" s="81"/>
      <c r="W108" s="77"/>
      <c r="X108" s="77"/>
      <c r="Y108" s="77"/>
      <c r="Z108" s="77"/>
      <c r="AA108" s="80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</row>
    <row r="109" spans="1:46" ht="15.75" customHeight="1" x14ac:dyDescent="0.3">
      <c r="A109" s="17">
        <v>106</v>
      </c>
      <c r="B109" s="76" t="str">
        <f>IF(PLAYER!B109="","",PLAYER!B109)</f>
        <v/>
      </c>
      <c r="C109" s="77"/>
      <c r="D109" s="77"/>
      <c r="E109" s="77"/>
      <c r="F109" s="81"/>
      <c r="G109" s="77"/>
      <c r="H109" s="77"/>
      <c r="I109" s="77"/>
      <c r="J109" s="81"/>
      <c r="K109" s="77"/>
      <c r="L109" s="77"/>
      <c r="M109" s="77"/>
      <c r="N109" s="81"/>
      <c r="O109" s="77"/>
      <c r="P109" s="77"/>
      <c r="Q109" s="77"/>
      <c r="R109" s="81"/>
      <c r="S109" s="77"/>
      <c r="T109" s="77"/>
      <c r="U109" s="77"/>
      <c r="V109" s="81"/>
      <c r="W109" s="77"/>
      <c r="X109" s="77"/>
      <c r="Y109" s="77"/>
      <c r="Z109" s="77"/>
      <c r="AA109" s="80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</row>
    <row r="110" spans="1:46" ht="15.75" customHeight="1" x14ac:dyDescent="0.3">
      <c r="A110" s="17">
        <v>107</v>
      </c>
      <c r="B110" s="76" t="str">
        <f>IF(PLAYER!B110="","",PLAYER!B110)</f>
        <v/>
      </c>
      <c r="C110" s="77"/>
      <c r="D110" s="77"/>
      <c r="E110" s="77"/>
      <c r="F110" s="81"/>
      <c r="G110" s="77"/>
      <c r="H110" s="77"/>
      <c r="I110" s="77"/>
      <c r="J110" s="81"/>
      <c r="K110" s="77"/>
      <c r="L110" s="77"/>
      <c r="M110" s="77"/>
      <c r="N110" s="81"/>
      <c r="O110" s="77"/>
      <c r="P110" s="77"/>
      <c r="Q110" s="77"/>
      <c r="R110" s="81"/>
      <c r="S110" s="77"/>
      <c r="T110" s="77"/>
      <c r="U110" s="77"/>
      <c r="V110" s="81"/>
      <c r="W110" s="77"/>
      <c r="X110" s="77"/>
      <c r="Y110" s="77"/>
      <c r="Z110" s="77"/>
      <c r="AA110" s="80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</row>
    <row r="111" spans="1:46" ht="15.75" customHeight="1" x14ac:dyDescent="0.3">
      <c r="A111" s="17">
        <v>108</v>
      </c>
      <c r="B111" s="76" t="str">
        <f>IF(PLAYER!B111="","",PLAYER!B111)</f>
        <v/>
      </c>
      <c r="C111" s="77"/>
      <c r="D111" s="77"/>
      <c r="E111" s="77"/>
      <c r="F111" s="81"/>
      <c r="G111" s="77"/>
      <c r="H111" s="77"/>
      <c r="I111" s="77"/>
      <c r="J111" s="81"/>
      <c r="K111" s="77"/>
      <c r="L111" s="77"/>
      <c r="M111" s="77"/>
      <c r="N111" s="81"/>
      <c r="O111" s="77"/>
      <c r="P111" s="77"/>
      <c r="Q111" s="77"/>
      <c r="R111" s="81"/>
      <c r="S111" s="77"/>
      <c r="T111" s="77"/>
      <c r="U111" s="77"/>
      <c r="V111" s="81"/>
      <c r="W111" s="77"/>
      <c r="X111" s="77"/>
      <c r="Y111" s="77"/>
      <c r="Z111" s="77"/>
      <c r="AA111" s="80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</row>
    <row r="112" spans="1:46" ht="15.75" customHeight="1" x14ac:dyDescent="0.3">
      <c r="A112" s="17">
        <v>109</v>
      </c>
      <c r="B112" s="76" t="str">
        <f>IF(PLAYER!B112="","",PLAYER!B112)</f>
        <v/>
      </c>
      <c r="C112" s="77"/>
      <c r="D112" s="77"/>
      <c r="E112" s="77"/>
      <c r="F112" s="81"/>
      <c r="G112" s="77"/>
      <c r="H112" s="77"/>
      <c r="I112" s="77"/>
      <c r="J112" s="81"/>
      <c r="K112" s="77"/>
      <c r="L112" s="77"/>
      <c r="M112" s="77"/>
      <c r="N112" s="81"/>
      <c r="O112" s="77"/>
      <c r="P112" s="77"/>
      <c r="Q112" s="77"/>
      <c r="R112" s="81"/>
      <c r="S112" s="77"/>
      <c r="T112" s="77"/>
      <c r="U112" s="77"/>
      <c r="V112" s="81"/>
      <c r="W112" s="77"/>
      <c r="X112" s="77"/>
      <c r="Y112" s="77"/>
      <c r="Z112" s="77"/>
      <c r="AA112" s="80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</row>
    <row r="113" spans="1:46" ht="15.75" customHeight="1" x14ac:dyDescent="0.3">
      <c r="A113" s="17">
        <v>110</v>
      </c>
      <c r="B113" s="76" t="str">
        <f>IF(PLAYER!B113="","",PLAYER!B113)</f>
        <v/>
      </c>
      <c r="C113" s="77"/>
      <c r="D113" s="77"/>
      <c r="E113" s="77"/>
      <c r="F113" s="81"/>
      <c r="G113" s="77"/>
      <c r="H113" s="77"/>
      <c r="I113" s="77"/>
      <c r="J113" s="81"/>
      <c r="K113" s="77"/>
      <c r="L113" s="77"/>
      <c r="M113" s="77"/>
      <c r="N113" s="81"/>
      <c r="O113" s="77"/>
      <c r="P113" s="77"/>
      <c r="Q113" s="77"/>
      <c r="R113" s="81"/>
      <c r="S113" s="77"/>
      <c r="T113" s="77"/>
      <c r="U113" s="77"/>
      <c r="V113" s="81"/>
      <c r="W113" s="77"/>
      <c r="X113" s="77"/>
      <c r="Y113" s="77"/>
      <c r="Z113" s="77"/>
      <c r="AA113" s="80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</row>
    <row r="114" spans="1:46" ht="15.75" customHeight="1" x14ac:dyDescent="0.3">
      <c r="A114" s="17">
        <v>111</v>
      </c>
      <c r="B114" s="76" t="str">
        <f>IF(PLAYER!B114="","",PLAYER!B114)</f>
        <v/>
      </c>
      <c r="C114" s="77"/>
      <c r="D114" s="77"/>
      <c r="E114" s="77"/>
      <c r="F114" s="81"/>
      <c r="G114" s="77"/>
      <c r="H114" s="77"/>
      <c r="I114" s="77"/>
      <c r="J114" s="81"/>
      <c r="K114" s="77"/>
      <c r="L114" s="77"/>
      <c r="M114" s="77"/>
      <c r="N114" s="81"/>
      <c r="O114" s="77"/>
      <c r="P114" s="77"/>
      <c r="Q114" s="77"/>
      <c r="R114" s="81"/>
      <c r="S114" s="77"/>
      <c r="T114" s="77"/>
      <c r="U114" s="77"/>
      <c r="V114" s="81"/>
      <c r="W114" s="77"/>
      <c r="X114" s="77"/>
      <c r="Y114" s="77"/>
      <c r="Z114" s="77"/>
      <c r="AA114" s="80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</row>
    <row r="115" spans="1:46" ht="15.75" customHeight="1" x14ac:dyDescent="0.3">
      <c r="A115" s="17">
        <v>112</v>
      </c>
      <c r="B115" s="76" t="str">
        <f>IF(PLAYER!B115="","",PLAYER!B115)</f>
        <v/>
      </c>
      <c r="C115" s="77"/>
      <c r="D115" s="77"/>
      <c r="E115" s="77"/>
      <c r="F115" s="81"/>
      <c r="G115" s="77"/>
      <c r="H115" s="77"/>
      <c r="I115" s="77"/>
      <c r="J115" s="81"/>
      <c r="K115" s="77"/>
      <c r="L115" s="77"/>
      <c r="M115" s="77"/>
      <c r="N115" s="81"/>
      <c r="O115" s="77"/>
      <c r="P115" s="77"/>
      <c r="Q115" s="77"/>
      <c r="R115" s="81"/>
      <c r="S115" s="77"/>
      <c r="T115" s="77"/>
      <c r="U115" s="77"/>
      <c r="V115" s="81"/>
      <c r="W115" s="77"/>
      <c r="X115" s="77"/>
      <c r="Y115" s="77"/>
      <c r="Z115" s="77"/>
      <c r="AA115" s="80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</row>
    <row r="116" spans="1:46" ht="15.75" customHeight="1" x14ac:dyDescent="0.3">
      <c r="A116" s="17">
        <v>113</v>
      </c>
      <c r="B116" s="76" t="str">
        <f>IF(PLAYER!B116="","",PLAYER!B116)</f>
        <v/>
      </c>
      <c r="C116" s="77"/>
      <c r="D116" s="77"/>
      <c r="E116" s="77"/>
      <c r="F116" s="81"/>
      <c r="G116" s="77"/>
      <c r="H116" s="77"/>
      <c r="I116" s="77"/>
      <c r="J116" s="81"/>
      <c r="K116" s="77"/>
      <c r="L116" s="77"/>
      <c r="M116" s="77"/>
      <c r="N116" s="81"/>
      <c r="O116" s="77"/>
      <c r="P116" s="77"/>
      <c r="Q116" s="77"/>
      <c r="R116" s="81"/>
      <c r="S116" s="77"/>
      <c r="T116" s="77"/>
      <c r="U116" s="77"/>
      <c r="V116" s="81"/>
      <c r="W116" s="77"/>
      <c r="X116" s="77"/>
      <c r="Y116" s="77"/>
      <c r="Z116" s="77"/>
      <c r="AA116" s="80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</row>
    <row r="117" spans="1:46" ht="15.75" customHeight="1" x14ac:dyDescent="0.3">
      <c r="A117" s="17">
        <v>114</v>
      </c>
      <c r="B117" s="76" t="str">
        <f>IF(PLAYER!B117="","",PLAYER!B117)</f>
        <v/>
      </c>
      <c r="C117" s="77"/>
      <c r="D117" s="77"/>
      <c r="E117" s="77"/>
      <c r="F117" s="81"/>
      <c r="G117" s="77"/>
      <c r="H117" s="77"/>
      <c r="I117" s="77"/>
      <c r="J117" s="81"/>
      <c r="K117" s="77"/>
      <c r="L117" s="77"/>
      <c r="M117" s="77"/>
      <c r="N117" s="81"/>
      <c r="O117" s="77"/>
      <c r="P117" s="77"/>
      <c r="Q117" s="77"/>
      <c r="R117" s="81"/>
      <c r="S117" s="77"/>
      <c r="T117" s="77"/>
      <c r="U117" s="77"/>
      <c r="V117" s="81"/>
      <c r="W117" s="77"/>
      <c r="X117" s="77"/>
      <c r="Y117" s="77"/>
      <c r="Z117" s="77"/>
      <c r="AA117" s="80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</row>
    <row r="118" spans="1:46" ht="15.75" customHeight="1" x14ac:dyDescent="0.3">
      <c r="A118" s="17">
        <v>115</v>
      </c>
      <c r="B118" s="76" t="str">
        <f>IF(PLAYER!B118="","",PLAYER!B118)</f>
        <v/>
      </c>
      <c r="C118" s="77"/>
      <c r="D118" s="77"/>
      <c r="E118" s="77"/>
      <c r="F118" s="81"/>
      <c r="G118" s="77"/>
      <c r="H118" s="77"/>
      <c r="I118" s="77"/>
      <c r="J118" s="81"/>
      <c r="K118" s="77"/>
      <c r="L118" s="77"/>
      <c r="M118" s="77"/>
      <c r="N118" s="81"/>
      <c r="O118" s="77"/>
      <c r="P118" s="77"/>
      <c r="Q118" s="77"/>
      <c r="R118" s="81"/>
      <c r="S118" s="77"/>
      <c r="T118" s="77"/>
      <c r="U118" s="77"/>
      <c r="V118" s="81"/>
      <c r="W118" s="77"/>
      <c r="X118" s="77"/>
      <c r="Y118" s="77"/>
      <c r="Z118" s="77"/>
      <c r="AA118" s="80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</row>
    <row r="119" spans="1:46" ht="15.75" customHeight="1" x14ac:dyDescent="0.3">
      <c r="A119" s="17">
        <v>116</v>
      </c>
      <c r="B119" s="76" t="str">
        <f>IF(PLAYER!B119="","",PLAYER!B119)</f>
        <v/>
      </c>
      <c r="C119" s="77"/>
      <c r="D119" s="77"/>
      <c r="E119" s="77"/>
      <c r="F119" s="81"/>
      <c r="G119" s="77"/>
      <c r="H119" s="77"/>
      <c r="I119" s="77"/>
      <c r="J119" s="81"/>
      <c r="K119" s="77"/>
      <c r="L119" s="77"/>
      <c r="M119" s="77"/>
      <c r="N119" s="81"/>
      <c r="O119" s="77"/>
      <c r="P119" s="77"/>
      <c r="Q119" s="77"/>
      <c r="R119" s="81"/>
      <c r="S119" s="77"/>
      <c r="T119" s="77"/>
      <c r="U119" s="77"/>
      <c r="V119" s="81"/>
      <c r="W119" s="77"/>
      <c r="X119" s="77"/>
      <c r="Y119" s="77"/>
      <c r="Z119" s="77"/>
      <c r="AA119" s="80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</row>
    <row r="120" spans="1:46" ht="15.75" customHeight="1" x14ac:dyDescent="0.3">
      <c r="A120" s="17">
        <v>117</v>
      </c>
      <c r="B120" s="76" t="str">
        <f>IF(PLAYER!B120="","",PLAYER!B120)</f>
        <v/>
      </c>
      <c r="C120" s="77"/>
      <c r="D120" s="77"/>
      <c r="E120" s="77"/>
      <c r="F120" s="81"/>
      <c r="G120" s="77"/>
      <c r="H120" s="77"/>
      <c r="I120" s="77"/>
      <c r="J120" s="81"/>
      <c r="K120" s="77"/>
      <c r="L120" s="77"/>
      <c r="M120" s="77"/>
      <c r="N120" s="81"/>
      <c r="O120" s="77"/>
      <c r="P120" s="77"/>
      <c r="Q120" s="77"/>
      <c r="R120" s="81"/>
      <c r="S120" s="77"/>
      <c r="T120" s="77"/>
      <c r="U120" s="77"/>
      <c r="V120" s="81"/>
      <c r="W120" s="77"/>
      <c r="X120" s="77"/>
      <c r="Y120" s="77"/>
      <c r="Z120" s="77"/>
      <c r="AA120" s="80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</row>
    <row r="121" spans="1:46" ht="15.75" customHeight="1" x14ac:dyDescent="0.3">
      <c r="A121" s="17">
        <v>118</v>
      </c>
      <c r="B121" s="76" t="str">
        <f>IF(PLAYER!B121="","",PLAYER!B121)</f>
        <v/>
      </c>
      <c r="C121" s="77"/>
      <c r="D121" s="77"/>
      <c r="E121" s="77"/>
      <c r="F121" s="81"/>
      <c r="G121" s="77"/>
      <c r="H121" s="77"/>
      <c r="I121" s="77"/>
      <c r="J121" s="81"/>
      <c r="K121" s="77"/>
      <c r="L121" s="77"/>
      <c r="M121" s="77"/>
      <c r="N121" s="81"/>
      <c r="O121" s="77"/>
      <c r="P121" s="77"/>
      <c r="Q121" s="77"/>
      <c r="R121" s="81"/>
      <c r="S121" s="77"/>
      <c r="T121" s="77"/>
      <c r="U121" s="77"/>
      <c r="V121" s="81"/>
      <c r="W121" s="77"/>
      <c r="X121" s="77"/>
      <c r="Y121" s="77"/>
      <c r="Z121" s="77"/>
      <c r="AA121" s="80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</row>
    <row r="122" spans="1:46" ht="15.75" customHeight="1" x14ac:dyDescent="0.3">
      <c r="A122" s="17">
        <v>119</v>
      </c>
      <c r="B122" s="76" t="str">
        <f>IF(PLAYER!B122="","",PLAYER!B122)</f>
        <v/>
      </c>
      <c r="C122" s="77"/>
      <c r="D122" s="77"/>
      <c r="E122" s="77"/>
      <c r="F122" s="81"/>
      <c r="G122" s="77"/>
      <c r="H122" s="77"/>
      <c r="I122" s="77"/>
      <c r="J122" s="81"/>
      <c r="K122" s="77"/>
      <c r="L122" s="77"/>
      <c r="M122" s="77"/>
      <c r="N122" s="81"/>
      <c r="O122" s="77"/>
      <c r="P122" s="77"/>
      <c r="Q122" s="77"/>
      <c r="R122" s="81"/>
      <c r="S122" s="77"/>
      <c r="T122" s="77"/>
      <c r="U122" s="77"/>
      <c r="V122" s="81"/>
      <c r="W122" s="77"/>
      <c r="X122" s="77"/>
      <c r="Y122" s="77"/>
      <c r="Z122" s="77"/>
      <c r="AA122" s="80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</row>
    <row r="123" spans="1:46" ht="15.75" customHeight="1" x14ac:dyDescent="0.3">
      <c r="A123" s="17">
        <v>120</v>
      </c>
      <c r="B123" s="76" t="str">
        <f>IF(PLAYER!B123="","",PLAYER!B123)</f>
        <v/>
      </c>
      <c r="C123" s="77"/>
      <c r="D123" s="77"/>
      <c r="E123" s="77"/>
      <c r="F123" s="81"/>
      <c r="G123" s="77"/>
      <c r="H123" s="77"/>
      <c r="I123" s="77"/>
      <c r="J123" s="81"/>
      <c r="K123" s="77"/>
      <c r="L123" s="77"/>
      <c r="M123" s="77"/>
      <c r="N123" s="81"/>
      <c r="O123" s="77"/>
      <c r="P123" s="77"/>
      <c r="Q123" s="77"/>
      <c r="R123" s="81"/>
      <c r="S123" s="77"/>
      <c r="T123" s="77"/>
      <c r="U123" s="77"/>
      <c r="V123" s="81"/>
      <c r="W123" s="77"/>
      <c r="X123" s="77"/>
      <c r="Y123" s="77"/>
      <c r="Z123" s="77"/>
      <c r="AA123" s="80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</row>
    <row r="124" spans="1:46" ht="15.75" customHeight="1" x14ac:dyDescent="0.3">
      <c r="A124" s="17">
        <v>121</v>
      </c>
      <c r="B124" s="76" t="str">
        <f>IF(PLAYER!B124="","",PLAYER!B124)</f>
        <v/>
      </c>
      <c r="C124" s="77"/>
      <c r="D124" s="77"/>
      <c r="E124" s="77"/>
      <c r="F124" s="81"/>
      <c r="G124" s="77"/>
      <c r="H124" s="77"/>
      <c r="I124" s="77"/>
      <c r="J124" s="81"/>
      <c r="K124" s="77"/>
      <c r="L124" s="77"/>
      <c r="M124" s="77"/>
      <c r="N124" s="81"/>
      <c r="O124" s="77"/>
      <c r="P124" s="77"/>
      <c r="Q124" s="77"/>
      <c r="R124" s="81"/>
      <c r="S124" s="77"/>
      <c r="T124" s="77"/>
      <c r="U124" s="77"/>
      <c r="V124" s="81"/>
      <c r="W124" s="77"/>
      <c r="X124" s="77"/>
      <c r="Y124" s="77"/>
      <c r="Z124" s="77"/>
      <c r="AA124" s="80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</row>
    <row r="125" spans="1:46" ht="15.75" customHeight="1" x14ac:dyDescent="0.3">
      <c r="A125" s="17">
        <v>122</v>
      </c>
      <c r="B125" s="76" t="str">
        <f>IF(PLAYER!B125="","",PLAYER!B125)</f>
        <v/>
      </c>
      <c r="C125" s="77"/>
      <c r="D125" s="77"/>
      <c r="E125" s="77"/>
      <c r="F125" s="81"/>
      <c r="G125" s="77"/>
      <c r="H125" s="77"/>
      <c r="I125" s="77"/>
      <c r="J125" s="81"/>
      <c r="K125" s="77"/>
      <c r="L125" s="77"/>
      <c r="M125" s="77"/>
      <c r="N125" s="81"/>
      <c r="O125" s="77"/>
      <c r="P125" s="77"/>
      <c r="Q125" s="77"/>
      <c r="R125" s="81"/>
      <c r="S125" s="77"/>
      <c r="T125" s="77"/>
      <c r="U125" s="77"/>
      <c r="V125" s="81"/>
      <c r="W125" s="77"/>
      <c r="X125" s="77"/>
      <c r="Y125" s="77"/>
      <c r="Z125" s="77"/>
      <c r="AA125" s="80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</row>
    <row r="126" spans="1:46" ht="15.75" customHeight="1" x14ac:dyDescent="0.3">
      <c r="A126" s="17">
        <v>123</v>
      </c>
      <c r="B126" s="76" t="str">
        <f>IF(PLAYER!B126="","",PLAYER!B126)</f>
        <v/>
      </c>
      <c r="C126" s="77"/>
      <c r="D126" s="77"/>
      <c r="E126" s="77"/>
      <c r="F126" s="81"/>
      <c r="G126" s="77"/>
      <c r="H126" s="77"/>
      <c r="I126" s="77"/>
      <c r="J126" s="81"/>
      <c r="K126" s="77"/>
      <c r="L126" s="77"/>
      <c r="M126" s="77"/>
      <c r="N126" s="81"/>
      <c r="O126" s="77"/>
      <c r="P126" s="77"/>
      <c r="Q126" s="77"/>
      <c r="R126" s="81"/>
      <c r="S126" s="77"/>
      <c r="T126" s="77"/>
      <c r="U126" s="77"/>
      <c r="V126" s="81"/>
      <c r="W126" s="77"/>
      <c r="X126" s="77"/>
      <c r="Y126" s="77"/>
      <c r="Z126" s="77"/>
      <c r="AA126" s="80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</row>
    <row r="127" spans="1:46" ht="15.75" customHeight="1" x14ac:dyDescent="0.3">
      <c r="A127" s="17">
        <v>124</v>
      </c>
      <c r="B127" s="76" t="str">
        <f>IF(PLAYER!B127="","",PLAYER!B127)</f>
        <v/>
      </c>
      <c r="C127" s="77"/>
      <c r="D127" s="77"/>
      <c r="E127" s="77"/>
      <c r="F127" s="81"/>
      <c r="G127" s="77"/>
      <c r="H127" s="77"/>
      <c r="I127" s="77"/>
      <c r="J127" s="81"/>
      <c r="K127" s="77"/>
      <c r="L127" s="77"/>
      <c r="M127" s="77"/>
      <c r="N127" s="81"/>
      <c r="O127" s="77"/>
      <c r="P127" s="77"/>
      <c r="Q127" s="77"/>
      <c r="R127" s="81"/>
      <c r="S127" s="77"/>
      <c r="T127" s="77"/>
      <c r="U127" s="77"/>
      <c r="V127" s="81"/>
      <c r="W127" s="77"/>
      <c r="X127" s="77"/>
      <c r="Y127" s="77"/>
      <c r="Z127" s="77"/>
      <c r="AA127" s="80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</row>
    <row r="128" spans="1:46" ht="15.75" customHeight="1" x14ac:dyDescent="0.3">
      <c r="A128" s="17">
        <v>125</v>
      </c>
      <c r="B128" s="76" t="str">
        <f>IF(PLAYER!B128="","",PLAYER!B128)</f>
        <v/>
      </c>
      <c r="C128" s="77"/>
      <c r="D128" s="77"/>
      <c r="E128" s="77"/>
      <c r="F128" s="81"/>
      <c r="G128" s="77"/>
      <c r="H128" s="77"/>
      <c r="I128" s="77"/>
      <c r="J128" s="81"/>
      <c r="K128" s="77"/>
      <c r="L128" s="77"/>
      <c r="M128" s="77"/>
      <c r="N128" s="81"/>
      <c r="O128" s="77"/>
      <c r="P128" s="77"/>
      <c r="Q128" s="77"/>
      <c r="R128" s="81"/>
      <c r="S128" s="77"/>
      <c r="T128" s="77"/>
      <c r="U128" s="77"/>
      <c r="V128" s="81"/>
      <c r="W128" s="77"/>
      <c r="X128" s="77"/>
      <c r="Y128" s="77"/>
      <c r="Z128" s="77"/>
      <c r="AA128" s="80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</row>
    <row r="129" spans="1:46" ht="15.75" customHeight="1" x14ac:dyDescent="0.3">
      <c r="A129" s="17">
        <v>126</v>
      </c>
      <c r="B129" s="76" t="str">
        <f>IF(PLAYER!B129="","",PLAYER!B129)</f>
        <v/>
      </c>
      <c r="C129" s="77"/>
      <c r="D129" s="77"/>
      <c r="E129" s="77"/>
      <c r="F129" s="81"/>
      <c r="G129" s="77"/>
      <c r="H129" s="77"/>
      <c r="I129" s="77"/>
      <c r="J129" s="81"/>
      <c r="K129" s="77"/>
      <c r="L129" s="77"/>
      <c r="M129" s="77"/>
      <c r="N129" s="81"/>
      <c r="O129" s="77"/>
      <c r="P129" s="77"/>
      <c r="Q129" s="77"/>
      <c r="R129" s="81"/>
      <c r="S129" s="77"/>
      <c r="T129" s="77"/>
      <c r="U129" s="77"/>
      <c r="V129" s="81"/>
      <c r="W129" s="77"/>
      <c r="X129" s="77"/>
      <c r="Y129" s="77"/>
      <c r="Z129" s="77"/>
      <c r="AA129" s="80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</row>
    <row r="130" spans="1:46" ht="15.75" customHeight="1" x14ac:dyDescent="0.3">
      <c r="A130" s="17">
        <v>127</v>
      </c>
      <c r="B130" s="76" t="str">
        <f>IF(PLAYER!B130="","",PLAYER!B130)</f>
        <v/>
      </c>
      <c r="C130" s="77"/>
      <c r="D130" s="77"/>
      <c r="E130" s="77"/>
      <c r="F130" s="81"/>
      <c r="G130" s="77"/>
      <c r="H130" s="77"/>
      <c r="I130" s="77"/>
      <c r="J130" s="81"/>
      <c r="K130" s="77"/>
      <c r="L130" s="77"/>
      <c r="M130" s="77"/>
      <c r="N130" s="81"/>
      <c r="O130" s="77"/>
      <c r="P130" s="77"/>
      <c r="Q130" s="77"/>
      <c r="R130" s="81"/>
      <c r="S130" s="77"/>
      <c r="T130" s="77"/>
      <c r="U130" s="77"/>
      <c r="V130" s="81"/>
      <c r="W130" s="77"/>
      <c r="X130" s="77"/>
      <c r="Y130" s="77"/>
      <c r="Z130" s="77"/>
      <c r="AA130" s="80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</row>
    <row r="131" spans="1:46" ht="15.75" customHeight="1" x14ac:dyDescent="0.3">
      <c r="A131" s="17">
        <v>128</v>
      </c>
      <c r="B131" s="76" t="str">
        <f>IF(PLAYER!B131="","",PLAYER!B131)</f>
        <v/>
      </c>
      <c r="C131" s="77"/>
      <c r="D131" s="77"/>
      <c r="E131" s="77"/>
      <c r="F131" s="81"/>
      <c r="G131" s="77"/>
      <c r="H131" s="77"/>
      <c r="I131" s="77"/>
      <c r="J131" s="81"/>
      <c r="K131" s="77"/>
      <c r="L131" s="77"/>
      <c r="M131" s="77"/>
      <c r="N131" s="81"/>
      <c r="O131" s="77"/>
      <c r="P131" s="77"/>
      <c r="Q131" s="77"/>
      <c r="R131" s="81"/>
      <c r="S131" s="77"/>
      <c r="T131" s="77"/>
      <c r="U131" s="77"/>
      <c r="V131" s="81"/>
      <c r="W131" s="77"/>
      <c r="X131" s="77"/>
      <c r="Y131" s="77"/>
      <c r="Z131" s="77"/>
      <c r="AA131" s="80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</row>
    <row r="132" spans="1:46" ht="15.75" customHeight="1" x14ac:dyDescent="0.3">
      <c r="A132" s="17">
        <v>129</v>
      </c>
      <c r="B132" s="76" t="str">
        <f>IF(PLAYER!B132="","",PLAYER!B132)</f>
        <v/>
      </c>
      <c r="C132" s="77"/>
      <c r="D132" s="77"/>
      <c r="E132" s="77"/>
      <c r="F132" s="81"/>
      <c r="G132" s="77"/>
      <c r="H132" s="77"/>
      <c r="I132" s="77"/>
      <c r="J132" s="81"/>
      <c r="K132" s="77"/>
      <c r="L132" s="77"/>
      <c r="M132" s="77"/>
      <c r="N132" s="81"/>
      <c r="O132" s="77"/>
      <c r="P132" s="77"/>
      <c r="Q132" s="77"/>
      <c r="R132" s="81"/>
      <c r="S132" s="77"/>
      <c r="T132" s="77"/>
      <c r="U132" s="77"/>
      <c r="V132" s="81"/>
      <c r="W132" s="77"/>
      <c r="X132" s="77"/>
      <c r="Y132" s="77"/>
      <c r="Z132" s="77"/>
      <c r="AA132" s="80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</row>
    <row r="133" spans="1:46" ht="15.75" customHeight="1" x14ac:dyDescent="0.3">
      <c r="A133" s="17">
        <v>130</v>
      </c>
      <c r="B133" s="76" t="str">
        <f>IF(PLAYER!B133="","",PLAYER!B133)</f>
        <v/>
      </c>
      <c r="C133" s="77"/>
      <c r="D133" s="77"/>
      <c r="E133" s="77"/>
      <c r="F133" s="81"/>
      <c r="G133" s="77"/>
      <c r="H133" s="77"/>
      <c r="I133" s="77"/>
      <c r="J133" s="81"/>
      <c r="K133" s="77"/>
      <c r="L133" s="77"/>
      <c r="M133" s="77"/>
      <c r="N133" s="81"/>
      <c r="O133" s="77"/>
      <c r="P133" s="77"/>
      <c r="Q133" s="77"/>
      <c r="R133" s="81"/>
      <c r="S133" s="77"/>
      <c r="T133" s="77"/>
      <c r="U133" s="77"/>
      <c r="V133" s="81"/>
      <c r="W133" s="77"/>
      <c r="X133" s="77"/>
      <c r="Y133" s="77"/>
      <c r="Z133" s="77"/>
      <c r="AA133" s="80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</row>
    <row r="134" spans="1:46" ht="15.75" customHeight="1" x14ac:dyDescent="0.3">
      <c r="A134" s="17">
        <v>131</v>
      </c>
      <c r="B134" s="76" t="str">
        <f>IF(PLAYER!B134="","",PLAYER!B134)</f>
        <v/>
      </c>
      <c r="C134" s="77"/>
      <c r="D134" s="77"/>
      <c r="E134" s="77"/>
      <c r="F134" s="81"/>
      <c r="G134" s="77"/>
      <c r="H134" s="77"/>
      <c r="I134" s="77"/>
      <c r="J134" s="81"/>
      <c r="K134" s="77"/>
      <c r="L134" s="77"/>
      <c r="M134" s="77"/>
      <c r="N134" s="81"/>
      <c r="O134" s="77"/>
      <c r="P134" s="77"/>
      <c r="Q134" s="77"/>
      <c r="R134" s="81"/>
      <c r="S134" s="77"/>
      <c r="T134" s="77"/>
      <c r="U134" s="77"/>
      <c r="V134" s="81"/>
      <c r="W134" s="77"/>
      <c r="X134" s="77"/>
      <c r="Y134" s="77"/>
      <c r="Z134" s="77"/>
      <c r="AA134" s="80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</row>
    <row r="135" spans="1:46" ht="15.75" customHeight="1" x14ac:dyDescent="0.3">
      <c r="A135" s="17">
        <v>132</v>
      </c>
      <c r="B135" s="76" t="str">
        <f>IF(PLAYER!B135="","",PLAYER!B135)</f>
        <v/>
      </c>
      <c r="C135" s="77"/>
      <c r="D135" s="77"/>
      <c r="E135" s="77"/>
      <c r="F135" s="81"/>
      <c r="G135" s="77"/>
      <c r="H135" s="77"/>
      <c r="I135" s="77"/>
      <c r="J135" s="81"/>
      <c r="K135" s="77"/>
      <c r="L135" s="77"/>
      <c r="M135" s="77"/>
      <c r="N135" s="81"/>
      <c r="O135" s="77"/>
      <c r="P135" s="77"/>
      <c r="Q135" s="77"/>
      <c r="R135" s="81"/>
      <c r="S135" s="77"/>
      <c r="T135" s="77"/>
      <c r="U135" s="77"/>
      <c r="V135" s="81"/>
      <c r="W135" s="77"/>
      <c r="X135" s="77"/>
      <c r="Y135" s="77"/>
      <c r="Z135" s="77"/>
      <c r="AA135" s="80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</row>
    <row r="136" spans="1:46" ht="15.75" customHeight="1" x14ac:dyDescent="0.3">
      <c r="A136" s="17">
        <v>133</v>
      </c>
      <c r="B136" s="76" t="str">
        <f>IF(PLAYER!B136="","",PLAYER!B136)</f>
        <v/>
      </c>
      <c r="C136" s="77"/>
      <c r="D136" s="77"/>
      <c r="E136" s="77"/>
      <c r="F136" s="81"/>
      <c r="G136" s="77"/>
      <c r="H136" s="77"/>
      <c r="I136" s="77"/>
      <c r="J136" s="81"/>
      <c r="K136" s="77"/>
      <c r="L136" s="77"/>
      <c r="M136" s="77"/>
      <c r="N136" s="81"/>
      <c r="O136" s="77"/>
      <c r="P136" s="77"/>
      <c r="Q136" s="77"/>
      <c r="R136" s="81"/>
      <c r="S136" s="77"/>
      <c r="T136" s="77"/>
      <c r="U136" s="77"/>
      <c r="V136" s="81"/>
      <c r="W136" s="77"/>
      <c r="X136" s="77"/>
      <c r="Y136" s="77"/>
      <c r="Z136" s="77"/>
      <c r="AA136" s="80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</row>
    <row r="137" spans="1:46" ht="15.75" customHeight="1" x14ac:dyDescent="0.3">
      <c r="A137" s="17">
        <v>134</v>
      </c>
      <c r="B137" s="76" t="str">
        <f>IF(PLAYER!B137="","",PLAYER!B137)</f>
        <v/>
      </c>
      <c r="C137" s="77"/>
      <c r="D137" s="77"/>
      <c r="E137" s="77"/>
      <c r="F137" s="81"/>
      <c r="G137" s="77"/>
      <c r="H137" s="77"/>
      <c r="I137" s="77"/>
      <c r="J137" s="81"/>
      <c r="K137" s="77"/>
      <c r="L137" s="77"/>
      <c r="M137" s="77"/>
      <c r="N137" s="81"/>
      <c r="O137" s="77"/>
      <c r="P137" s="77"/>
      <c r="Q137" s="77"/>
      <c r="R137" s="81"/>
      <c r="S137" s="77"/>
      <c r="T137" s="77"/>
      <c r="U137" s="77"/>
      <c r="V137" s="81"/>
      <c r="W137" s="77"/>
      <c r="X137" s="77"/>
      <c r="Y137" s="77"/>
      <c r="Z137" s="77"/>
      <c r="AA137" s="80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</row>
    <row r="138" spans="1:46" ht="15.75" customHeight="1" x14ac:dyDescent="0.3">
      <c r="A138" s="17">
        <v>135</v>
      </c>
      <c r="B138" s="76" t="str">
        <f>IF(PLAYER!B138="","",PLAYER!B138)</f>
        <v/>
      </c>
      <c r="C138" s="77"/>
      <c r="D138" s="77"/>
      <c r="E138" s="77"/>
      <c r="F138" s="81"/>
      <c r="G138" s="77"/>
      <c r="H138" s="77"/>
      <c r="I138" s="77"/>
      <c r="J138" s="81"/>
      <c r="K138" s="77"/>
      <c r="L138" s="77"/>
      <c r="M138" s="77"/>
      <c r="N138" s="81"/>
      <c r="O138" s="77"/>
      <c r="P138" s="77"/>
      <c r="Q138" s="77"/>
      <c r="R138" s="81"/>
      <c r="S138" s="77"/>
      <c r="T138" s="77"/>
      <c r="U138" s="77"/>
      <c r="V138" s="81"/>
      <c r="W138" s="77"/>
      <c r="X138" s="77"/>
      <c r="Y138" s="77"/>
      <c r="Z138" s="77"/>
      <c r="AA138" s="80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</row>
    <row r="139" spans="1:46" ht="15.75" customHeight="1" x14ac:dyDescent="0.3">
      <c r="A139" s="17">
        <v>136</v>
      </c>
      <c r="B139" s="76" t="str">
        <f>IF(PLAYER!B139="","",PLAYER!B139)</f>
        <v/>
      </c>
      <c r="C139" s="77"/>
      <c r="D139" s="77"/>
      <c r="E139" s="77"/>
      <c r="F139" s="81"/>
      <c r="G139" s="77"/>
      <c r="H139" s="77"/>
      <c r="I139" s="77"/>
      <c r="J139" s="81"/>
      <c r="K139" s="77"/>
      <c r="L139" s="77"/>
      <c r="M139" s="77"/>
      <c r="N139" s="81"/>
      <c r="O139" s="77"/>
      <c r="P139" s="77"/>
      <c r="Q139" s="77"/>
      <c r="R139" s="81"/>
      <c r="S139" s="77"/>
      <c r="T139" s="77"/>
      <c r="U139" s="77"/>
      <c r="V139" s="81"/>
      <c r="W139" s="77"/>
      <c r="X139" s="77"/>
      <c r="Y139" s="77"/>
      <c r="Z139" s="77"/>
      <c r="AA139" s="80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</row>
    <row r="140" spans="1:46" ht="15.75" customHeight="1" x14ac:dyDescent="0.3">
      <c r="A140" s="17">
        <v>137</v>
      </c>
      <c r="B140" s="76" t="str">
        <f>IF(PLAYER!B140="","",PLAYER!B140)</f>
        <v/>
      </c>
      <c r="C140" s="77"/>
      <c r="D140" s="77"/>
      <c r="E140" s="77"/>
      <c r="F140" s="81"/>
      <c r="G140" s="77"/>
      <c r="H140" s="77"/>
      <c r="I140" s="77"/>
      <c r="J140" s="81"/>
      <c r="K140" s="77"/>
      <c r="L140" s="77"/>
      <c r="M140" s="77"/>
      <c r="N140" s="81"/>
      <c r="O140" s="77"/>
      <c r="P140" s="77"/>
      <c r="Q140" s="77"/>
      <c r="R140" s="81"/>
      <c r="S140" s="77"/>
      <c r="T140" s="77"/>
      <c r="U140" s="77"/>
      <c r="V140" s="81"/>
      <c r="W140" s="77"/>
      <c r="X140" s="77"/>
      <c r="Y140" s="77"/>
      <c r="Z140" s="77"/>
      <c r="AA140" s="80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</row>
    <row r="141" spans="1:46" ht="15.75" customHeight="1" x14ac:dyDescent="0.3">
      <c r="A141" s="17">
        <v>138</v>
      </c>
      <c r="B141" s="76" t="str">
        <f>IF(PLAYER!B141="","",PLAYER!B141)</f>
        <v/>
      </c>
      <c r="C141" s="77"/>
      <c r="D141" s="77"/>
      <c r="E141" s="77"/>
      <c r="F141" s="81"/>
      <c r="G141" s="77"/>
      <c r="H141" s="77"/>
      <c r="I141" s="77"/>
      <c r="J141" s="81"/>
      <c r="K141" s="77"/>
      <c r="L141" s="77"/>
      <c r="M141" s="77"/>
      <c r="N141" s="81"/>
      <c r="O141" s="77"/>
      <c r="P141" s="77"/>
      <c r="Q141" s="77"/>
      <c r="R141" s="81"/>
      <c r="S141" s="77"/>
      <c r="T141" s="77"/>
      <c r="U141" s="77"/>
      <c r="V141" s="81"/>
      <c r="W141" s="77"/>
      <c r="X141" s="77"/>
      <c r="Y141" s="77"/>
      <c r="Z141" s="77"/>
      <c r="AA141" s="80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</row>
    <row r="142" spans="1:46" ht="15.75" customHeight="1" x14ac:dyDescent="0.3">
      <c r="A142" s="17">
        <v>139</v>
      </c>
      <c r="B142" s="76" t="str">
        <f>IF(PLAYER!B142="","",PLAYER!B142)</f>
        <v/>
      </c>
      <c r="C142" s="77"/>
      <c r="D142" s="77"/>
      <c r="E142" s="77"/>
      <c r="F142" s="81"/>
      <c r="G142" s="77"/>
      <c r="H142" s="77"/>
      <c r="I142" s="77"/>
      <c r="J142" s="81"/>
      <c r="K142" s="77"/>
      <c r="L142" s="77"/>
      <c r="M142" s="77"/>
      <c r="N142" s="81"/>
      <c r="O142" s="77"/>
      <c r="P142" s="77"/>
      <c r="Q142" s="77"/>
      <c r="R142" s="81"/>
      <c r="S142" s="77"/>
      <c r="T142" s="77"/>
      <c r="U142" s="77"/>
      <c r="V142" s="81"/>
      <c r="W142" s="77"/>
      <c r="X142" s="77"/>
      <c r="Y142" s="77"/>
      <c r="Z142" s="77"/>
      <c r="AA142" s="80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</row>
    <row r="143" spans="1:46" ht="15.75" customHeight="1" x14ac:dyDescent="0.3">
      <c r="A143" s="17">
        <v>140</v>
      </c>
      <c r="B143" s="76" t="str">
        <f>IF(PLAYER!B143="","",PLAYER!B143)</f>
        <v/>
      </c>
      <c r="C143" s="77"/>
      <c r="D143" s="77"/>
      <c r="E143" s="77"/>
      <c r="F143" s="81"/>
      <c r="G143" s="77"/>
      <c r="H143" s="77"/>
      <c r="I143" s="77"/>
      <c r="J143" s="81"/>
      <c r="K143" s="77"/>
      <c r="L143" s="77"/>
      <c r="M143" s="77"/>
      <c r="N143" s="81"/>
      <c r="O143" s="77"/>
      <c r="P143" s="77"/>
      <c r="Q143" s="77"/>
      <c r="R143" s="81"/>
      <c r="S143" s="77"/>
      <c r="T143" s="77"/>
      <c r="U143" s="77"/>
      <c r="V143" s="81"/>
      <c r="W143" s="77"/>
      <c r="X143" s="77"/>
      <c r="Y143" s="77"/>
      <c r="Z143" s="77"/>
      <c r="AA143" s="80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</row>
    <row r="144" spans="1:46" ht="15.75" customHeight="1" x14ac:dyDescent="0.3">
      <c r="A144" s="17">
        <v>141</v>
      </c>
      <c r="B144" s="76" t="str">
        <f>IF(PLAYER!B144="","",PLAYER!B144)</f>
        <v/>
      </c>
      <c r="C144" s="77"/>
      <c r="D144" s="77"/>
      <c r="E144" s="77"/>
      <c r="F144" s="81"/>
      <c r="G144" s="77"/>
      <c r="H144" s="77"/>
      <c r="I144" s="77"/>
      <c r="J144" s="81"/>
      <c r="K144" s="77"/>
      <c r="L144" s="77"/>
      <c r="M144" s="77"/>
      <c r="N144" s="81"/>
      <c r="O144" s="77"/>
      <c r="P144" s="77"/>
      <c r="Q144" s="77"/>
      <c r="R144" s="81"/>
      <c r="S144" s="77"/>
      <c r="T144" s="77"/>
      <c r="U144" s="77"/>
      <c r="V144" s="81"/>
      <c r="W144" s="77"/>
      <c r="X144" s="77"/>
      <c r="Y144" s="77"/>
      <c r="Z144" s="77"/>
      <c r="AA144" s="80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</row>
    <row r="145" spans="1:46" ht="15.75" customHeight="1" x14ac:dyDescent="0.3">
      <c r="A145" s="17">
        <v>142</v>
      </c>
      <c r="B145" s="76" t="str">
        <f>IF(PLAYER!B145="","",PLAYER!B145)</f>
        <v/>
      </c>
      <c r="C145" s="77"/>
      <c r="D145" s="77"/>
      <c r="E145" s="77"/>
      <c r="F145" s="81"/>
      <c r="G145" s="77"/>
      <c r="H145" s="77"/>
      <c r="I145" s="77"/>
      <c r="J145" s="81"/>
      <c r="K145" s="77"/>
      <c r="L145" s="77"/>
      <c r="M145" s="77"/>
      <c r="N145" s="81"/>
      <c r="O145" s="77"/>
      <c r="P145" s="77"/>
      <c r="Q145" s="77"/>
      <c r="R145" s="81"/>
      <c r="S145" s="77"/>
      <c r="T145" s="77"/>
      <c r="U145" s="77"/>
      <c r="V145" s="81"/>
      <c r="W145" s="77"/>
      <c r="X145" s="77"/>
      <c r="Y145" s="77"/>
      <c r="Z145" s="77"/>
      <c r="AA145" s="80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</row>
    <row r="146" spans="1:46" ht="15.75" customHeight="1" x14ac:dyDescent="0.3">
      <c r="A146" s="17">
        <v>143</v>
      </c>
      <c r="B146" s="76" t="str">
        <f>IF(PLAYER!B146="","",PLAYER!B146)</f>
        <v/>
      </c>
      <c r="C146" s="77"/>
      <c r="D146" s="77"/>
      <c r="E146" s="77"/>
      <c r="F146" s="81"/>
      <c r="G146" s="77"/>
      <c r="H146" s="77"/>
      <c r="I146" s="77"/>
      <c r="J146" s="81"/>
      <c r="K146" s="77"/>
      <c r="L146" s="77"/>
      <c r="M146" s="77"/>
      <c r="N146" s="81"/>
      <c r="O146" s="77"/>
      <c r="P146" s="77"/>
      <c r="Q146" s="77"/>
      <c r="R146" s="81"/>
      <c r="S146" s="77"/>
      <c r="T146" s="77"/>
      <c r="U146" s="77"/>
      <c r="V146" s="81"/>
      <c r="W146" s="77"/>
      <c r="X146" s="77"/>
      <c r="Y146" s="77"/>
      <c r="Z146" s="77"/>
      <c r="AA146" s="80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</row>
    <row r="147" spans="1:46" ht="15.75" customHeight="1" x14ac:dyDescent="0.3">
      <c r="A147" s="17">
        <v>144</v>
      </c>
      <c r="B147" s="76" t="str">
        <f>IF(PLAYER!B147="","",PLAYER!B147)</f>
        <v/>
      </c>
      <c r="C147" s="77"/>
      <c r="D147" s="77"/>
      <c r="E147" s="77"/>
      <c r="F147" s="81"/>
      <c r="G147" s="77"/>
      <c r="H147" s="77"/>
      <c r="I147" s="77"/>
      <c r="J147" s="81"/>
      <c r="K147" s="77"/>
      <c r="L147" s="77"/>
      <c r="M147" s="77"/>
      <c r="N147" s="81"/>
      <c r="O147" s="77"/>
      <c r="P147" s="77"/>
      <c r="Q147" s="77"/>
      <c r="R147" s="81"/>
      <c r="S147" s="77"/>
      <c r="T147" s="77"/>
      <c r="U147" s="77"/>
      <c r="V147" s="81"/>
      <c r="W147" s="77"/>
      <c r="X147" s="77"/>
      <c r="Y147" s="77"/>
      <c r="Z147" s="77"/>
      <c r="AA147" s="80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</row>
    <row r="148" spans="1:46" ht="15.75" customHeight="1" x14ac:dyDescent="0.3">
      <c r="A148" s="17">
        <v>145</v>
      </c>
      <c r="B148" s="76" t="str">
        <f>IF(PLAYER!B148="","",PLAYER!B148)</f>
        <v/>
      </c>
      <c r="C148" s="77"/>
      <c r="D148" s="77"/>
      <c r="E148" s="77"/>
      <c r="F148" s="81"/>
      <c r="G148" s="77"/>
      <c r="H148" s="77"/>
      <c r="I148" s="77"/>
      <c r="J148" s="81"/>
      <c r="K148" s="77"/>
      <c r="L148" s="77"/>
      <c r="M148" s="77"/>
      <c r="N148" s="81"/>
      <c r="O148" s="77"/>
      <c r="P148" s="77"/>
      <c r="Q148" s="77"/>
      <c r="R148" s="81"/>
      <c r="S148" s="77"/>
      <c r="T148" s="77"/>
      <c r="U148" s="77"/>
      <c r="V148" s="81"/>
      <c r="W148" s="77"/>
      <c r="X148" s="77"/>
      <c r="Y148" s="77"/>
      <c r="Z148" s="77"/>
      <c r="AA148" s="80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</row>
    <row r="149" spans="1:46" ht="15.75" customHeight="1" x14ac:dyDescent="0.3">
      <c r="A149" s="17">
        <v>146</v>
      </c>
      <c r="B149" s="76" t="str">
        <f>IF(PLAYER!B149="","",PLAYER!B149)</f>
        <v/>
      </c>
      <c r="C149" s="77"/>
      <c r="D149" s="77"/>
      <c r="E149" s="77"/>
      <c r="F149" s="81"/>
      <c r="G149" s="77"/>
      <c r="H149" s="77"/>
      <c r="I149" s="77"/>
      <c r="J149" s="81"/>
      <c r="K149" s="77"/>
      <c r="L149" s="77"/>
      <c r="M149" s="77"/>
      <c r="N149" s="81"/>
      <c r="O149" s="77"/>
      <c r="P149" s="77"/>
      <c r="Q149" s="77"/>
      <c r="R149" s="81"/>
      <c r="S149" s="77"/>
      <c r="T149" s="77"/>
      <c r="U149" s="77"/>
      <c r="V149" s="81"/>
      <c r="W149" s="77"/>
      <c r="X149" s="77"/>
      <c r="Y149" s="77"/>
      <c r="Z149" s="77"/>
      <c r="AA149" s="80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</row>
    <row r="150" spans="1:46" ht="15.75" customHeight="1" x14ac:dyDescent="0.3">
      <c r="A150" s="17">
        <v>147</v>
      </c>
      <c r="B150" s="76" t="str">
        <f>IF(PLAYER!B150="","",PLAYER!B150)</f>
        <v/>
      </c>
      <c r="C150" s="77"/>
      <c r="D150" s="77"/>
      <c r="E150" s="77"/>
      <c r="F150" s="81"/>
      <c r="G150" s="77"/>
      <c r="H150" s="77"/>
      <c r="I150" s="77"/>
      <c r="J150" s="81"/>
      <c r="K150" s="77"/>
      <c r="L150" s="77"/>
      <c r="M150" s="77"/>
      <c r="N150" s="81"/>
      <c r="O150" s="77"/>
      <c r="P150" s="77"/>
      <c r="Q150" s="77"/>
      <c r="R150" s="81"/>
      <c r="S150" s="77"/>
      <c r="T150" s="77"/>
      <c r="U150" s="77"/>
      <c r="V150" s="81"/>
      <c r="W150" s="77"/>
      <c r="X150" s="77"/>
      <c r="Y150" s="77"/>
      <c r="Z150" s="77"/>
      <c r="AA150" s="80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</row>
    <row r="151" spans="1:46" ht="15.75" customHeight="1" x14ac:dyDescent="0.3">
      <c r="A151" s="17">
        <v>148</v>
      </c>
      <c r="B151" s="76" t="str">
        <f>IF(PLAYER!B151="","",PLAYER!B151)</f>
        <v/>
      </c>
      <c r="C151" s="77"/>
      <c r="D151" s="77"/>
      <c r="E151" s="77"/>
      <c r="F151" s="81"/>
      <c r="G151" s="77"/>
      <c r="H151" s="77"/>
      <c r="I151" s="77"/>
      <c r="J151" s="81"/>
      <c r="K151" s="77"/>
      <c r="L151" s="77"/>
      <c r="M151" s="77"/>
      <c r="N151" s="81"/>
      <c r="O151" s="77"/>
      <c r="P151" s="77"/>
      <c r="Q151" s="77"/>
      <c r="R151" s="81"/>
      <c r="S151" s="77"/>
      <c r="T151" s="77"/>
      <c r="U151" s="77"/>
      <c r="V151" s="81"/>
      <c r="W151" s="77"/>
      <c r="X151" s="77"/>
      <c r="Y151" s="77"/>
      <c r="Z151" s="77"/>
      <c r="AA151" s="80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</row>
    <row r="152" spans="1:46" ht="15.75" customHeight="1" x14ac:dyDescent="0.3">
      <c r="A152" s="17">
        <v>149</v>
      </c>
      <c r="B152" s="76" t="str">
        <f>IF(PLAYER!B152="","",PLAYER!B152)</f>
        <v/>
      </c>
      <c r="C152" s="77"/>
      <c r="D152" s="77"/>
      <c r="E152" s="77"/>
      <c r="F152" s="81"/>
      <c r="G152" s="77"/>
      <c r="H152" s="77"/>
      <c r="I152" s="77"/>
      <c r="J152" s="81"/>
      <c r="K152" s="77"/>
      <c r="L152" s="77"/>
      <c r="M152" s="77"/>
      <c r="N152" s="81"/>
      <c r="O152" s="77"/>
      <c r="P152" s="77"/>
      <c r="Q152" s="77"/>
      <c r="R152" s="81"/>
      <c r="S152" s="77"/>
      <c r="T152" s="77"/>
      <c r="U152" s="77"/>
      <c r="V152" s="81"/>
      <c r="W152" s="77"/>
      <c r="X152" s="77"/>
      <c r="Y152" s="77"/>
      <c r="Z152" s="77"/>
      <c r="AA152" s="80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</row>
    <row r="153" spans="1:46" ht="15.75" customHeight="1" x14ac:dyDescent="0.3">
      <c r="A153" s="17">
        <v>150</v>
      </c>
      <c r="B153" s="76" t="str">
        <f>IF(PLAYER!B153="","",PLAYER!B153)</f>
        <v/>
      </c>
      <c r="C153" s="77"/>
      <c r="D153" s="77"/>
      <c r="E153" s="77"/>
      <c r="F153" s="81"/>
      <c r="G153" s="77"/>
      <c r="H153" s="77"/>
      <c r="I153" s="77"/>
      <c r="J153" s="81"/>
      <c r="K153" s="77"/>
      <c r="L153" s="77"/>
      <c r="M153" s="77"/>
      <c r="N153" s="81"/>
      <c r="O153" s="77"/>
      <c r="P153" s="77"/>
      <c r="Q153" s="77"/>
      <c r="R153" s="81"/>
      <c r="S153" s="77"/>
      <c r="T153" s="77"/>
      <c r="U153" s="77"/>
      <c r="V153" s="81"/>
      <c r="W153" s="77"/>
      <c r="X153" s="77"/>
      <c r="Y153" s="77"/>
      <c r="Z153" s="77"/>
      <c r="AA153" s="80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</row>
    <row r="154" spans="1:46" ht="15.75" customHeight="1" x14ac:dyDescent="0.3">
      <c r="A154" s="17">
        <v>151</v>
      </c>
      <c r="B154" s="76" t="str">
        <f>IF(PLAYER!B154="","",PLAYER!B154)</f>
        <v/>
      </c>
      <c r="C154" s="77"/>
      <c r="D154" s="77"/>
      <c r="E154" s="77"/>
      <c r="F154" s="81"/>
      <c r="G154" s="77"/>
      <c r="H154" s="77"/>
      <c r="I154" s="77"/>
      <c r="J154" s="81"/>
      <c r="K154" s="77"/>
      <c r="L154" s="77"/>
      <c r="M154" s="77"/>
      <c r="N154" s="81"/>
      <c r="O154" s="77"/>
      <c r="P154" s="77"/>
      <c r="Q154" s="77"/>
      <c r="R154" s="81"/>
      <c r="S154" s="77"/>
      <c r="T154" s="77"/>
      <c r="U154" s="77"/>
      <c r="V154" s="81"/>
      <c r="W154" s="77"/>
      <c r="X154" s="77"/>
      <c r="Y154" s="77"/>
      <c r="Z154" s="77"/>
      <c r="AA154" s="80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</row>
    <row r="155" spans="1:46" ht="15.75" customHeight="1" x14ac:dyDescent="0.3">
      <c r="A155" s="17">
        <v>152</v>
      </c>
      <c r="B155" s="76" t="str">
        <f>IF(PLAYER!B155="","",PLAYER!B155)</f>
        <v/>
      </c>
      <c r="C155" s="77"/>
      <c r="D155" s="77"/>
      <c r="E155" s="77"/>
      <c r="F155" s="81"/>
      <c r="G155" s="77"/>
      <c r="H155" s="77"/>
      <c r="I155" s="77"/>
      <c r="J155" s="81"/>
      <c r="K155" s="77"/>
      <c r="L155" s="77"/>
      <c r="M155" s="77"/>
      <c r="N155" s="81"/>
      <c r="O155" s="77"/>
      <c r="P155" s="77"/>
      <c r="Q155" s="77"/>
      <c r="R155" s="81"/>
      <c r="S155" s="77"/>
      <c r="T155" s="77"/>
      <c r="U155" s="77"/>
      <c r="V155" s="81"/>
      <c r="W155" s="77"/>
      <c r="X155" s="77"/>
      <c r="Y155" s="77"/>
      <c r="Z155" s="77"/>
      <c r="AA155" s="80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</row>
    <row r="156" spans="1:46" ht="15.75" customHeight="1" x14ac:dyDescent="0.3">
      <c r="A156" s="17">
        <v>153</v>
      </c>
      <c r="B156" s="76" t="str">
        <f>IF(PLAYER!B156="","",PLAYER!B156)</f>
        <v/>
      </c>
      <c r="C156" s="77"/>
      <c r="D156" s="77"/>
      <c r="E156" s="77"/>
      <c r="F156" s="81"/>
      <c r="G156" s="77"/>
      <c r="H156" s="77"/>
      <c r="I156" s="77"/>
      <c r="J156" s="81"/>
      <c r="K156" s="77"/>
      <c r="L156" s="77"/>
      <c r="M156" s="77"/>
      <c r="N156" s="81"/>
      <c r="O156" s="77"/>
      <c r="P156" s="77"/>
      <c r="Q156" s="77"/>
      <c r="R156" s="81"/>
      <c r="S156" s="77"/>
      <c r="T156" s="77"/>
      <c r="U156" s="77"/>
      <c r="V156" s="81"/>
      <c r="W156" s="77"/>
      <c r="X156" s="77"/>
      <c r="Y156" s="77"/>
      <c r="Z156" s="77"/>
      <c r="AA156" s="80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</row>
    <row r="157" spans="1:46" ht="15.75" customHeight="1" x14ac:dyDescent="0.3">
      <c r="A157" s="17">
        <v>154</v>
      </c>
      <c r="B157" s="76" t="str">
        <f>IF(PLAYER!B157="","",PLAYER!B157)</f>
        <v/>
      </c>
      <c r="C157" s="77"/>
      <c r="D157" s="77"/>
      <c r="E157" s="77"/>
      <c r="F157" s="81"/>
      <c r="G157" s="77"/>
      <c r="H157" s="77"/>
      <c r="I157" s="77"/>
      <c r="J157" s="81"/>
      <c r="K157" s="77"/>
      <c r="L157" s="77"/>
      <c r="M157" s="77"/>
      <c r="N157" s="81"/>
      <c r="O157" s="77"/>
      <c r="P157" s="77"/>
      <c r="Q157" s="77"/>
      <c r="R157" s="81"/>
      <c r="S157" s="77"/>
      <c r="T157" s="77"/>
      <c r="U157" s="77"/>
      <c r="V157" s="81"/>
      <c r="W157" s="77"/>
      <c r="X157" s="77"/>
      <c r="Y157" s="77"/>
      <c r="Z157" s="77"/>
      <c r="AA157" s="80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</row>
    <row r="158" spans="1:46" ht="15.75" customHeight="1" x14ac:dyDescent="0.3">
      <c r="A158" s="17">
        <v>155</v>
      </c>
      <c r="B158" s="76" t="str">
        <f>IF(PLAYER!B158="","",PLAYER!B158)</f>
        <v/>
      </c>
      <c r="C158" s="77"/>
      <c r="D158" s="77"/>
      <c r="E158" s="77"/>
      <c r="F158" s="81"/>
      <c r="G158" s="77"/>
      <c r="H158" s="77"/>
      <c r="I158" s="77"/>
      <c r="J158" s="81"/>
      <c r="K158" s="77"/>
      <c r="L158" s="77"/>
      <c r="M158" s="77"/>
      <c r="N158" s="81"/>
      <c r="O158" s="77"/>
      <c r="P158" s="77"/>
      <c r="Q158" s="77"/>
      <c r="R158" s="81"/>
      <c r="S158" s="77"/>
      <c r="T158" s="77"/>
      <c r="U158" s="77"/>
      <c r="V158" s="81"/>
      <c r="W158" s="77"/>
      <c r="X158" s="77"/>
      <c r="Y158" s="77"/>
      <c r="Z158" s="77"/>
      <c r="AA158" s="80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</row>
    <row r="159" spans="1:46" ht="15.75" customHeight="1" x14ac:dyDescent="0.3">
      <c r="A159" s="17">
        <v>156</v>
      </c>
      <c r="B159" s="76" t="str">
        <f>IF(PLAYER!B159="","",PLAYER!B159)</f>
        <v/>
      </c>
      <c r="C159" s="77"/>
      <c r="D159" s="77"/>
      <c r="E159" s="77"/>
      <c r="F159" s="81"/>
      <c r="G159" s="77"/>
      <c r="H159" s="77"/>
      <c r="I159" s="77"/>
      <c r="J159" s="81"/>
      <c r="K159" s="77"/>
      <c r="L159" s="77"/>
      <c r="M159" s="77"/>
      <c r="N159" s="81"/>
      <c r="O159" s="77"/>
      <c r="P159" s="77"/>
      <c r="Q159" s="77"/>
      <c r="R159" s="81"/>
      <c r="S159" s="77"/>
      <c r="T159" s="77"/>
      <c r="U159" s="77"/>
      <c r="V159" s="81"/>
      <c r="W159" s="77"/>
      <c r="X159" s="77"/>
      <c r="Y159" s="77"/>
      <c r="Z159" s="77"/>
      <c r="AA159" s="80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</row>
    <row r="160" spans="1:46" ht="15.75" customHeight="1" x14ac:dyDescent="0.3">
      <c r="A160" s="17">
        <v>157</v>
      </c>
      <c r="B160" s="76" t="str">
        <f>IF(PLAYER!B160="","",PLAYER!B160)</f>
        <v/>
      </c>
      <c r="C160" s="77"/>
      <c r="D160" s="77"/>
      <c r="E160" s="77"/>
      <c r="F160" s="81"/>
      <c r="G160" s="77"/>
      <c r="H160" s="77"/>
      <c r="I160" s="77"/>
      <c r="J160" s="81"/>
      <c r="K160" s="77"/>
      <c r="L160" s="77"/>
      <c r="M160" s="77"/>
      <c r="N160" s="81"/>
      <c r="O160" s="77"/>
      <c r="P160" s="77"/>
      <c r="Q160" s="77"/>
      <c r="R160" s="81"/>
      <c r="S160" s="77"/>
      <c r="T160" s="77"/>
      <c r="U160" s="77"/>
      <c r="V160" s="81"/>
      <c r="W160" s="77"/>
      <c r="X160" s="77"/>
      <c r="Y160" s="77"/>
      <c r="Z160" s="77"/>
      <c r="AA160" s="80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</row>
    <row r="161" spans="1:46" ht="15.75" customHeight="1" x14ac:dyDescent="0.3">
      <c r="A161" s="17">
        <v>158</v>
      </c>
      <c r="B161" s="76" t="str">
        <f>IF(PLAYER!B161="","",PLAYER!B161)</f>
        <v/>
      </c>
      <c r="C161" s="77"/>
      <c r="D161" s="77"/>
      <c r="E161" s="77"/>
      <c r="F161" s="81"/>
      <c r="G161" s="77"/>
      <c r="H161" s="77"/>
      <c r="I161" s="77"/>
      <c r="J161" s="81"/>
      <c r="K161" s="77"/>
      <c r="L161" s="77"/>
      <c r="M161" s="77"/>
      <c r="N161" s="81"/>
      <c r="O161" s="77"/>
      <c r="P161" s="77"/>
      <c r="Q161" s="77"/>
      <c r="R161" s="81"/>
      <c r="S161" s="77"/>
      <c r="T161" s="77"/>
      <c r="U161" s="77"/>
      <c r="V161" s="81"/>
      <c r="W161" s="77"/>
      <c r="X161" s="77"/>
      <c r="Y161" s="77"/>
      <c r="Z161" s="77"/>
      <c r="AA161" s="80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</row>
    <row r="162" spans="1:46" ht="15.75" customHeight="1" x14ac:dyDescent="0.3">
      <c r="A162" s="17">
        <v>159</v>
      </c>
      <c r="B162" s="76" t="str">
        <f>IF(PLAYER!B162="","",PLAYER!B162)</f>
        <v/>
      </c>
      <c r="C162" s="77"/>
      <c r="D162" s="77"/>
      <c r="E162" s="77"/>
      <c r="F162" s="81"/>
      <c r="G162" s="77"/>
      <c r="H162" s="77"/>
      <c r="I162" s="77"/>
      <c r="J162" s="81"/>
      <c r="K162" s="77"/>
      <c r="L162" s="77"/>
      <c r="M162" s="77"/>
      <c r="N162" s="81"/>
      <c r="O162" s="77"/>
      <c r="P162" s="77"/>
      <c r="Q162" s="77"/>
      <c r="R162" s="81"/>
      <c r="S162" s="77"/>
      <c r="T162" s="77"/>
      <c r="U162" s="77"/>
      <c r="V162" s="81"/>
      <c r="W162" s="77"/>
      <c r="X162" s="77"/>
      <c r="Y162" s="77"/>
      <c r="Z162" s="77"/>
      <c r="AA162" s="80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</row>
    <row r="163" spans="1:46" ht="15.75" customHeight="1" x14ac:dyDescent="0.3">
      <c r="A163" s="17">
        <v>160</v>
      </c>
      <c r="B163" s="76" t="str">
        <f>IF(PLAYER!B163="","",PLAYER!B163)</f>
        <v/>
      </c>
      <c r="C163" s="77"/>
      <c r="D163" s="77"/>
      <c r="E163" s="77"/>
      <c r="F163" s="81"/>
      <c r="G163" s="77"/>
      <c r="H163" s="77"/>
      <c r="I163" s="77"/>
      <c r="J163" s="81"/>
      <c r="K163" s="77"/>
      <c r="L163" s="77"/>
      <c r="M163" s="77"/>
      <c r="N163" s="81"/>
      <c r="O163" s="77"/>
      <c r="P163" s="77"/>
      <c r="Q163" s="77"/>
      <c r="R163" s="81"/>
      <c r="S163" s="77"/>
      <c r="T163" s="77"/>
      <c r="U163" s="77"/>
      <c r="V163" s="81"/>
      <c r="W163" s="77"/>
      <c r="X163" s="77"/>
      <c r="Y163" s="77"/>
      <c r="Z163" s="77"/>
      <c r="AA163" s="80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</row>
    <row r="164" spans="1:46" ht="15.75" customHeight="1" x14ac:dyDescent="0.3">
      <c r="A164" s="17">
        <v>161</v>
      </c>
      <c r="B164" s="76" t="str">
        <f>IF(PLAYER!B164="","",PLAYER!B164)</f>
        <v/>
      </c>
      <c r="C164" s="77"/>
      <c r="D164" s="77"/>
      <c r="E164" s="77"/>
      <c r="F164" s="81"/>
      <c r="G164" s="77"/>
      <c r="H164" s="77"/>
      <c r="I164" s="77"/>
      <c r="J164" s="81"/>
      <c r="K164" s="77"/>
      <c r="L164" s="77"/>
      <c r="M164" s="77"/>
      <c r="N164" s="81"/>
      <c r="O164" s="77"/>
      <c r="P164" s="77"/>
      <c r="Q164" s="77"/>
      <c r="R164" s="81"/>
      <c r="S164" s="77"/>
      <c r="T164" s="77"/>
      <c r="U164" s="77"/>
      <c r="V164" s="81"/>
      <c r="W164" s="77"/>
      <c r="X164" s="77"/>
      <c r="Y164" s="77"/>
      <c r="Z164" s="77"/>
      <c r="AA164" s="80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</row>
    <row r="165" spans="1:46" ht="15.75" customHeight="1" x14ac:dyDescent="0.3">
      <c r="A165" s="17">
        <v>162</v>
      </c>
      <c r="B165" s="76" t="str">
        <f>IF(PLAYER!B165="","",PLAYER!B165)</f>
        <v/>
      </c>
      <c r="C165" s="77"/>
      <c r="D165" s="77"/>
      <c r="E165" s="77"/>
      <c r="F165" s="81"/>
      <c r="G165" s="77"/>
      <c r="H165" s="77"/>
      <c r="I165" s="77"/>
      <c r="J165" s="81"/>
      <c r="K165" s="77"/>
      <c r="L165" s="77"/>
      <c r="M165" s="77"/>
      <c r="N165" s="81"/>
      <c r="O165" s="77"/>
      <c r="P165" s="77"/>
      <c r="Q165" s="77"/>
      <c r="R165" s="81"/>
      <c r="S165" s="77"/>
      <c r="T165" s="77"/>
      <c r="U165" s="77"/>
      <c r="V165" s="81"/>
      <c r="W165" s="77"/>
      <c r="X165" s="77"/>
      <c r="Y165" s="77"/>
      <c r="Z165" s="77"/>
      <c r="AA165" s="80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</row>
    <row r="166" spans="1:46" ht="15.75" customHeight="1" x14ac:dyDescent="0.3">
      <c r="A166" s="17">
        <v>163</v>
      </c>
      <c r="B166" s="76" t="str">
        <f>IF(PLAYER!B166="","",PLAYER!B166)</f>
        <v/>
      </c>
      <c r="C166" s="77"/>
      <c r="D166" s="77"/>
      <c r="E166" s="77"/>
      <c r="F166" s="81"/>
      <c r="G166" s="77"/>
      <c r="H166" s="77"/>
      <c r="I166" s="77"/>
      <c r="J166" s="81"/>
      <c r="K166" s="77"/>
      <c r="L166" s="77"/>
      <c r="M166" s="77"/>
      <c r="N166" s="81"/>
      <c r="O166" s="77"/>
      <c r="P166" s="77"/>
      <c r="Q166" s="77"/>
      <c r="R166" s="81"/>
      <c r="S166" s="77"/>
      <c r="T166" s="77"/>
      <c r="U166" s="77"/>
      <c r="V166" s="81"/>
      <c r="W166" s="77"/>
      <c r="X166" s="77"/>
      <c r="Y166" s="77"/>
      <c r="Z166" s="77"/>
      <c r="AA166" s="80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</row>
    <row r="167" spans="1:46" ht="15.75" customHeight="1" x14ac:dyDescent="0.3">
      <c r="A167" s="17">
        <v>164</v>
      </c>
      <c r="B167" s="76" t="str">
        <f>IF(PLAYER!B167="","",PLAYER!B167)</f>
        <v/>
      </c>
      <c r="C167" s="77"/>
      <c r="D167" s="77"/>
      <c r="E167" s="77"/>
      <c r="F167" s="81"/>
      <c r="G167" s="77"/>
      <c r="H167" s="77"/>
      <c r="I167" s="77"/>
      <c r="J167" s="81"/>
      <c r="K167" s="77"/>
      <c r="L167" s="77"/>
      <c r="M167" s="77"/>
      <c r="N167" s="81"/>
      <c r="O167" s="77"/>
      <c r="P167" s="77"/>
      <c r="Q167" s="77"/>
      <c r="R167" s="81"/>
      <c r="S167" s="77"/>
      <c r="T167" s="77"/>
      <c r="U167" s="77"/>
      <c r="V167" s="81"/>
      <c r="W167" s="77"/>
      <c r="X167" s="77"/>
      <c r="Y167" s="77"/>
      <c r="Z167" s="77"/>
      <c r="AA167" s="80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</row>
    <row r="168" spans="1:46" ht="15.75" customHeight="1" x14ac:dyDescent="0.3">
      <c r="A168" s="17">
        <v>165</v>
      </c>
      <c r="B168" s="76" t="str">
        <f>IF(PLAYER!B168="","",PLAYER!B168)</f>
        <v/>
      </c>
      <c r="C168" s="77"/>
      <c r="D168" s="77"/>
      <c r="E168" s="77"/>
      <c r="F168" s="81"/>
      <c r="G168" s="77"/>
      <c r="H168" s="77"/>
      <c r="I168" s="77"/>
      <c r="J168" s="81"/>
      <c r="K168" s="77"/>
      <c r="L168" s="77"/>
      <c r="M168" s="77"/>
      <c r="N168" s="81"/>
      <c r="O168" s="77"/>
      <c r="P168" s="77"/>
      <c r="Q168" s="77"/>
      <c r="R168" s="81"/>
      <c r="S168" s="77"/>
      <c r="T168" s="77"/>
      <c r="U168" s="77"/>
      <c r="V168" s="81"/>
      <c r="W168" s="77"/>
      <c r="X168" s="77"/>
      <c r="Y168" s="77"/>
      <c r="Z168" s="77"/>
      <c r="AA168" s="80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</row>
    <row r="169" spans="1:46" ht="15.75" customHeight="1" x14ac:dyDescent="0.3">
      <c r="A169" s="17">
        <v>166</v>
      </c>
      <c r="B169" s="76" t="str">
        <f>IF(PLAYER!B169="","",PLAYER!B169)</f>
        <v/>
      </c>
      <c r="C169" s="77"/>
      <c r="D169" s="77"/>
      <c r="E169" s="77"/>
      <c r="F169" s="81"/>
      <c r="G169" s="77"/>
      <c r="H169" s="77"/>
      <c r="I169" s="77"/>
      <c r="J169" s="81"/>
      <c r="K169" s="77"/>
      <c r="L169" s="77"/>
      <c r="M169" s="77"/>
      <c r="N169" s="81"/>
      <c r="O169" s="77"/>
      <c r="P169" s="77"/>
      <c r="Q169" s="77"/>
      <c r="R169" s="81"/>
      <c r="S169" s="77"/>
      <c r="T169" s="77"/>
      <c r="U169" s="77"/>
      <c r="V169" s="81"/>
      <c r="W169" s="77"/>
      <c r="X169" s="77"/>
      <c r="Y169" s="77"/>
      <c r="Z169" s="77"/>
      <c r="AA169" s="80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</row>
    <row r="170" spans="1:46" ht="15.75" customHeight="1" x14ac:dyDescent="0.3">
      <c r="A170" s="17">
        <v>167</v>
      </c>
      <c r="B170" s="76" t="str">
        <f>IF(PLAYER!B170="","",PLAYER!B170)</f>
        <v/>
      </c>
      <c r="C170" s="77"/>
      <c r="D170" s="77"/>
      <c r="E170" s="77"/>
      <c r="F170" s="81"/>
      <c r="G170" s="77"/>
      <c r="H170" s="77"/>
      <c r="I170" s="77"/>
      <c r="J170" s="81"/>
      <c r="K170" s="77"/>
      <c r="L170" s="77"/>
      <c r="M170" s="77"/>
      <c r="N170" s="81"/>
      <c r="O170" s="77"/>
      <c r="P170" s="77"/>
      <c r="Q170" s="77"/>
      <c r="R170" s="81"/>
      <c r="S170" s="77"/>
      <c r="T170" s="77"/>
      <c r="U170" s="77"/>
      <c r="V170" s="81"/>
      <c r="W170" s="77"/>
      <c r="X170" s="77"/>
      <c r="Y170" s="77"/>
      <c r="Z170" s="77"/>
      <c r="AA170" s="80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</row>
    <row r="171" spans="1:46" ht="15.75" customHeight="1" x14ac:dyDescent="0.3">
      <c r="A171" s="17">
        <v>168</v>
      </c>
      <c r="B171" s="76" t="str">
        <f>IF(PLAYER!B171="","",PLAYER!B171)</f>
        <v/>
      </c>
      <c r="C171" s="77"/>
      <c r="D171" s="77"/>
      <c r="E171" s="77"/>
      <c r="F171" s="81"/>
      <c r="G171" s="77"/>
      <c r="H171" s="77"/>
      <c r="I171" s="77"/>
      <c r="J171" s="81"/>
      <c r="K171" s="77"/>
      <c r="L171" s="77"/>
      <c r="M171" s="77"/>
      <c r="N171" s="81"/>
      <c r="O171" s="77"/>
      <c r="P171" s="77"/>
      <c r="Q171" s="77"/>
      <c r="R171" s="81"/>
      <c r="S171" s="77"/>
      <c r="T171" s="77"/>
      <c r="U171" s="77"/>
      <c r="V171" s="81"/>
      <c r="W171" s="77"/>
      <c r="X171" s="77"/>
      <c r="Y171" s="77"/>
      <c r="Z171" s="77"/>
      <c r="AA171" s="80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</row>
    <row r="172" spans="1:46" ht="15.75" customHeight="1" x14ac:dyDescent="0.3">
      <c r="A172" s="17">
        <v>169</v>
      </c>
      <c r="B172" s="76" t="str">
        <f>IF(PLAYER!B172="","",PLAYER!B172)</f>
        <v/>
      </c>
      <c r="C172" s="77"/>
      <c r="D172" s="77"/>
      <c r="E172" s="77"/>
      <c r="F172" s="81"/>
      <c r="G172" s="77"/>
      <c r="H172" s="77"/>
      <c r="I172" s="77"/>
      <c r="J172" s="81"/>
      <c r="K172" s="77"/>
      <c r="L172" s="77"/>
      <c r="M172" s="77"/>
      <c r="N172" s="81"/>
      <c r="O172" s="77"/>
      <c r="P172" s="77"/>
      <c r="Q172" s="77"/>
      <c r="R172" s="81"/>
      <c r="S172" s="77"/>
      <c r="T172" s="77"/>
      <c r="U172" s="77"/>
      <c r="V172" s="81"/>
      <c r="W172" s="77"/>
      <c r="X172" s="77"/>
      <c r="Y172" s="77"/>
      <c r="Z172" s="77"/>
      <c r="AA172" s="80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</row>
    <row r="173" spans="1:46" ht="15.75" customHeight="1" x14ac:dyDescent="0.3">
      <c r="A173" s="17">
        <v>170</v>
      </c>
      <c r="B173" s="76" t="str">
        <f>IF(PLAYER!B173="","",PLAYER!B173)</f>
        <v/>
      </c>
      <c r="C173" s="77"/>
      <c r="D173" s="77"/>
      <c r="E173" s="77"/>
      <c r="F173" s="81"/>
      <c r="G173" s="77"/>
      <c r="H173" s="77"/>
      <c r="I173" s="77"/>
      <c r="J173" s="81"/>
      <c r="K173" s="77"/>
      <c r="L173" s="77"/>
      <c r="M173" s="77"/>
      <c r="N173" s="81"/>
      <c r="O173" s="77"/>
      <c r="P173" s="77"/>
      <c r="Q173" s="77"/>
      <c r="R173" s="81"/>
      <c r="S173" s="77"/>
      <c r="T173" s="77"/>
      <c r="U173" s="77"/>
      <c r="V173" s="81"/>
      <c r="W173" s="77"/>
      <c r="X173" s="77"/>
      <c r="Y173" s="77"/>
      <c r="Z173" s="77"/>
      <c r="AA173" s="80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</row>
    <row r="174" spans="1:46" ht="15.75" customHeight="1" x14ac:dyDescent="0.3">
      <c r="A174" s="17">
        <v>171</v>
      </c>
      <c r="B174" s="76" t="str">
        <f>IF(PLAYER!B174="","",PLAYER!B174)</f>
        <v/>
      </c>
      <c r="C174" s="77"/>
      <c r="D174" s="77"/>
      <c r="E174" s="77"/>
      <c r="F174" s="81"/>
      <c r="G174" s="77"/>
      <c r="H174" s="77"/>
      <c r="I174" s="77"/>
      <c r="J174" s="81"/>
      <c r="K174" s="77"/>
      <c r="L174" s="77"/>
      <c r="M174" s="77"/>
      <c r="N174" s="81"/>
      <c r="O174" s="77"/>
      <c r="P174" s="77"/>
      <c r="Q174" s="77"/>
      <c r="R174" s="81"/>
      <c r="S174" s="77"/>
      <c r="T174" s="77"/>
      <c r="U174" s="77"/>
      <c r="V174" s="81"/>
      <c r="W174" s="77"/>
      <c r="X174" s="77"/>
      <c r="Y174" s="77"/>
      <c r="Z174" s="77"/>
      <c r="AA174" s="80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</row>
    <row r="175" spans="1:46" ht="15.75" customHeight="1" x14ac:dyDescent="0.3">
      <c r="A175" s="17">
        <v>172</v>
      </c>
      <c r="B175" s="76" t="str">
        <f>IF(PLAYER!B175="","",PLAYER!B175)</f>
        <v/>
      </c>
      <c r="C175" s="77"/>
      <c r="D175" s="77"/>
      <c r="E175" s="77"/>
      <c r="F175" s="81"/>
      <c r="G175" s="77"/>
      <c r="H175" s="77"/>
      <c r="I175" s="77"/>
      <c r="J175" s="81"/>
      <c r="K175" s="77"/>
      <c r="L175" s="77"/>
      <c r="M175" s="77"/>
      <c r="N175" s="81"/>
      <c r="O175" s="77"/>
      <c r="P175" s="77"/>
      <c r="Q175" s="77"/>
      <c r="R175" s="81"/>
      <c r="S175" s="77"/>
      <c r="T175" s="77"/>
      <c r="U175" s="77"/>
      <c r="V175" s="81"/>
      <c r="W175" s="77"/>
      <c r="X175" s="77"/>
      <c r="Y175" s="77"/>
      <c r="Z175" s="77"/>
      <c r="AA175" s="80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</row>
    <row r="176" spans="1:46" ht="15.75" customHeight="1" x14ac:dyDescent="0.3">
      <c r="A176" s="17">
        <v>173</v>
      </c>
      <c r="B176" s="76" t="str">
        <f>IF(PLAYER!B176="","",PLAYER!B176)</f>
        <v/>
      </c>
      <c r="C176" s="77"/>
      <c r="D176" s="77"/>
      <c r="E176" s="77"/>
      <c r="F176" s="81"/>
      <c r="G176" s="77"/>
      <c r="H176" s="77"/>
      <c r="I176" s="77"/>
      <c r="J176" s="81"/>
      <c r="K176" s="77"/>
      <c r="L176" s="77"/>
      <c r="M176" s="77"/>
      <c r="N176" s="81"/>
      <c r="O176" s="77"/>
      <c r="P176" s="77"/>
      <c r="Q176" s="77"/>
      <c r="R176" s="81"/>
      <c r="S176" s="77"/>
      <c r="T176" s="77"/>
      <c r="U176" s="77"/>
      <c r="V176" s="81"/>
      <c r="W176" s="77"/>
      <c r="X176" s="77"/>
      <c r="Y176" s="77"/>
      <c r="Z176" s="77"/>
      <c r="AA176" s="80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</row>
    <row r="177" spans="1:46" ht="15.75" customHeight="1" x14ac:dyDescent="0.3">
      <c r="A177" s="17">
        <v>174</v>
      </c>
      <c r="B177" s="76" t="str">
        <f>IF(PLAYER!B177="","",PLAYER!B177)</f>
        <v/>
      </c>
      <c r="C177" s="77"/>
      <c r="D177" s="77"/>
      <c r="E177" s="77"/>
      <c r="F177" s="81"/>
      <c r="G177" s="77"/>
      <c r="H177" s="77"/>
      <c r="I177" s="77"/>
      <c r="J177" s="81"/>
      <c r="K177" s="77"/>
      <c r="L177" s="77"/>
      <c r="M177" s="77"/>
      <c r="N177" s="81"/>
      <c r="O177" s="77"/>
      <c r="P177" s="77"/>
      <c r="Q177" s="77"/>
      <c r="R177" s="81"/>
      <c r="S177" s="77"/>
      <c r="T177" s="77"/>
      <c r="U177" s="77"/>
      <c r="V177" s="81"/>
      <c r="W177" s="77"/>
      <c r="X177" s="77"/>
      <c r="Y177" s="77"/>
      <c r="Z177" s="77"/>
      <c r="AA177" s="80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</row>
    <row r="178" spans="1:46" ht="15.75" customHeight="1" x14ac:dyDescent="0.3">
      <c r="A178" s="17">
        <v>175</v>
      </c>
      <c r="B178" s="76" t="str">
        <f>IF(PLAYER!B178="","",PLAYER!B178)</f>
        <v/>
      </c>
      <c r="C178" s="77"/>
      <c r="D178" s="77"/>
      <c r="E178" s="77"/>
      <c r="F178" s="81"/>
      <c r="G178" s="77"/>
      <c r="H178" s="77"/>
      <c r="I178" s="77"/>
      <c r="J178" s="81"/>
      <c r="K178" s="77"/>
      <c r="L178" s="77"/>
      <c r="M178" s="77"/>
      <c r="N178" s="81"/>
      <c r="O178" s="77"/>
      <c r="P178" s="77"/>
      <c r="Q178" s="77"/>
      <c r="R178" s="81"/>
      <c r="S178" s="77"/>
      <c r="T178" s="77"/>
      <c r="U178" s="77"/>
      <c r="V178" s="81"/>
      <c r="W178" s="77"/>
      <c r="X178" s="77"/>
      <c r="Y178" s="77"/>
      <c r="Z178" s="77"/>
      <c r="AA178" s="80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</row>
    <row r="179" spans="1:46" ht="15.75" customHeight="1" x14ac:dyDescent="0.3">
      <c r="A179" s="17">
        <v>176</v>
      </c>
      <c r="B179" s="76" t="str">
        <f>IF(PLAYER!B179="","",PLAYER!B179)</f>
        <v/>
      </c>
      <c r="C179" s="77"/>
      <c r="D179" s="77"/>
      <c r="E179" s="77"/>
      <c r="F179" s="81"/>
      <c r="G179" s="77"/>
      <c r="H179" s="77"/>
      <c r="I179" s="77"/>
      <c r="J179" s="81"/>
      <c r="K179" s="77"/>
      <c r="L179" s="77"/>
      <c r="M179" s="77"/>
      <c r="N179" s="81"/>
      <c r="O179" s="77"/>
      <c r="P179" s="77"/>
      <c r="Q179" s="77"/>
      <c r="R179" s="81"/>
      <c r="S179" s="77"/>
      <c r="T179" s="77"/>
      <c r="U179" s="77"/>
      <c r="V179" s="81"/>
      <c r="W179" s="77"/>
      <c r="X179" s="77"/>
      <c r="Y179" s="77"/>
      <c r="Z179" s="77"/>
      <c r="AA179" s="80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</row>
    <row r="180" spans="1:46" ht="15.75" customHeight="1" x14ac:dyDescent="0.3">
      <c r="A180" s="17">
        <v>177</v>
      </c>
      <c r="B180" s="76" t="str">
        <f>IF(PLAYER!B180="","",PLAYER!B180)</f>
        <v/>
      </c>
      <c r="C180" s="77"/>
      <c r="D180" s="77"/>
      <c r="E180" s="77"/>
      <c r="F180" s="81"/>
      <c r="G180" s="77"/>
      <c r="H180" s="77"/>
      <c r="I180" s="77"/>
      <c r="J180" s="81"/>
      <c r="K180" s="77"/>
      <c r="L180" s="77"/>
      <c r="M180" s="77"/>
      <c r="N180" s="81"/>
      <c r="O180" s="77"/>
      <c r="P180" s="77"/>
      <c r="Q180" s="77"/>
      <c r="R180" s="81"/>
      <c r="S180" s="77"/>
      <c r="T180" s="77"/>
      <c r="U180" s="77"/>
      <c r="V180" s="81"/>
      <c r="W180" s="77"/>
      <c r="X180" s="77"/>
      <c r="Y180" s="77"/>
      <c r="Z180" s="77"/>
      <c r="AA180" s="80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</row>
    <row r="181" spans="1:46" ht="15.75" customHeight="1" x14ac:dyDescent="0.3">
      <c r="A181" s="17">
        <v>178</v>
      </c>
      <c r="B181" s="76" t="str">
        <f>IF(PLAYER!B181="","",PLAYER!B181)</f>
        <v/>
      </c>
      <c r="C181" s="77"/>
      <c r="D181" s="77"/>
      <c r="E181" s="77"/>
      <c r="F181" s="81"/>
      <c r="G181" s="77"/>
      <c r="H181" s="77"/>
      <c r="I181" s="77"/>
      <c r="J181" s="81"/>
      <c r="K181" s="77"/>
      <c r="L181" s="77"/>
      <c r="M181" s="77"/>
      <c r="N181" s="81"/>
      <c r="O181" s="77"/>
      <c r="P181" s="77"/>
      <c r="Q181" s="77"/>
      <c r="R181" s="81"/>
      <c r="S181" s="77"/>
      <c r="T181" s="77"/>
      <c r="U181" s="77"/>
      <c r="V181" s="81"/>
      <c r="W181" s="77"/>
      <c r="X181" s="77"/>
      <c r="Y181" s="77"/>
      <c r="Z181" s="77"/>
      <c r="AA181" s="80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</row>
    <row r="182" spans="1:46" ht="15.75" customHeight="1" x14ac:dyDescent="0.3">
      <c r="A182" s="17">
        <v>179</v>
      </c>
      <c r="B182" s="76" t="str">
        <f>IF(PLAYER!B182="","",PLAYER!B182)</f>
        <v/>
      </c>
      <c r="C182" s="77"/>
      <c r="D182" s="77"/>
      <c r="E182" s="77"/>
      <c r="F182" s="81"/>
      <c r="G182" s="77"/>
      <c r="H182" s="77"/>
      <c r="I182" s="77"/>
      <c r="J182" s="81"/>
      <c r="K182" s="77"/>
      <c r="L182" s="77"/>
      <c r="M182" s="77"/>
      <c r="N182" s="81"/>
      <c r="O182" s="77"/>
      <c r="P182" s="77"/>
      <c r="Q182" s="77"/>
      <c r="R182" s="81"/>
      <c r="S182" s="77"/>
      <c r="T182" s="77"/>
      <c r="U182" s="77"/>
      <c r="V182" s="81"/>
      <c r="W182" s="77"/>
      <c r="X182" s="77"/>
      <c r="Y182" s="77"/>
      <c r="Z182" s="77"/>
      <c r="AA182" s="80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</row>
    <row r="183" spans="1:46" ht="15.75" customHeight="1" x14ac:dyDescent="0.3">
      <c r="A183" s="17">
        <v>180</v>
      </c>
      <c r="B183" s="76" t="str">
        <f>IF(PLAYER!B183="","",PLAYER!B183)</f>
        <v/>
      </c>
      <c r="C183" s="77"/>
      <c r="D183" s="77"/>
      <c r="E183" s="77"/>
      <c r="F183" s="81"/>
      <c r="G183" s="77"/>
      <c r="H183" s="77"/>
      <c r="I183" s="77"/>
      <c r="J183" s="81"/>
      <c r="K183" s="77"/>
      <c r="L183" s="77"/>
      <c r="M183" s="77"/>
      <c r="N183" s="81"/>
      <c r="O183" s="77"/>
      <c r="P183" s="77"/>
      <c r="Q183" s="77"/>
      <c r="R183" s="81"/>
      <c r="S183" s="77"/>
      <c r="T183" s="77"/>
      <c r="U183" s="77"/>
      <c r="V183" s="81"/>
      <c r="W183" s="77"/>
      <c r="X183" s="77"/>
      <c r="Y183" s="77"/>
      <c r="Z183" s="77"/>
      <c r="AA183" s="80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</row>
    <row r="184" spans="1:46" ht="15.75" customHeight="1" x14ac:dyDescent="0.3">
      <c r="A184" s="17">
        <v>181</v>
      </c>
      <c r="B184" s="76" t="str">
        <f>IF(PLAYER!B184="","",PLAYER!B184)</f>
        <v/>
      </c>
      <c r="C184" s="77"/>
      <c r="D184" s="77"/>
      <c r="E184" s="77"/>
      <c r="F184" s="81"/>
      <c r="G184" s="77"/>
      <c r="H184" s="77"/>
      <c r="I184" s="77"/>
      <c r="J184" s="81"/>
      <c r="K184" s="77"/>
      <c r="L184" s="77"/>
      <c r="M184" s="77"/>
      <c r="N184" s="81"/>
      <c r="O184" s="77"/>
      <c r="P184" s="77"/>
      <c r="Q184" s="77"/>
      <c r="R184" s="81"/>
      <c r="S184" s="77"/>
      <c r="T184" s="77"/>
      <c r="U184" s="77"/>
      <c r="V184" s="81"/>
      <c r="W184" s="77"/>
      <c r="X184" s="77"/>
      <c r="Y184" s="77"/>
      <c r="Z184" s="77"/>
      <c r="AA184" s="80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</row>
    <row r="185" spans="1:46" ht="15.75" customHeight="1" x14ac:dyDescent="0.3">
      <c r="A185" s="17">
        <v>182</v>
      </c>
      <c r="B185" s="76" t="str">
        <f>IF(PLAYER!B185="","",PLAYER!B185)</f>
        <v/>
      </c>
      <c r="C185" s="77"/>
      <c r="D185" s="77"/>
      <c r="E185" s="77"/>
      <c r="F185" s="81"/>
      <c r="G185" s="77"/>
      <c r="H185" s="77"/>
      <c r="I185" s="77"/>
      <c r="J185" s="81"/>
      <c r="K185" s="77"/>
      <c r="L185" s="77"/>
      <c r="M185" s="77"/>
      <c r="N185" s="81"/>
      <c r="O185" s="77"/>
      <c r="P185" s="77"/>
      <c r="Q185" s="77"/>
      <c r="R185" s="81"/>
      <c r="S185" s="77"/>
      <c r="T185" s="77"/>
      <c r="U185" s="77"/>
      <c r="V185" s="81"/>
      <c r="W185" s="77"/>
      <c r="X185" s="77"/>
      <c r="Y185" s="77"/>
      <c r="Z185" s="77"/>
      <c r="AA185" s="80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</row>
    <row r="186" spans="1:46" ht="15.75" customHeight="1" x14ac:dyDescent="0.3">
      <c r="A186" s="17">
        <v>183</v>
      </c>
      <c r="B186" s="76" t="str">
        <f>IF(PLAYER!B186="","",PLAYER!B186)</f>
        <v/>
      </c>
      <c r="C186" s="77"/>
      <c r="D186" s="77"/>
      <c r="E186" s="77"/>
      <c r="F186" s="81"/>
      <c r="G186" s="77"/>
      <c r="H186" s="77"/>
      <c r="I186" s="77"/>
      <c r="J186" s="81"/>
      <c r="K186" s="77"/>
      <c r="L186" s="77"/>
      <c r="M186" s="77"/>
      <c r="N186" s="81"/>
      <c r="O186" s="77"/>
      <c r="P186" s="77"/>
      <c r="Q186" s="77"/>
      <c r="R186" s="81"/>
      <c r="S186" s="77"/>
      <c r="T186" s="77"/>
      <c r="U186" s="77"/>
      <c r="V186" s="81"/>
      <c r="W186" s="77"/>
      <c r="X186" s="77"/>
      <c r="Y186" s="77"/>
      <c r="Z186" s="77"/>
      <c r="AA186" s="80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</row>
    <row r="187" spans="1:46" ht="15.75" customHeight="1" x14ac:dyDescent="0.3">
      <c r="A187" s="17">
        <v>184</v>
      </c>
      <c r="B187" s="76" t="str">
        <f>IF(PLAYER!B187="","",PLAYER!B187)</f>
        <v/>
      </c>
      <c r="C187" s="77"/>
      <c r="D187" s="77"/>
      <c r="E187" s="77"/>
      <c r="F187" s="81"/>
      <c r="G187" s="77"/>
      <c r="H187" s="77"/>
      <c r="I187" s="77"/>
      <c r="J187" s="81"/>
      <c r="K187" s="77"/>
      <c r="L187" s="77"/>
      <c r="M187" s="77"/>
      <c r="N187" s="81"/>
      <c r="O187" s="77"/>
      <c r="P187" s="77"/>
      <c r="Q187" s="77"/>
      <c r="R187" s="81"/>
      <c r="S187" s="77"/>
      <c r="T187" s="77"/>
      <c r="U187" s="77"/>
      <c r="V187" s="81"/>
      <c r="W187" s="77"/>
      <c r="X187" s="77"/>
      <c r="Y187" s="77"/>
      <c r="Z187" s="77"/>
      <c r="AA187" s="80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</row>
    <row r="188" spans="1:46" ht="15.75" customHeight="1" x14ac:dyDescent="0.3">
      <c r="A188" s="17">
        <v>185</v>
      </c>
      <c r="B188" s="76" t="str">
        <f>IF(PLAYER!B188="","",PLAYER!B188)</f>
        <v/>
      </c>
      <c r="C188" s="77"/>
      <c r="D188" s="77"/>
      <c r="E188" s="77"/>
      <c r="F188" s="81"/>
      <c r="G188" s="77"/>
      <c r="H188" s="77"/>
      <c r="I188" s="77"/>
      <c r="J188" s="81"/>
      <c r="K188" s="77"/>
      <c r="L188" s="77"/>
      <c r="M188" s="77"/>
      <c r="N188" s="81"/>
      <c r="O188" s="77"/>
      <c r="P188" s="77"/>
      <c r="Q188" s="77"/>
      <c r="R188" s="81"/>
      <c r="S188" s="77"/>
      <c r="T188" s="77"/>
      <c r="U188" s="77"/>
      <c r="V188" s="81"/>
      <c r="W188" s="77"/>
      <c r="X188" s="77"/>
      <c r="Y188" s="77"/>
      <c r="Z188" s="77"/>
      <c r="AA188" s="80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</row>
    <row r="189" spans="1:46" ht="15.75" customHeight="1" x14ac:dyDescent="0.3">
      <c r="A189" s="17">
        <v>186</v>
      </c>
      <c r="B189" s="76" t="str">
        <f>IF(PLAYER!B189="","",PLAYER!B189)</f>
        <v/>
      </c>
      <c r="C189" s="77"/>
      <c r="D189" s="77"/>
      <c r="E189" s="77"/>
      <c r="F189" s="81"/>
      <c r="G189" s="77"/>
      <c r="H189" s="77"/>
      <c r="I189" s="77"/>
      <c r="J189" s="81"/>
      <c r="K189" s="77"/>
      <c r="L189" s="77"/>
      <c r="M189" s="77"/>
      <c r="N189" s="81"/>
      <c r="O189" s="77"/>
      <c r="P189" s="77"/>
      <c r="Q189" s="77"/>
      <c r="R189" s="81"/>
      <c r="S189" s="77"/>
      <c r="T189" s="77"/>
      <c r="U189" s="77"/>
      <c r="V189" s="81"/>
      <c r="W189" s="77"/>
      <c r="X189" s="77"/>
      <c r="Y189" s="77"/>
      <c r="Z189" s="77"/>
      <c r="AA189" s="80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</row>
    <row r="190" spans="1:46" ht="15.75" customHeight="1" x14ac:dyDescent="0.3">
      <c r="A190" s="17">
        <v>187</v>
      </c>
      <c r="B190" s="76" t="str">
        <f>IF(PLAYER!B190="","",PLAYER!B190)</f>
        <v/>
      </c>
      <c r="C190" s="77"/>
      <c r="D190" s="77"/>
      <c r="E190" s="77"/>
      <c r="F190" s="81"/>
      <c r="G190" s="77"/>
      <c r="H190" s="77"/>
      <c r="I190" s="77"/>
      <c r="J190" s="81"/>
      <c r="K190" s="77"/>
      <c r="L190" s="77"/>
      <c r="M190" s="77"/>
      <c r="N190" s="81"/>
      <c r="O190" s="77"/>
      <c r="P190" s="77"/>
      <c r="Q190" s="77"/>
      <c r="R190" s="81"/>
      <c r="S190" s="77"/>
      <c r="T190" s="77"/>
      <c r="U190" s="77"/>
      <c r="V190" s="81"/>
      <c r="W190" s="77"/>
      <c r="X190" s="77"/>
      <c r="Y190" s="77"/>
      <c r="Z190" s="77"/>
      <c r="AA190" s="80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</row>
    <row r="191" spans="1:46" ht="15.75" customHeight="1" x14ac:dyDescent="0.3">
      <c r="A191" s="17">
        <v>188</v>
      </c>
      <c r="B191" s="76" t="str">
        <f>IF(PLAYER!B191="","",PLAYER!B191)</f>
        <v/>
      </c>
      <c r="C191" s="77"/>
      <c r="D191" s="77"/>
      <c r="E191" s="77"/>
      <c r="F191" s="81"/>
      <c r="G191" s="77"/>
      <c r="H191" s="77"/>
      <c r="I191" s="77"/>
      <c r="J191" s="81"/>
      <c r="K191" s="77"/>
      <c r="L191" s="77"/>
      <c r="M191" s="77"/>
      <c r="N191" s="81"/>
      <c r="O191" s="77"/>
      <c r="P191" s="77"/>
      <c r="Q191" s="77"/>
      <c r="R191" s="81"/>
      <c r="S191" s="77"/>
      <c r="T191" s="77"/>
      <c r="U191" s="77"/>
      <c r="V191" s="81"/>
      <c r="W191" s="77"/>
      <c r="X191" s="77"/>
      <c r="Y191" s="77"/>
      <c r="Z191" s="77"/>
      <c r="AA191" s="80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</row>
    <row r="192" spans="1:46" ht="15.75" customHeight="1" x14ac:dyDescent="0.3">
      <c r="A192" s="17">
        <v>189</v>
      </c>
      <c r="B192" s="76" t="str">
        <f>IF(PLAYER!B192="","",PLAYER!B192)</f>
        <v/>
      </c>
      <c r="C192" s="77"/>
      <c r="D192" s="77"/>
      <c r="E192" s="77"/>
      <c r="F192" s="81"/>
      <c r="G192" s="77"/>
      <c r="H192" s="77"/>
      <c r="I192" s="77"/>
      <c r="J192" s="81"/>
      <c r="K192" s="77"/>
      <c r="L192" s="77"/>
      <c r="M192" s="77"/>
      <c r="N192" s="81"/>
      <c r="O192" s="77"/>
      <c r="P192" s="77"/>
      <c r="Q192" s="77"/>
      <c r="R192" s="81"/>
      <c r="S192" s="77"/>
      <c r="T192" s="77"/>
      <c r="U192" s="77"/>
      <c r="V192" s="81"/>
      <c r="W192" s="77"/>
      <c r="X192" s="77"/>
      <c r="Y192" s="77"/>
      <c r="Z192" s="77"/>
      <c r="AA192" s="80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</row>
    <row r="193" spans="1:46" ht="15.75" customHeight="1" x14ac:dyDescent="0.3">
      <c r="A193" s="17">
        <v>190</v>
      </c>
      <c r="B193" s="76" t="str">
        <f>IF(PLAYER!B193="","",PLAYER!B193)</f>
        <v/>
      </c>
      <c r="C193" s="77"/>
      <c r="D193" s="77"/>
      <c r="E193" s="77"/>
      <c r="F193" s="81"/>
      <c r="G193" s="77"/>
      <c r="H193" s="77"/>
      <c r="I193" s="77"/>
      <c r="J193" s="81"/>
      <c r="K193" s="77"/>
      <c r="L193" s="77"/>
      <c r="M193" s="77"/>
      <c r="N193" s="81"/>
      <c r="O193" s="77"/>
      <c r="P193" s="77"/>
      <c r="Q193" s="77"/>
      <c r="R193" s="81"/>
      <c r="S193" s="77"/>
      <c r="T193" s="77"/>
      <c r="U193" s="77"/>
      <c r="V193" s="81"/>
      <c r="W193" s="77"/>
      <c r="X193" s="77"/>
      <c r="Y193" s="77"/>
      <c r="Z193" s="77"/>
      <c r="AA193" s="80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</row>
    <row r="194" spans="1:46" ht="15.75" customHeight="1" x14ac:dyDescent="0.3">
      <c r="A194" s="17">
        <v>191</v>
      </c>
      <c r="B194" s="76" t="str">
        <f>IF(PLAYER!B194="","",PLAYER!B194)</f>
        <v/>
      </c>
      <c r="C194" s="77"/>
      <c r="D194" s="77"/>
      <c r="E194" s="77"/>
      <c r="F194" s="81"/>
      <c r="G194" s="77"/>
      <c r="H194" s="77"/>
      <c r="I194" s="77"/>
      <c r="J194" s="81"/>
      <c r="K194" s="77"/>
      <c r="L194" s="77"/>
      <c r="M194" s="77"/>
      <c r="N194" s="81"/>
      <c r="O194" s="77"/>
      <c r="P194" s="77"/>
      <c r="Q194" s="77"/>
      <c r="R194" s="81"/>
      <c r="S194" s="77"/>
      <c r="T194" s="77"/>
      <c r="U194" s="77"/>
      <c r="V194" s="81"/>
      <c r="W194" s="77"/>
      <c r="X194" s="77"/>
      <c r="Y194" s="77"/>
      <c r="Z194" s="77"/>
      <c r="AA194" s="80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</row>
    <row r="195" spans="1:46" ht="15.75" customHeight="1" x14ac:dyDescent="0.3">
      <c r="A195" s="17">
        <v>192</v>
      </c>
      <c r="B195" s="76" t="str">
        <f>IF(PLAYER!B195="","",PLAYER!B195)</f>
        <v/>
      </c>
      <c r="C195" s="77"/>
      <c r="D195" s="77"/>
      <c r="E195" s="77"/>
      <c r="F195" s="81"/>
      <c r="G195" s="77"/>
      <c r="H195" s="77"/>
      <c r="I195" s="77"/>
      <c r="J195" s="81"/>
      <c r="K195" s="77"/>
      <c r="L195" s="77"/>
      <c r="M195" s="77"/>
      <c r="N195" s="81"/>
      <c r="O195" s="77"/>
      <c r="P195" s="77"/>
      <c r="Q195" s="77"/>
      <c r="R195" s="81"/>
      <c r="S195" s="77"/>
      <c r="T195" s="77"/>
      <c r="U195" s="77"/>
      <c r="V195" s="81"/>
      <c r="W195" s="77"/>
      <c r="X195" s="77"/>
      <c r="Y195" s="77"/>
      <c r="Z195" s="77"/>
      <c r="AA195" s="80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</row>
    <row r="196" spans="1:46" ht="15.75" customHeight="1" x14ac:dyDescent="0.3">
      <c r="A196" s="17">
        <v>193</v>
      </c>
      <c r="B196" s="76" t="str">
        <f>IF(PLAYER!B196="","",PLAYER!B196)</f>
        <v/>
      </c>
      <c r="C196" s="77"/>
      <c r="D196" s="77"/>
      <c r="E196" s="77"/>
      <c r="F196" s="81"/>
      <c r="G196" s="77"/>
      <c r="H196" s="77"/>
      <c r="I196" s="77"/>
      <c r="J196" s="81"/>
      <c r="K196" s="77"/>
      <c r="L196" s="77"/>
      <c r="M196" s="77"/>
      <c r="N196" s="81"/>
      <c r="O196" s="77"/>
      <c r="P196" s="77"/>
      <c r="Q196" s="77"/>
      <c r="R196" s="81"/>
      <c r="S196" s="77"/>
      <c r="T196" s="77"/>
      <c r="U196" s="77"/>
      <c r="V196" s="81"/>
      <c r="W196" s="77"/>
      <c r="X196" s="77"/>
      <c r="Y196" s="77"/>
      <c r="Z196" s="77"/>
      <c r="AA196" s="80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</row>
    <row r="197" spans="1:46" ht="15.75" customHeight="1" x14ac:dyDescent="0.3">
      <c r="A197" s="17">
        <v>194</v>
      </c>
      <c r="B197" s="76" t="str">
        <f>IF(PLAYER!B197="","",PLAYER!B197)</f>
        <v/>
      </c>
      <c r="C197" s="77"/>
      <c r="D197" s="77"/>
      <c r="E197" s="77"/>
      <c r="F197" s="81"/>
      <c r="G197" s="77"/>
      <c r="H197" s="77"/>
      <c r="I197" s="77"/>
      <c r="J197" s="81"/>
      <c r="K197" s="77"/>
      <c r="L197" s="77"/>
      <c r="M197" s="77"/>
      <c r="N197" s="81"/>
      <c r="O197" s="77"/>
      <c r="P197" s="77"/>
      <c r="Q197" s="77"/>
      <c r="R197" s="81"/>
      <c r="S197" s="77"/>
      <c r="T197" s="77"/>
      <c r="U197" s="77"/>
      <c r="V197" s="81"/>
      <c r="W197" s="77"/>
      <c r="X197" s="77"/>
      <c r="Y197" s="77"/>
      <c r="Z197" s="77"/>
      <c r="AA197" s="80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</row>
    <row r="198" spans="1:46" ht="15.75" customHeight="1" x14ac:dyDescent="0.3">
      <c r="A198" s="17">
        <v>195</v>
      </c>
      <c r="B198" s="76" t="str">
        <f>IF(PLAYER!B198="","",PLAYER!B198)</f>
        <v/>
      </c>
      <c r="C198" s="77"/>
      <c r="D198" s="77"/>
      <c r="E198" s="77"/>
      <c r="F198" s="81"/>
      <c r="G198" s="77"/>
      <c r="H198" s="77"/>
      <c r="I198" s="77"/>
      <c r="J198" s="81"/>
      <c r="K198" s="77"/>
      <c r="L198" s="77"/>
      <c r="M198" s="77"/>
      <c r="N198" s="81"/>
      <c r="O198" s="77"/>
      <c r="P198" s="77"/>
      <c r="Q198" s="77"/>
      <c r="R198" s="81"/>
      <c r="S198" s="77"/>
      <c r="T198" s="77"/>
      <c r="U198" s="77"/>
      <c r="V198" s="81"/>
      <c r="W198" s="77"/>
      <c r="X198" s="77"/>
      <c r="Y198" s="77"/>
      <c r="Z198" s="77"/>
      <c r="AA198" s="80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</row>
    <row r="199" spans="1:46" ht="15.75" customHeight="1" x14ac:dyDescent="0.3">
      <c r="A199" s="17">
        <v>196</v>
      </c>
      <c r="B199" s="76" t="str">
        <f>IF(PLAYER!B199="","",PLAYER!B199)</f>
        <v/>
      </c>
      <c r="C199" s="77"/>
      <c r="D199" s="77"/>
      <c r="E199" s="77"/>
      <c r="F199" s="81"/>
      <c r="G199" s="77"/>
      <c r="H199" s="77"/>
      <c r="I199" s="77"/>
      <c r="J199" s="81"/>
      <c r="K199" s="77"/>
      <c r="L199" s="77"/>
      <c r="M199" s="77"/>
      <c r="N199" s="81"/>
      <c r="O199" s="77"/>
      <c r="P199" s="77"/>
      <c r="Q199" s="77"/>
      <c r="R199" s="81"/>
      <c r="S199" s="77"/>
      <c r="T199" s="77"/>
      <c r="U199" s="77"/>
      <c r="V199" s="81"/>
      <c r="W199" s="77"/>
      <c r="X199" s="77"/>
      <c r="Y199" s="77"/>
      <c r="Z199" s="77"/>
      <c r="AA199" s="80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</row>
    <row r="200" spans="1:46" ht="15.75" customHeight="1" x14ac:dyDescent="0.3">
      <c r="A200" s="17">
        <v>197</v>
      </c>
      <c r="B200" s="76" t="str">
        <f>IF(PLAYER!B200="","",PLAYER!B200)</f>
        <v/>
      </c>
      <c r="C200" s="77"/>
      <c r="D200" s="77"/>
      <c r="E200" s="77"/>
      <c r="F200" s="81"/>
      <c r="G200" s="77"/>
      <c r="H200" s="77"/>
      <c r="I200" s="77"/>
      <c r="J200" s="81"/>
      <c r="K200" s="77"/>
      <c r="L200" s="77"/>
      <c r="M200" s="77"/>
      <c r="N200" s="81"/>
      <c r="O200" s="77"/>
      <c r="P200" s="77"/>
      <c r="Q200" s="77"/>
      <c r="R200" s="81"/>
      <c r="S200" s="77"/>
      <c r="T200" s="77"/>
      <c r="U200" s="77"/>
      <c r="V200" s="81"/>
      <c r="W200" s="77"/>
      <c r="X200" s="77"/>
      <c r="Y200" s="77"/>
      <c r="Z200" s="77"/>
      <c r="AA200" s="80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</row>
    <row r="201" spans="1:46" ht="15.75" customHeight="1" x14ac:dyDescent="0.3">
      <c r="A201" s="17">
        <v>198</v>
      </c>
      <c r="B201" s="76" t="str">
        <f>IF(PLAYER!B201="","",PLAYER!B201)</f>
        <v/>
      </c>
      <c r="C201" s="77"/>
      <c r="D201" s="77"/>
      <c r="E201" s="77"/>
      <c r="F201" s="81"/>
      <c r="G201" s="77"/>
      <c r="H201" s="77"/>
      <c r="I201" s="77"/>
      <c r="J201" s="81"/>
      <c r="K201" s="77"/>
      <c r="L201" s="77"/>
      <c r="M201" s="77"/>
      <c r="N201" s="81"/>
      <c r="O201" s="77"/>
      <c r="P201" s="77"/>
      <c r="Q201" s="77"/>
      <c r="R201" s="81"/>
      <c r="S201" s="77"/>
      <c r="T201" s="77"/>
      <c r="U201" s="77"/>
      <c r="V201" s="81"/>
      <c r="W201" s="77"/>
      <c r="X201" s="77"/>
      <c r="Y201" s="77"/>
      <c r="Z201" s="77"/>
      <c r="AA201" s="80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</row>
    <row r="202" spans="1:46" ht="15.75" customHeight="1" x14ac:dyDescent="0.3">
      <c r="A202" s="17">
        <v>199</v>
      </c>
      <c r="B202" s="76" t="str">
        <f>IF(PLAYER!B202="","",PLAYER!B202)</f>
        <v/>
      </c>
      <c r="C202" s="77"/>
      <c r="D202" s="77"/>
      <c r="E202" s="77"/>
      <c r="F202" s="81"/>
      <c r="G202" s="77"/>
      <c r="H202" s="77"/>
      <c r="I202" s="77"/>
      <c r="J202" s="81"/>
      <c r="K202" s="77"/>
      <c r="L202" s="77"/>
      <c r="M202" s="77"/>
      <c r="N202" s="81"/>
      <c r="O202" s="77"/>
      <c r="P202" s="77"/>
      <c r="Q202" s="77"/>
      <c r="R202" s="81"/>
      <c r="S202" s="77"/>
      <c r="T202" s="77"/>
      <c r="U202" s="77"/>
      <c r="V202" s="81"/>
      <c r="W202" s="77"/>
      <c r="X202" s="77"/>
      <c r="Y202" s="77"/>
      <c r="Z202" s="77"/>
      <c r="AA202" s="80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</row>
    <row r="203" spans="1:46" ht="15.75" customHeight="1" x14ac:dyDescent="0.3">
      <c r="A203" s="17">
        <v>200</v>
      </c>
      <c r="B203" s="76" t="str">
        <f>IF(PLAYER!B203="","",PLAYER!B203)</f>
        <v/>
      </c>
      <c r="C203" s="77"/>
      <c r="D203" s="77"/>
      <c r="E203" s="77"/>
      <c r="F203" s="81"/>
      <c r="G203" s="77"/>
      <c r="H203" s="77"/>
      <c r="I203" s="77"/>
      <c r="J203" s="81"/>
      <c r="K203" s="77"/>
      <c r="L203" s="77"/>
      <c r="M203" s="77"/>
      <c r="N203" s="81"/>
      <c r="O203" s="77"/>
      <c r="P203" s="77"/>
      <c r="Q203" s="77"/>
      <c r="R203" s="81"/>
      <c r="S203" s="77"/>
      <c r="T203" s="77"/>
      <c r="U203" s="77"/>
      <c r="V203" s="81"/>
      <c r="W203" s="77"/>
      <c r="X203" s="77"/>
      <c r="Y203" s="77"/>
      <c r="Z203" s="77"/>
      <c r="AA203" s="80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</row>
    <row r="204" spans="1:46" ht="15.75" customHeight="1" x14ac:dyDescent="0.3">
      <c r="A204" s="19"/>
      <c r="B204" s="91"/>
      <c r="C204" s="92"/>
      <c r="D204" s="92"/>
      <c r="E204" s="92"/>
      <c r="F204" s="93"/>
      <c r="G204" s="92"/>
      <c r="H204" s="92"/>
      <c r="I204" s="92"/>
      <c r="J204" s="93"/>
      <c r="K204" s="92"/>
      <c r="L204" s="92"/>
      <c r="M204" s="92"/>
      <c r="N204" s="93"/>
      <c r="O204" s="92"/>
      <c r="P204" s="92"/>
      <c r="Q204" s="92"/>
      <c r="R204" s="93"/>
      <c r="S204" s="92"/>
      <c r="T204" s="92"/>
      <c r="U204" s="92"/>
      <c r="V204" s="93"/>
      <c r="W204" s="92"/>
      <c r="X204" s="92"/>
      <c r="Y204" s="92"/>
      <c r="Z204" s="92"/>
      <c r="AA204" s="80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</row>
    <row r="205" spans="1:46" ht="15.75" customHeight="1" x14ac:dyDescent="0.3">
      <c r="A205" s="19"/>
      <c r="B205" s="91"/>
      <c r="C205" s="92"/>
      <c r="D205" s="92"/>
      <c r="E205" s="92"/>
      <c r="F205" s="93"/>
      <c r="G205" s="92"/>
      <c r="H205" s="92"/>
      <c r="I205" s="92"/>
      <c r="J205" s="93"/>
      <c r="K205" s="92"/>
      <c r="L205" s="92"/>
      <c r="M205" s="92"/>
      <c r="N205" s="93"/>
      <c r="O205" s="92"/>
      <c r="P205" s="92"/>
      <c r="Q205" s="92"/>
      <c r="R205" s="93"/>
      <c r="S205" s="92"/>
      <c r="T205" s="92"/>
      <c r="U205" s="92"/>
      <c r="V205" s="93"/>
      <c r="W205" s="92"/>
      <c r="X205" s="92"/>
      <c r="Y205" s="92"/>
      <c r="Z205" s="92"/>
      <c r="AA205" s="80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</row>
    <row r="206" spans="1:46" ht="15.75" customHeight="1" x14ac:dyDescent="0.3">
      <c r="A206" s="19"/>
      <c r="B206" s="91"/>
      <c r="C206" s="92"/>
      <c r="D206" s="92"/>
      <c r="E206" s="92"/>
      <c r="F206" s="93"/>
      <c r="G206" s="92"/>
      <c r="H206" s="92"/>
      <c r="I206" s="92"/>
      <c r="J206" s="93"/>
      <c r="K206" s="92"/>
      <c r="L206" s="92"/>
      <c r="M206" s="92"/>
      <c r="N206" s="93"/>
      <c r="O206" s="92"/>
      <c r="P206" s="92"/>
      <c r="Q206" s="92"/>
      <c r="R206" s="93"/>
      <c r="S206" s="92"/>
      <c r="T206" s="92"/>
      <c r="U206" s="92"/>
      <c r="V206" s="93"/>
      <c r="W206" s="92"/>
      <c r="X206" s="92"/>
      <c r="Y206" s="92"/>
      <c r="Z206" s="92"/>
      <c r="AA206" s="80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</row>
    <row r="207" spans="1:46" ht="15.75" customHeight="1" x14ac:dyDescent="0.3">
      <c r="A207" s="19"/>
      <c r="B207" s="91"/>
      <c r="C207" s="92"/>
      <c r="D207" s="92"/>
      <c r="E207" s="92"/>
      <c r="F207" s="93"/>
      <c r="G207" s="92"/>
      <c r="H207" s="92"/>
      <c r="I207" s="92"/>
      <c r="J207" s="93"/>
      <c r="K207" s="92"/>
      <c r="L207" s="92"/>
      <c r="M207" s="92"/>
      <c r="N207" s="93"/>
      <c r="O207" s="92"/>
      <c r="P207" s="92"/>
      <c r="Q207" s="92"/>
      <c r="R207" s="93"/>
      <c r="S207" s="92"/>
      <c r="T207" s="92"/>
      <c r="U207" s="92"/>
      <c r="V207" s="93"/>
      <c r="W207" s="92"/>
      <c r="X207" s="92"/>
      <c r="Y207" s="92"/>
      <c r="Z207" s="92"/>
      <c r="AA207" s="80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</row>
    <row r="208" spans="1:46" ht="15.75" customHeight="1" x14ac:dyDescent="0.3">
      <c r="A208" s="19"/>
      <c r="B208" s="91"/>
      <c r="C208" s="92"/>
      <c r="D208" s="92"/>
      <c r="E208" s="92"/>
      <c r="F208" s="93"/>
      <c r="G208" s="92"/>
      <c r="H208" s="92"/>
      <c r="I208" s="92"/>
      <c r="J208" s="93"/>
      <c r="K208" s="92"/>
      <c r="L208" s="92"/>
      <c r="M208" s="92"/>
      <c r="N208" s="93"/>
      <c r="O208" s="92"/>
      <c r="P208" s="92"/>
      <c r="Q208" s="92"/>
      <c r="R208" s="93"/>
      <c r="S208" s="92"/>
      <c r="T208" s="92"/>
      <c r="U208" s="92"/>
      <c r="V208" s="93"/>
      <c r="W208" s="92"/>
      <c r="X208" s="92"/>
      <c r="Y208" s="92"/>
      <c r="Z208" s="92"/>
      <c r="AA208" s="80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</row>
    <row r="209" spans="1:46" ht="15.75" customHeight="1" x14ac:dyDescent="0.3">
      <c r="A209" s="19"/>
      <c r="B209" s="91"/>
      <c r="C209" s="92"/>
      <c r="D209" s="92"/>
      <c r="E209" s="92"/>
      <c r="F209" s="93"/>
      <c r="G209" s="92"/>
      <c r="H209" s="92"/>
      <c r="I209" s="92"/>
      <c r="J209" s="93"/>
      <c r="K209" s="92"/>
      <c r="L209" s="92"/>
      <c r="M209" s="92"/>
      <c r="N209" s="93"/>
      <c r="O209" s="92"/>
      <c r="P209" s="92"/>
      <c r="Q209" s="92"/>
      <c r="R209" s="93"/>
      <c r="S209" s="92"/>
      <c r="T209" s="92"/>
      <c r="U209" s="92"/>
      <c r="V209" s="93"/>
      <c r="W209" s="92"/>
      <c r="X209" s="92"/>
      <c r="Y209" s="92"/>
      <c r="Z209" s="92"/>
      <c r="AA209" s="80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</row>
    <row r="210" spans="1:46" ht="15.75" customHeight="1" x14ac:dyDescent="0.3">
      <c r="A210" s="19"/>
      <c r="B210" s="91"/>
      <c r="C210" s="92"/>
      <c r="D210" s="92"/>
      <c r="E210" s="92"/>
      <c r="F210" s="93"/>
      <c r="G210" s="92"/>
      <c r="H210" s="92"/>
      <c r="I210" s="92"/>
      <c r="J210" s="93"/>
      <c r="K210" s="92"/>
      <c r="L210" s="92"/>
      <c r="M210" s="92"/>
      <c r="N210" s="93"/>
      <c r="O210" s="92"/>
      <c r="P210" s="92"/>
      <c r="Q210" s="92"/>
      <c r="R210" s="93"/>
      <c r="S210" s="92"/>
      <c r="T210" s="92"/>
      <c r="U210" s="92"/>
      <c r="V210" s="93"/>
      <c r="W210" s="92"/>
      <c r="X210" s="92"/>
      <c r="Y210" s="92"/>
      <c r="Z210" s="92"/>
      <c r="AA210" s="80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</row>
    <row r="211" spans="1:46" ht="15.75" customHeight="1" x14ac:dyDescent="0.3">
      <c r="A211" s="19"/>
      <c r="B211" s="91"/>
      <c r="C211" s="92"/>
      <c r="D211" s="92"/>
      <c r="E211" s="92"/>
      <c r="F211" s="93"/>
      <c r="G211" s="92"/>
      <c r="H211" s="92"/>
      <c r="I211" s="92"/>
      <c r="J211" s="93"/>
      <c r="K211" s="92"/>
      <c r="L211" s="92"/>
      <c r="M211" s="92"/>
      <c r="N211" s="93"/>
      <c r="O211" s="92"/>
      <c r="P211" s="92"/>
      <c r="Q211" s="92"/>
      <c r="R211" s="93"/>
      <c r="S211" s="92"/>
      <c r="T211" s="92"/>
      <c r="U211" s="92"/>
      <c r="V211" s="93"/>
      <c r="W211" s="92"/>
      <c r="X211" s="92"/>
      <c r="Y211" s="92"/>
      <c r="Z211" s="92"/>
      <c r="AA211" s="80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</row>
    <row r="212" spans="1:46" ht="15.75" customHeight="1" x14ac:dyDescent="0.3">
      <c r="A212" s="19"/>
      <c r="B212" s="91"/>
      <c r="C212" s="92"/>
      <c r="D212" s="92"/>
      <c r="E212" s="92"/>
      <c r="F212" s="93"/>
      <c r="G212" s="92"/>
      <c r="H212" s="92"/>
      <c r="I212" s="92"/>
      <c r="J212" s="93"/>
      <c r="K212" s="92"/>
      <c r="L212" s="92"/>
      <c r="M212" s="92"/>
      <c r="N212" s="93"/>
      <c r="O212" s="92"/>
      <c r="P212" s="92"/>
      <c r="Q212" s="92"/>
      <c r="R212" s="93"/>
      <c r="S212" s="92"/>
      <c r="T212" s="92"/>
      <c r="U212" s="92"/>
      <c r="V212" s="93"/>
      <c r="W212" s="92"/>
      <c r="X212" s="92"/>
      <c r="Y212" s="92"/>
      <c r="Z212" s="92"/>
      <c r="AA212" s="80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</row>
    <row r="213" spans="1:46" ht="15.75" customHeight="1" x14ac:dyDescent="0.3">
      <c r="A213" s="19"/>
      <c r="B213" s="91"/>
      <c r="C213" s="92"/>
      <c r="D213" s="92"/>
      <c r="E213" s="92"/>
      <c r="F213" s="93"/>
      <c r="G213" s="92"/>
      <c r="H213" s="92"/>
      <c r="I213" s="92"/>
      <c r="J213" s="93"/>
      <c r="K213" s="92"/>
      <c r="L213" s="92"/>
      <c r="M213" s="92"/>
      <c r="N213" s="93"/>
      <c r="O213" s="92"/>
      <c r="P213" s="92"/>
      <c r="Q213" s="92"/>
      <c r="R213" s="93"/>
      <c r="S213" s="92"/>
      <c r="T213" s="92"/>
      <c r="U213" s="92"/>
      <c r="V213" s="93"/>
      <c r="W213" s="92"/>
      <c r="X213" s="92"/>
      <c r="Y213" s="92"/>
      <c r="Z213" s="92"/>
      <c r="AA213" s="80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</row>
    <row r="214" spans="1:46" ht="15.75" customHeight="1" x14ac:dyDescent="0.3">
      <c r="A214" s="19"/>
      <c r="B214" s="91"/>
      <c r="C214" s="92"/>
      <c r="D214" s="92"/>
      <c r="E214" s="92"/>
      <c r="F214" s="93"/>
      <c r="G214" s="92"/>
      <c r="H214" s="92"/>
      <c r="I214" s="92"/>
      <c r="J214" s="93"/>
      <c r="K214" s="92"/>
      <c r="L214" s="92"/>
      <c r="M214" s="92"/>
      <c r="N214" s="93"/>
      <c r="O214" s="92"/>
      <c r="P214" s="92"/>
      <c r="Q214" s="92"/>
      <c r="R214" s="93"/>
      <c r="S214" s="92"/>
      <c r="T214" s="92"/>
      <c r="U214" s="92"/>
      <c r="V214" s="93"/>
      <c r="W214" s="92"/>
      <c r="X214" s="92"/>
      <c r="Y214" s="92"/>
      <c r="Z214" s="92"/>
      <c r="AA214" s="80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</row>
    <row r="215" spans="1:46" ht="15.75" customHeight="1" x14ac:dyDescent="0.3">
      <c r="A215" s="19"/>
      <c r="B215" s="91"/>
      <c r="C215" s="92"/>
      <c r="D215" s="92"/>
      <c r="E215" s="92"/>
      <c r="F215" s="93"/>
      <c r="G215" s="92"/>
      <c r="H215" s="92"/>
      <c r="I215" s="92"/>
      <c r="J215" s="93"/>
      <c r="K215" s="92"/>
      <c r="L215" s="92"/>
      <c r="M215" s="92"/>
      <c r="N215" s="93"/>
      <c r="O215" s="92"/>
      <c r="P215" s="92"/>
      <c r="Q215" s="92"/>
      <c r="R215" s="93"/>
      <c r="S215" s="92"/>
      <c r="T215" s="92"/>
      <c r="U215" s="92"/>
      <c r="V215" s="93"/>
      <c r="W215" s="92"/>
      <c r="X215" s="92"/>
      <c r="Y215" s="92"/>
      <c r="Z215" s="92"/>
      <c r="AA215" s="80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</row>
    <row r="216" spans="1:46" ht="15.75" customHeight="1" x14ac:dyDescent="0.3">
      <c r="A216" s="19"/>
      <c r="B216" s="91"/>
      <c r="C216" s="92"/>
      <c r="D216" s="92"/>
      <c r="E216" s="92"/>
      <c r="F216" s="93"/>
      <c r="G216" s="92"/>
      <c r="H216" s="92"/>
      <c r="I216" s="92"/>
      <c r="J216" s="93"/>
      <c r="K216" s="92"/>
      <c r="L216" s="92"/>
      <c r="M216" s="92"/>
      <c r="N216" s="93"/>
      <c r="O216" s="92"/>
      <c r="P216" s="92"/>
      <c r="Q216" s="92"/>
      <c r="R216" s="93"/>
      <c r="S216" s="92"/>
      <c r="T216" s="92"/>
      <c r="U216" s="92"/>
      <c r="V216" s="93"/>
      <c r="W216" s="92"/>
      <c r="X216" s="92"/>
      <c r="Y216" s="92"/>
      <c r="Z216" s="92"/>
      <c r="AA216" s="80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</row>
    <row r="217" spans="1:46" ht="15.75" customHeight="1" x14ac:dyDescent="0.3">
      <c r="A217" s="19"/>
      <c r="B217" s="91"/>
      <c r="C217" s="92"/>
      <c r="D217" s="92"/>
      <c r="E217" s="92"/>
      <c r="F217" s="93"/>
      <c r="G217" s="92"/>
      <c r="H217" s="92"/>
      <c r="I217" s="92"/>
      <c r="J217" s="93"/>
      <c r="K217" s="92"/>
      <c r="L217" s="92"/>
      <c r="M217" s="92"/>
      <c r="N217" s="93"/>
      <c r="O217" s="92"/>
      <c r="P217" s="92"/>
      <c r="Q217" s="92"/>
      <c r="R217" s="93"/>
      <c r="S217" s="92"/>
      <c r="T217" s="92"/>
      <c r="U217" s="92"/>
      <c r="V217" s="93"/>
      <c r="W217" s="92"/>
      <c r="X217" s="92"/>
      <c r="Y217" s="92"/>
      <c r="Z217" s="92"/>
      <c r="AA217" s="80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</row>
    <row r="218" spans="1:46" ht="15.75" customHeight="1" x14ac:dyDescent="0.3">
      <c r="A218" s="19"/>
      <c r="B218" s="91"/>
      <c r="C218" s="92"/>
      <c r="D218" s="92"/>
      <c r="E218" s="92"/>
      <c r="F218" s="93"/>
      <c r="G218" s="92"/>
      <c r="H218" s="92"/>
      <c r="I218" s="92"/>
      <c r="J218" s="93"/>
      <c r="K218" s="92"/>
      <c r="L218" s="92"/>
      <c r="M218" s="92"/>
      <c r="N218" s="93"/>
      <c r="O218" s="92"/>
      <c r="P218" s="92"/>
      <c r="Q218" s="92"/>
      <c r="R218" s="93"/>
      <c r="S218" s="92"/>
      <c r="T218" s="92"/>
      <c r="U218" s="92"/>
      <c r="V218" s="93"/>
      <c r="W218" s="92"/>
      <c r="X218" s="92"/>
      <c r="Y218" s="92"/>
      <c r="Z218" s="92"/>
      <c r="AA218" s="80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</row>
    <row r="219" spans="1:46" ht="15.75" customHeight="1" x14ac:dyDescent="0.3">
      <c r="A219" s="19"/>
      <c r="B219" s="91"/>
      <c r="C219" s="92"/>
      <c r="D219" s="92"/>
      <c r="E219" s="92"/>
      <c r="F219" s="93"/>
      <c r="G219" s="92"/>
      <c r="H219" s="92"/>
      <c r="I219" s="92"/>
      <c r="J219" s="93"/>
      <c r="K219" s="92"/>
      <c r="L219" s="92"/>
      <c r="M219" s="92"/>
      <c r="N219" s="93"/>
      <c r="O219" s="92"/>
      <c r="P219" s="92"/>
      <c r="Q219" s="92"/>
      <c r="R219" s="93"/>
      <c r="S219" s="92"/>
      <c r="T219" s="92"/>
      <c r="U219" s="92"/>
      <c r="V219" s="93"/>
      <c r="W219" s="92"/>
      <c r="X219" s="92"/>
      <c r="Y219" s="92"/>
      <c r="Z219" s="92"/>
      <c r="AA219" s="80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</row>
    <row r="220" spans="1:46" ht="15.75" customHeight="1" x14ac:dyDescent="0.3">
      <c r="A220" s="19"/>
      <c r="B220" s="91"/>
      <c r="C220" s="92"/>
      <c r="D220" s="92"/>
      <c r="E220" s="92"/>
      <c r="F220" s="93"/>
      <c r="G220" s="92"/>
      <c r="H220" s="92"/>
      <c r="I220" s="92"/>
      <c r="J220" s="93"/>
      <c r="K220" s="92"/>
      <c r="L220" s="92"/>
      <c r="M220" s="92"/>
      <c r="N220" s="93"/>
      <c r="O220" s="92"/>
      <c r="P220" s="92"/>
      <c r="Q220" s="92"/>
      <c r="R220" s="93"/>
      <c r="S220" s="92"/>
      <c r="T220" s="92"/>
      <c r="U220" s="92"/>
      <c r="V220" s="93"/>
      <c r="W220" s="92"/>
      <c r="X220" s="92"/>
      <c r="Y220" s="92"/>
      <c r="Z220" s="92"/>
      <c r="AA220" s="80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</row>
    <row r="221" spans="1:46" ht="15.75" customHeight="1" x14ac:dyDescent="0.3">
      <c r="A221" s="19"/>
      <c r="B221" s="91"/>
      <c r="C221" s="92"/>
      <c r="D221" s="92"/>
      <c r="E221" s="92"/>
      <c r="F221" s="93"/>
      <c r="G221" s="92"/>
      <c r="H221" s="92"/>
      <c r="I221" s="92"/>
      <c r="J221" s="93"/>
      <c r="K221" s="92"/>
      <c r="L221" s="92"/>
      <c r="M221" s="92"/>
      <c r="N221" s="93"/>
      <c r="O221" s="92"/>
      <c r="P221" s="92"/>
      <c r="Q221" s="92"/>
      <c r="R221" s="93"/>
      <c r="S221" s="92"/>
      <c r="T221" s="92"/>
      <c r="U221" s="92"/>
      <c r="V221" s="93"/>
      <c r="W221" s="92"/>
      <c r="X221" s="92"/>
      <c r="Y221" s="92"/>
      <c r="Z221" s="92"/>
      <c r="AA221" s="80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</row>
    <row r="222" spans="1:46" ht="15.75" customHeight="1" x14ac:dyDescent="0.3">
      <c r="A222" s="19"/>
      <c r="B222" s="91"/>
      <c r="C222" s="92"/>
      <c r="D222" s="92"/>
      <c r="E222" s="92"/>
      <c r="F222" s="93"/>
      <c r="G222" s="92"/>
      <c r="H222" s="92"/>
      <c r="I222" s="92"/>
      <c r="J222" s="93"/>
      <c r="K222" s="92"/>
      <c r="L222" s="92"/>
      <c r="M222" s="92"/>
      <c r="N222" s="93"/>
      <c r="O222" s="92"/>
      <c r="P222" s="92"/>
      <c r="Q222" s="92"/>
      <c r="R222" s="93"/>
      <c r="S222" s="92"/>
      <c r="T222" s="92"/>
      <c r="U222" s="92"/>
      <c r="V222" s="93"/>
      <c r="W222" s="92"/>
      <c r="X222" s="92"/>
      <c r="Y222" s="92"/>
      <c r="Z222" s="92"/>
      <c r="AA222" s="80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</row>
    <row r="223" spans="1:46" ht="15.75" customHeight="1" x14ac:dyDescent="0.3">
      <c r="A223" s="19"/>
      <c r="B223" s="91"/>
      <c r="C223" s="92"/>
      <c r="D223" s="92"/>
      <c r="E223" s="92"/>
      <c r="F223" s="93"/>
      <c r="G223" s="92"/>
      <c r="H223" s="92"/>
      <c r="I223" s="92"/>
      <c r="J223" s="93"/>
      <c r="K223" s="92"/>
      <c r="L223" s="92"/>
      <c r="M223" s="92"/>
      <c r="N223" s="93"/>
      <c r="O223" s="92"/>
      <c r="P223" s="92"/>
      <c r="Q223" s="92"/>
      <c r="R223" s="93"/>
      <c r="S223" s="92"/>
      <c r="T223" s="92"/>
      <c r="U223" s="92"/>
      <c r="V223" s="93"/>
      <c r="W223" s="92"/>
      <c r="X223" s="92"/>
      <c r="Y223" s="92"/>
      <c r="Z223" s="92"/>
      <c r="AA223" s="80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</row>
    <row r="224" spans="1:46" ht="15.75" customHeight="1" x14ac:dyDescent="0.3">
      <c r="A224" s="19"/>
      <c r="B224" s="91"/>
      <c r="C224" s="92"/>
      <c r="D224" s="92"/>
      <c r="E224" s="92"/>
      <c r="F224" s="93"/>
      <c r="G224" s="92"/>
      <c r="H224" s="92"/>
      <c r="I224" s="92"/>
      <c r="J224" s="93"/>
      <c r="K224" s="92"/>
      <c r="L224" s="92"/>
      <c r="M224" s="92"/>
      <c r="N224" s="93"/>
      <c r="O224" s="92"/>
      <c r="P224" s="92"/>
      <c r="Q224" s="92"/>
      <c r="R224" s="93"/>
      <c r="S224" s="92"/>
      <c r="T224" s="92"/>
      <c r="U224" s="92"/>
      <c r="V224" s="93"/>
      <c r="W224" s="92"/>
      <c r="X224" s="92"/>
      <c r="Y224" s="92"/>
      <c r="Z224" s="92"/>
      <c r="AA224" s="80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</row>
    <row r="225" spans="1:46" ht="15.75" customHeight="1" x14ac:dyDescent="0.3">
      <c r="A225" s="19"/>
      <c r="B225" s="91"/>
      <c r="C225" s="92"/>
      <c r="D225" s="92"/>
      <c r="E225" s="92"/>
      <c r="F225" s="93"/>
      <c r="G225" s="92"/>
      <c r="H225" s="92"/>
      <c r="I225" s="92"/>
      <c r="J225" s="93"/>
      <c r="K225" s="92"/>
      <c r="L225" s="92"/>
      <c r="M225" s="92"/>
      <c r="N225" s="93"/>
      <c r="O225" s="92"/>
      <c r="P225" s="92"/>
      <c r="Q225" s="92"/>
      <c r="R225" s="93"/>
      <c r="S225" s="92"/>
      <c r="T225" s="92"/>
      <c r="U225" s="92"/>
      <c r="V225" s="93"/>
      <c r="W225" s="92"/>
      <c r="X225" s="92"/>
      <c r="Y225" s="92"/>
      <c r="Z225" s="92"/>
      <c r="AA225" s="80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</row>
    <row r="226" spans="1:46" ht="15.75" customHeight="1" x14ac:dyDescent="0.3">
      <c r="A226" s="19"/>
      <c r="B226" s="91"/>
      <c r="C226" s="92"/>
      <c r="D226" s="92"/>
      <c r="E226" s="92"/>
      <c r="F226" s="93"/>
      <c r="G226" s="92"/>
      <c r="H226" s="92"/>
      <c r="I226" s="92"/>
      <c r="J226" s="93"/>
      <c r="K226" s="92"/>
      <c r="L226" s="92"/>
      <c r="M226" s="92"/>
      <c r="N226" s="93"/>
      <c r="O226" s="92"/>
      <c r="P226" s="92"/>
      <c r="Q226" s="92"/>
      <c r="R226" s="93"/>
      <c r="S226" s="92"/>
      <c r="T226" s="92"/>
      <c r="U226" s="92"/>
      <c r="V226" s="93"/>
      <c r="W226" s="92"/>
      <c r="X226" s="92"/>
      <c r="Y226" s="92"/>
      <c r="Z226" s="92"/>
      <c r="AA226" s="80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</row>
    <row r="227" spans="1:46" ht="15.75" customHeight="1" x14ac:dyDescent="0.3">
      <c r="A227" s="19"/>
      <c r="B227" s="91"/>
      <c r="C227" s="92"/>
      <c r="D227" s="92"/>
      <c r="E227" s="92"/>
      <c r="F227" s="93"/>
      <c r="G227" s="92"/>
      <c r="H227" s="92"/>
      <c r="I227" s="92"/>
      <c r="J227" s="93"/>
      <c r="K227" s="92"/>
      <c r="L227" s="92"/>
      <c r="M227" s="92"/>
      <c r="N227" s="93"/>
      <c r="O227" s="92"/>
      <c r="P227" s="92"/>
      <c r="Q227" s="92"/>
      <c r="R227" s="93"/>
      <c r="S227" s="92"/>
      <c r="T227" s="92"/>
      <c r="U227" s="92"/>
      <c r="V227" s="93"/>
      <c r="W227" s="92"/>
      <c r="X227" s="92"/>
      <c r="Y227" s="92"/>
      <c r="Z227" s="92"/>
      <c r="AA227" s="80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</row>
    <row r="228" spans="1:46" ht="15.75" customHeight="1" x14ac:dyDescent="0.3">
      <c r="A228" s="19"/>
      <c r="B228" s="91"/>
      <c r="C228" s="92"/>
      <c r="D228" s="92"/>
      <c r="E228" s="92"/>
      <c r="F228" s="93"/>
      <c r="G228" s="92"/>
      <c r="H228" s="92"/>
      <c r="I228" s="92"/>
      <c r="J228" s="93"/>
      <c r="K228" s="92"/>
      <c r="L228" s="92"/>
      <c r="M228" s="92"/>
      <c r="N228" s="93"/>
      <c r="O228" s="92"/>
      <c r="P228" s="92"/>
      <c r="Q228" s="92"/>
      <c r="R228" s="93"/>
      <c r="S228" s="92"/>
      <c r="T228" s="92"/>
      <c r="U228" s="92"/>
      <c r="V228" s="93"/>
      <c r="W228" s="92"/>
      <c r="X228" s="92"/>
      <c r="Y228" s="92"/>
      <c r="Z228" s="92"/>
      <c r="AA228" s="80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</row>
    <row r="229" spans="1:46" ht="15.75" customHeight="1" x14ac:dyDescent="0.3">
      <c r="A229" s="19"/>
      <c r="B229" s="91"/>
      <c r="C229" s="92"/>
      <c r="D229" s="92"/>
      <c r="E229" s="92"/>
      <c r="F229" s="93"/>
      <c r="G229" s="92"/>
      <c r="H229" s="92"/>
      <c r="I229" s="92"/>
      <c r="J229" s="93"/>
      <c r="K229" s="92"/>
      <c r="L229" s="92"/>
      <c r="M229" s="92"/>
      <c r="N229" s="93"/>
      <c r="O229" s="92"/>
      <c r="P229" s="92"/>
      <c r="Q229" s="92"/>
      <c r="R229" s="93"/>
      <c r="S229" s="92"/>
      <c r="T229" s="92"/>
      <c r="U229" s="92"/>
      <c r="V229" s="93"/>
      <c r="W229" s="92"/>
      <c r="X229" s="92"/>
      <c r="Y229" s="92"/>
      <c r="Z229" s="92"/>
      <c r="AA229" s="80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</row>
    <row r="230" spans="1:46" ht="15.75" customHeight="1" x14ac:dyDescent="0.3">
      <c r="A230" s="19"/>
      <c r="B230" s="91"/>
      <c r="C230" s="92"/>
      <c r="D230" s="92"/>
      <c r="E230" s="92"/>
      <c r="F230" s="93"/>
      <c r="G230" s="92"/>
      <c r="H230" s="92"/>
      <c r="I230" s="92"/>
      <c r="J230" s="93"/>
      <c r="K230" s="92"/>
      <c r="L230" s="92"/>
      <c r="M230" s="92"/>
      <c r="N230" s="93"/>
      <c r="O230" s="92"/>
      <c r="P230" s="92"/>
      <c r="Q230" s="92"/>
      <c r="R230" s="93"/>
      <c r="S230" s="92"/>
      <c r="T230" s="92"/>
      <c r="U230" s="92"/>
      <c r="V230" s="93"/>
      <c r="W230" s="92"/>
      <c r="X230" s="92"/>
      <c r="Y230" s="92"/>
      <c r="Z230" s="92"/>
      <c r="AA230" s="80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</row>
    <row r="231" spans="1:46" ht="15.75" customHeight="1" x14ac:dyDescent="0.3">
      <c r="A231" s="19"/>
      <c r="B231" s="91"/>
      <c r="C231" s="92"/>
      <c r="D231" s="92"/>
      <c r="E231" s="92"/>
      <c r="F231" s="93"/>
      <c r="G231" s="92"/>
      <c r="H231" s="92"/>
      <c r="I231" s="92"/>
      <c r="J231" s="93"/>
      <c r="K231" s="92"/>
      <c r="L231" s="92"/>
      <c r="M231" s="92"/>
      <c r="N231" s="93"/>
      <c r="O231" s="92"/>
      <c r="P231" s="92"/>
      <c r="Q231" s="92"/>
      <c r="R231" s="93"/>
      <c r="S231" s="92"/>
      <c r="T231" s="92"/>
      <c r="U231" s="92"/>
      <c r="V231" s="93"/>
      <c r="W231" s="92"/>
      <c r="X231" s="92"/>
      <c r="Y231" s="92"/>
      <c r="Z231" s="92"/>
      <c r="AA231" s="80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</row>
    <row r="232" spans="1:46" ht="15.75" customHeight="1" x14ac:dyDescent="0.3">
      <c r="A232" s="19"/>
      <c r="B232" s="91"/>
      <c r="C232" s="92"/>
      <c r="D232" s="92"/>
      <c r="E232" s="92"/>
      <c r="F232" s="93"/>
      <c r="G232" s="92"/>
      <c r="H232" s="92"/>
      <c r="I232" s="92"/>
      <c r="J232" s="93"/>
      <c r="K232" s="92"/>
      <c r="L232" s="92"/>
      <c r="M232" s="92"/>
      <c r="N232" s="93"/>
      <c r="O232" s="92"/>
      <c r="P232" s="92"/>
      <c r="Q232" s="92"/>
      <c r="R232" s="93"/>
      <c r="S232" s="92"/>
      <c r="T232" s="92"/>
      <c r="U232" s="92"/>
      <c r="V232" s="93"/>
      <c r="W232" s="92"/>
      <c r="X232" s="92"/>
      <c r="Y232" s="92"/>
      <c r="Z232" s="92"/>
      <c r="AA232" s="80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</row>
    <row r="233" spans="1:46" ht="15.75" customHeight="1" x14ac:dyDescent="0.3">
      <c r="A233" s="19"/>
      <c r="B233" s="91"/>
      <c r="C233" s="92"/>
      <c r="D233" s="92"/>
      <c r="E233" s="92"/>
      <c r="F233" s="93"/>
      <c r="G233" s="92"/>
      <c r="H233" s="92"/>
      <c r="I233" s="92"/>
      <c r="J233" s="93"/>
      <c r="K233" s="92"/>
      <c r="L233" s="92"/>
      <c r="M233" s="92"/>
      <c r="N233" s="93"/>
      <c r="O233" s="92"/>
      <c r="P233" s="92"/>
      <c r="Q233" s="92"/>
      <c r="R233" s="93"/>
      <c r="S233" s="92"/>
      <c r="T233" s="92"/>
      <c r="U233" s="92"/>
      <c r="V233" s="93"/>
      <c r="W233" s="92"/>
      <c r="X233" s="92"/>
      <c r="Y233" s="92"/>
      <c r="Z233" s="92"/>
      <c r="AA233" s="80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</row>
    <row r="234" spans="1:46" ht="15.75" customHeight="1" x14ac:dyDescent="0.3">
      <c r="A234" s="19"/>
      <c r="B234" s="91"/>
      <c r="C234" s="92"/>
      <c r="D234" s="92"/>
      <c r="E234" s="92"/>
      <c r="F234" s="93"/>
      <c r="G234" s="92"/>
      <c r="H234" s="92"/>
      <c r="I234" s="92"/>
      <c r="J234" s="93"/>
      <c r="K234" s="92"/>
      <c r="L234" s="92"/>
      <c r="M234" s="92"/>
      <c r="N234" s="93"/>
      <c r="O234" s="92"/>
      <c r="P234" s="92"/>
      <c r="Q234" s="92"/>
      <c r="R234" s="93"/>
      <c r="S234" s="92"/>
      <c r="T234" s="92"/>
      <c r="U234" s="92"/>
      <c r="V234" s="93"/>
      <c r="W234" s="92"/>
      <c r="X234" s="92"/>
      <c r="Y234" s="92"/>
      <c r="Z234" s="92"/>
      <c r="AA234" s="80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</row>
    <row r="235" spans="1:46" ht="15.75" customHeight="1" x14ac:dyDescent="0.3">
      <c r="A235" s="19"/>
      <c r="B235" s="91"/>
      <c r="C235" s="92"/>
      <c r="D235" s="92"/>
      <c r="E235" s="92"/>
      <c r="F235" s="93"/>
      <c r="G235" s="92"/>
      <c r="H235" s="92"/>
      <c r="I235" s="92"/>
      <c r="J235" s="93"/>
      <c r="K235" s="92"/>
      <c r="L235" s="92"/>
      <c r="M235" s="92"/>
      <c r="N235" s="93"/>
      <c r="O235" s="92"/>
      <c r="P235" s="92"/>
      <c r="Q235" s="92"/>
      <c r="R235" s="93"/>
      <c r="S235" s="92"/>
      <c r="T235" s="92"/>
      <c r="U235" s="92"/>
      <c r="V235" s="93"/>
      <c r="W235" s="92"/>
      <c r="X235" s="92"/>
      <c r="Y235" s="92"/>
      <c r="Z235" s="92"/>
      <c r="AA235" s="80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</row>
    <row r="236" spans="1:46" ht="15.75" customHeight="1" x14ac:dyDescent="0.3">
      <c r="A236" s="19"/>
      <c r="B236" s="91"/>
      <c r="C236" s="92"/>
      <c r="D236" s="92"/>
      <c r="E236" s="92"/>
      <c r="F236" s="93"/>
      <c r="G236" s="92"/>
      <c r="H236" s="92"/>
      <c r="I236" s="92"/>
      <c r="J236" s="93"/>
      <c r="K236" s="92"/>
      <c r="L236" s="92"/>
      <c r="M236" s="92"/>
      <c r="N236" s="93"/>
      <c r="O236" s="92"/>
      <c r="P236" s="92"/>
      <c r="Q236" s="92"/>
      <c r="R236" s="93"/>
      <c r="S236" s="92"/>
      <c r="T236" s="92"/>
      <c r="U236" s="92"/>
      <c r="V236" s="93"/>
      <c r="W236" s="92"/>
      <c r="X236" s="92"/>
      <c r="Y236" s="92"/>
      <c r="Z236" s="92"/>
      <c r="AA236" s="80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</row>
    <row r="237" spans="1:46" ht="15.75" customHeight="1" x14ac:dyDescent="0.3">
      <c r="A237" s="19"/>
      <c r="B237" s="91"/>
      <c r="C237" s="92"/>
      <c r="D237" s="92"/>
      <c r="E237" s="92"/>
      <c r="F237" s="93"/>
      <c r="G237" s="92"/>
      <c r="H237" s="92"/>
      <c r="I237" s="92"/>
      <c r="J237" s="93"/>
      <c r="K237" s="92"/>
      <c r="L237" s="92"/>
      <c r="M237" s="92"/>
      <c r="N237" s="93"/>
      <c r="O237" s="92"/>
      <c r="P237" s="92"/>
      <c r="Q237" s="92"/>
      <c r="R237" s="93"/>
      <c r="S237" s="92"/>
      <c r="T237" s="92"/>
      <c r="U237" s="92"/>
      <c r="V237" s="93"/>
      <c r="W237" s="92"/>
      <c r="X237" s="92"/>
      <c r="Y237" s="92"/>
      <c r="Z237" s="92"/>
      <c r="AA237" s="80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</row>
    <row r="238" spans="1:46" ht="15.75" customHeight="1" x14ac:dyDescent="0.3">
      <c r="A238" s="19"/>
      <c r="B238" s="91"/>
      <c r="C238" s="92"/>
      <c r="D238" s="92"/>
      <c r="E238" s="92"/>
      <c r="F238" s="93"/>
      <c r="G238" s="92"/>
      <c r="H238" s="92"/>
      <c r="I238" s="92"/>
      <c r="J238" s="93"/>
      <c r="K238" s="92"/>
      <c r="L238" s="92"/>
      <c r="M238" s="92"/>
      <c r="N238" s="93"/>
      <c r="O238" s="92"/>
      <c r="P238" s="92"/>
      <c r="Q238" s="92"/>
      <c r="R238" s="93"/>
      <c r="S238" s="92"/>
      <c r="T238" s="92"/>
      <c r="U238" s="92"/>
      <c r="V238" s="93"/>
      <c r="W238" s="92"/>
      <c r="X238" s="92"/>
      <c r="Y238" s="92"/>
      <c r="Z238" s="92"/>
      <c r="AA238" s="80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</row>
    <row r="239" spans="1:46" ht="15.75" customHeight="1" x14ac:dyDescent="0.3">
      <c r="A239" s="19"/>
      <c r="B239" s="91"/>
      <c r="C239" s="92"/>
      <c r="D239" s="92"/>
      <c r="E239" s="92"/>
      <c r="F239" s="93"/>
      <c r="G239" s="92"/>
      <c r="H239" s="92"/>
      <c r="I239" s="92"/>
      <c r="J239" s="93"/>
      <c r="K239" s="92"/>
      <c r="L239" s="92"/>
      <c r="M239" s="92"/>
      <c r="N239" s="93"/>
      <c r="O239" s="92"/>
      <c r="P239" s="92"/>
      <c r="Q239" s="92"/>
      <c r="R239" s="93"/>
      <c r="S239" s="92"/>
      <c r="T239" s="92"/>
      <c r="U239" s="92"/>
      <c r="V239" s="93"/>
      <c r="W239" s="92"/>
      <c r="X239" s="92"/>
      <c r="Y239" s="92"/>
      <c r="Z239" s="92"/>
      <c r="AA239" s="80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</row>
    <row r="240" spans="1:46" ht="15.75" customHeight="1" x14ac:dyDescent="0.3">
      <c r="A240" s="19"/>
      <c r="B240" s="91"/>
      <c r="C240" s="92"/>
      <c r="D240" s="92"/>
      <c r="E240" s="92"/>
      <c r="F240" s="93"/>
      <c r="G240" s="92"/>
      <c r="H240" s="92"/>
      <c r="I240" s="92"/>
      <c r="J240" s="93"/>
      <c r="K240" s="92"/>
      <c r="L240" s="92"/>
      <c r="M240" s="92"/>
      <c r="N240" s="93"/>
      <c r="O240" s="92"/>
      <c r="P240" s="92"/>
      <c r="Q240" s="92"/>
      <c r="R240" s="93"/>
      <c r="S240" s="92"/>
      <c r="T240" s="92"/>
      <c r="U240" s="92"/>
      <c r="V240" s="93"/>
      <c r="W240" s="92"/>
      <c r="X240" s="92"/>
      <c r="Y240" s="92"/>
      <c r="Z240" s="92"/>
      <c r="AA240" s="80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</row>
    <row r="241" spans="1:46" ht="15.75" customHeight="1" x14ac:dyDescent="0.3">
      <c r="A241" s="19"/>
      <c r="B241" s="91"/>
      <c r="C241" s="92"/>
      <c r="D241" s="92"/>
      <c r="E241" s="92"/>
      <c r="F241" s="93"/>
      <c r="G241" s="92"/>
      <c r="H241" s="92"/>
      <c r="I241" s="92"/>
      <c r="J241" s="93"/>
      <c r="K241" s="92"/>
      <c r="L241" s="92"/>
      <c r="M241" s="92"/>
      <c r="N241" s="93"/>
      <c r="O241" s="92"/>
      <c r="P241" s="92"/>
      <c r="Q241" s="92"/>
      <c r="R241" s="93"/>
      <c r="S241" s="92"/>
      <c r="T241" s="92"/>
      <c r="U241" s="92"/>
      <c r="V241" s="93"/>
      <c r="W241" s="92"/>
      <c r="X241" s="92"/>
      <c r="Y241" s="92"/>
      <c r="Z241" s="92"/>
      <c r="AA241" s="80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</row>
    <row r="242" spans="1:46" ht="15.75" customHeight="1" x14ac:dyDescent="0.3">
      <c r="A242" s="19"/>
      <c r="B242" s="91"/>
      <c r="C242" s="92"/>
      <c r="D242" s="92"/>
      <c r="E242" s="92"/>
      <c r="F242" s="93"/>
      <c r="G242" s="92"/>
      <c r="H242" s="92"/>
      <c r="I242" s="92"/>
      <c r="J242" s="93"/>
      <c r="K242" s="92"/>
      <c r="L242" s="92"/>
      <c r="M242" s="92"/>
      <c r="N242" s="93"/>
      <c r="O242" s="92"/>
      <c r="P242" s="92"/>
      <c r="Q242" s="92"/>
      <c r="R242" s="93"/>
      <c r="S242" s="92"/>
      <c r="T242" s="92"/>
      <c r="U242" s="92"/>
      <c r="V242" s="93"/>
      <c r="W242" s="92"/>
      <c r="X242" s="92"/>
      <c r="Y242" s="92"/>
      <c r="Z242" s="92"/>
      <c r="AA242" s="80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</row>
    <row r="243" spans="1:46" ht="15.75" customHeight="1" x14ac:dyDescent="0.3">
      <c r="A243" s="19"/>
      <c r="B243" s="91"/>
      <c r="C243" s="92"/>
      <c r="D243" s="92"/>
      <c r="E243" s="92"/>
      <c r="F243" s="93"/>
      <c r="G243" s="92"/>
      <c r="H243" s="92"/>
      <c r="I243" s="92"/>
      <c r="J243" s="93"/>
      <c r="K243" s="92"/>
      <c r="L243" s="92"/>
      <c r="M243" s="92"/>
      <c r="N243" s="93"/>
      <c r="O243" s="92"/>
      <c r="P243" s="92"/>
      <c r="Q243" s="92"/>
      <c r="R243" s="93"/>
      <c r="S243" s="92"/>
      <c r="T243" s="92"/>
      <c r="U243" s="92"/>
      <c r="V243" s="93"/>
      <c r="W243" s="92"/>
      <c r="X243" s="92"/>
      <c r="Y243" s="92"/>
      <c r="Z243" s="92"/>
      <c r="AA243" s="80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</row>
    <row r="244" spans="1:46" ht="15.75" customHeight="1" x14ac:dyDescent="0.3">
      <c r="A244" s="19"/>
      <c r="B244" s="91"/>
      <c r="C244" s="92"/>
      <c r="D244" s="92"/>
      <c r="E244" s="92"/>
      <c r="F244" s="93"/>
      <c r="G244" s="92"/>
      <c r="H244" s="92"/>
      <c r="I244" s="92"/>
      <c r="J244" s="93"/>
      <c r="K244" s="92"/>
      <c r="L244" s="92"/>
      <c r="M244" s="92"/>
      <c r="N244" s="93"/>
      <c r="O244" s="92"/>
      <c r="P244" s="92"/>
      <c r="Q244" s="92"/>
      <c r="R244" s="93"/>
      <c r="S244" s="92"/>
      <c r="T244" s="92"/>
      <c r="U244" s="92"/>
      <c r="V244" s="93"/>
      <c r="W244" s="92"/>
      <c r="X244" s="92"/>
      <c r="Y244" s="92"/>
      <c r="Z244" s="92"/>
      <c r="AA244" s="80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</row>
    <row r="245" spans="1:46" ht="15.75" customHeight="1" x14ac:dyDescent="0.3">
      <c r="A245" s="19"/>
      <c r="B245" s="91"/>
      <c r="C245" s="92"/>
      <c r="D245" s="92"/>
      <c r="E245" s="92"/>
      <c r="F245" s="93"/>
      <c r="G245" s="92"/>
      <c r="H245" s="92"/>
      <c r="I245" s="92"/>
      <c r="J245" s="93"/>
      <c r="K245" s="92"/>
      <c r="L245" s="92"/>
      <c r="M245" s="92"/>
      <c r="N245" s="93"/>
      <c r="O245" s="92"/>
      <c r="P245" s="92"/>
      <c r="Q245" s="92"/>
      <c r="R245" s="93"/>
      <c r="S245" s="92"/>
      <c r="T245" s="92"/>
      <c r="U245" s="92"/>
      <c r="V245" s="93"/>
      <c r="W245" s="92"/>
      <c r="X245" s="92"/>
      <c r="Y245" s="92"/>
      <c r="Z245" s="92"/>
      <c r="AA245" s="80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</row>
    <row r="246" spans="1:46" ht="15.75" customHeight="1" x14ac:dyDescent="0.3">
      <c r="A246" s="19"/>
      <c r="B246" s="91"/>
      <c r="C246" s="92"/>
      <c r="D246" s="92"/>
      <c r="E246" s="92"/>
      <c r="F246" s="93"/>
      <c r="G246" s="92"/>
      <c r="H246" s="92"/>
      <c r="I246" s="92"/>
      <c r="J246" s="93"/>
      <c r="K246" s="92"/>
      <c r="L246" s="92"/>
      <c r="M246" s="92"/>
      <c r="N246" s="93"/>
      <c r="O246" s="92"/>
      <c r="P246" s="92"/>
      <c r="Q246" s="92"/>
      <c r="R246" s="93"/>
      <c r="S246" s="92"/>
      <c r="T246" s="92"/>
      <c r="U246" s="92"/>
      <c r="V246" s="93"/>
      <c r="W246" s="92"/>
      <c r="X246" s="92"/>
      <c r="Y246" s="92"/>
      <c r="Z246" s="92"/>
      <c r="AA246" s="80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</row>
    <row r="247" spans="1:46" ht="15.75" customHeight="1" x14ac:dyDescent="0.3">
      <c r="A247" s="19"/>
      <c r="B247" s="91"/>
      <c r="C247" s="92"/>
      <c r="D247" s="92"/>
      <c r="E247" s="92"/>
      <c r="F247" s="93"/>
      <c r="G247" s="92"/>
      <c r="H247" s="92"/>
      <c r="I247" s="92"/>
      <c r="J247" s="93"/>
      <c r="K247" s="92"/>
      <c r="L247" s="92"/>
      <c r="M247" s="92"/>
      <c r="N247" s="93"/>
      <c r="O247" s="92"/>
      <c r="P247" s="92"/>
      <c r="Q247" s="92"/>
      <c r="R247" s="93"/>
      <c r="S247" s="92"/>
      <c r="T247" s="92"/>
      <c r="U247" s="92"/>
      <c r="V247" s="93"/>
      <c r="W247" s="92"/>
      <c r="X247" s="92"/>
      <c r="Y247" s="92"/>
      <c r="Z247" s="92"/>
      <c r="AA247" s="80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</row>
    <row r="248" spans="1:46" ht="15.75" customHeight="1" x14ac:dyDescent="0.3">
      <c r="A248" s="19"/>
      <c r="B248" s="91"/>
      <c r="C248" s="92"/>
      <c r="D248" s="92"/>
      <c r="E248" s="92"/>
      <c r="F248" s="93"/>
      <c r="G248" s="92"/>
      <c r="H248" s="92"/>
      <c r="I248" s="92"/>
      <c r="J248" s="93"/>
      <c r="K248" s="92"/>
      <c r="L248" s="92"/>
      <c r="M248" s="92"/>
      <c r="N248" s="93"/>
      <c r="O248" s="92"/>
      <c r="P248" s="92"/>
      <c r="Q248" s="92"/>
      <c r="R248" s="93"/>
      <c r="S248" s="92"/>
      <c r="T248" s="92"/>
      <c r="U248" s="92"/>
      <c r="V248" s="93"/>
      <c r="W248" s="92"/>
      <c r="X248" s="92"/>
      <c r="Y248" s="92"/>
      <c r="Z248" s="92"/>
      <c r="AA248" s="80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</row>
    <row r="249" spans="1:46" ht="15.75" customHeight="1" x14ac:dyDescent="0.3">
      <c r="A249" s="19"/>
      <c r="B249" s="91"/>
      <c r="C249" s="92"/>
      <c r="D249" s="92"/>
      <c r="E249" s="92"/>
      <c r="F249" s="93"/>
      <c r="G249" s="92"/>
      <c r="H249" s="92"/>
      <c r="I249" s="92"/>
      <c r="J249" s="93"/>
      <c r="K249" s="92"/>
      <c r="L249" s="92"/>
      <c r="M249" s="92"/>
      <c r="N249" s="93"/>
      <c r="O249" s="92"/>
      <c r="P249" s="92"/>
      <c r="Q249" s="92"/>
      <c r="R249" s="93"/>
      <c r="S249" s="92"/>
      <c r="T249" s="92"/>
      <c r="U249" s="92"/>
      <c r="V249" s="93"/>
      <c r="W249" s="92"/>
      <c r="X249" s="92"/>
      <c r="Y249" s="92"/>
      <c r="Z249" s="92"/>
      <c r="AA249" s="80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</row>
    <row r="250" spans="1:46" ht="15.75" customHeight="1" x14ac:dyDescent="0.3">
      <c r="A250" s="19"/>
      <c r="B250" s="91"/>
      <c r="C250" s="92"/>
      <c r="D250" s="92"/>
      <c r="E250" s="92"/>
      <c r="F250" s="93"/>
      <c r="G250" s="92"/>
      <c r="H250" s="92"/>
      <c r="I250" s="92"/>
      <c r="J250" s="93"/>
      <c r="K250" s="92"/>
      <c r="L250" s="92"/>
      <c r="M250" s="92"/>
      <c r="N250" s="93"/>
      <c r="O250" s="92"/>
      <c r="P250" s="92"/>
      <c r="Q250" s="92"/>
      <c r="R250" s="93"/>
      <c r="S250" s="92"/>
      <c r="T250" s="92"/>
      <c r="U250" s="92"/>
      <c r="V250" s="93"/>
      <c r="W250" s="92"/>
      <c r="X250" s="92"/>
      <c r="Y250" s="92"/>
      <c r="Z250" s="92"/>
      <c r="AA250" s="80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</row>
    <row r="251" spans="1:46" ht="15.75" customHeight="1" x14ac:dyDescent="0.3">
      <c r="A251" s="19"/>
      <c r="B251" s="91"/>
      <c r="C251" s="92"/>
      <c r="D251" s="92"/>
      <c r="E251" s="92"/>
      <c r="F251" s="93"/>
      <c r="G251" s="92"/>
      <c r="H251" s="92"/>
      <c r="I251" s="92"/>
      <c r="J251" s="93"/>
      <c r="K251" s="92"/>
      <c r="L251" s="92"/>
      <c r="M251" s="92"/>
      <c r="N251" s="93"/>
      <c r="O251" s="92"/>
      <c r="P251" s="92"/>
      <c r="Q251" s="92"/>
      <c r="R251" s="93"/>
      <c r="S251" s="92"/>
      <c r="T251" s="92"/>
      <c r="U251" s="92"/>
      <c r="V251" s="93"/>
      <c r="W251" s="92"/>
      <c r="X251" s="92"/>
      <c r="Y251" s="92"/>
      <c r="Z251" s="92"/>
      <c r="AA251" s="80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</row>
    <row r="252" spans="1:46" ht="15.75" customHeight="1" x14ac:dyDescent="0.3">
      <c r="A252" s="19"/>
      <c r="B252" s="91"/>
      <c r="C252" s="92"/>
      <c r="D252" s="92"/>
      <c r="E252" s="92"/>
      <c r="F252" s="93"/>
      <c r="G252" s="92"/>
      <c r="H252" s="92"/>
      <c r="I252" s="92"/>
      <c r="J252" s="93"/>
      <c r="K252" s="92"/>
      <c r="L252" s="92"/>
      <c r="M252" s="92"/>
      <c r="N252" s="93"/>
      <c r="O252" s="92"/>
      <c r="P252" s="92"/>
      <c r="Q252" s="92"/>
      <c r="R252" s="93"/>
      <c r="S252" s="92"/>
      <c r="T252" s="92"/>
      <c r="U252" s="92"/>
      <c r="V252" s="93"/>
      <c r="W252" s="92"/>
      <c r="X252" s="92"/>
      <c r="Y252" s="92"/>
      <c r="Z252" s="92"/>
      <c r="AA252" s="80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</row>
    <row r="253" spans="1:46" ht="15.75" customHeight="1" x14ac:dyDescent="0.3">
      <c r="A253" s="19"/>
      <c r="B253" s="91"/>
      <c r="C253" s="92"/>
      <c r="D253" s="92"/>
      <c r="E253" s="92"/>
      <c r="F253" s="93"/>
      <c r="G253" s="92"/>
      <c r="H253" s="92"/>
      <c r="I253" s="92"/>
      <c r="J253" s="93"/>
      <c r="K253" s="92"/>
      <c r="L253" s="92"/>
      <c r="M253" s="92"/>
      <c r="N253" s="93"/>
      <c r="O253" s="92"/>
      <c r="P253" s="92"/>
      <c r="Q253" s="92"/>
      <c r="R253" s="93"/>
      <c r="S253" s="92"/>
      <c r="T253" s="92"/>
      <c r="U253" s="92"/>
      <c r="V253" s="93"/>
      <c r="W253" s="92"/>
      <c r="X253" s="92"/>
      <c r="Y253" s="92"/>
      <c r="Z253" s="92"/>
      <c r="AA253" s="80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</row>
    <row r="254" spans="1:46" ht="15.75" customHeight="1" x14ac:dyDescent="0.3">
      <c r="A254" s="19"/>
      <c r="B254" s="91"/>
      <c r="C254" s="92"/>
      <c r="D254" s="92"/>
      <c r="E254" s="92"/>
      <c r="F254" s="93"/>
      <c r="G254" s="92"/>
      <c r="H254" s="92"/>
      <c r="I254" s="92"/>
      <c r="J254" s="93"/>
      <c r="K254" s="92"/>
      <c r="L254" s="92"/>
      <c r="M254" s="92"/>
      <c r="N254" s="93"/>
      <c r="O254" s="92"/>
      <c r="P254" s="92"/>
      <c r="Q254" s="92"/>
      <c r="R254" s="93"/>
      <c r="S254" s="92"/>
      <c r="T254" s="92"/>
      <c r="U254" s="92"/>
      <c r="V254" s="93"/>
      <c r="W254" s="92"/>
      <c r="X254" s="92"/>
      <c r="Y254" s="92"/>
      <c r="Z254" s="92"/>
      <c r="AA254" s="80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</row>
    <row r="255" spans="1:46" ht="15.75" customHeight="1" x14ac:dyDescent="0.3">
      <c r="A255" s="19"/>
      <c r="B255" s="91"/>
      <c r="C255" s="92"/>
      <c r="D255" s="92"/>
      <c r="E255" s="92"/>
      <c r="F255" s="93"/>
      <c r="G255" s="92"/>
      <c r="H255" s="92"/>
      <c r="I255" s="92"/>
      <c r="J255" s="93"/>
      <c r="K255" s="92"/>
      <c r="L255" s="92"/>
      <c r="M255" s="92"/>
      <c r="N255" s="93"/>
      <c r="O255" s="92"/>
      <c r="P255" s="92"/>
      <c r="Q255" s="92"/>
      <c r="R255" s="93"/>
      <c r="S255" s="92"/>
      <c r="T255" s="92"/>
      <c r="U255" s="92"/>
      <c r="V255" s="93"/>
      <c r="W255" s="92"/>
      <c r="X255" s="92"/>
      <c r="Y255" s="92"/>
      <c r="Z255" s="92"/>
      <c r="AA255" s="80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</row>
    <row r="256" spans="1:46" ht="15.75" customHeight="1" x14ac:dyDescent="0.3">
      <c r="A256" s="19"/>
      <c r="B256" s="91"/>
      <c r="C256" s="92"/>
      <c r="D256" s="92"/>
      <c r="E256" s="92"/>
      <c r="F256" s="93"/>
      <c r="G256" s="92"/>
      <c r="H256" s="92"/>
      <c r="I256" s="92"/>
      <c r="J256" s="93"/>
      <c r="K256" s="92"/>
      <c r="L256" s="92"/>
      <c r="M256" s="92"/>
      <c r="N256" s="93"/>
      <c r="O256" s="92"/>
      <c r="P256" s="92"/>
      <c r="Q256" s="92"/>
      <c r="R256" s="93"/>
      <c r="S256" s="92"/>
      <c r="T256" s="92"/>
      <c r="U256" s="92"/>
      <c r="V256" s="93"/>
      <c r="W256" s="92"/>
      <c r="X256" s="92"/>
      <c r="Y256" s="92"/>
      <c r="Z256" s="92"/>
      <c r="AA256" s="80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</row>
    <row r="257" spans="1:46" ht="15.75" customHeight="1" x14ac:dyDescent="0.3">
      <c r="A257" s="19"/>
      <c r="B257" s="91"/>
      <c r="C257" s="92"/>
      <c r="D257" s="92"/>
      <c r="E257" s="92"/>
      <c r="F257" s="93"/>
      <c r="G257" s="92"/>
      <c r="H257" s="92"/>
      <c r="I257" s="92"/>
      <c r="J257" s="93"/>
      <c r="K257" s="92"/>
      <c r="L257" s="92"/>
      <c r="M257" s="92"/>
      <c r="N257" s="93"/>
      <c r="O257" s="92"/>
      <c r="P257" s="92"/>
      <c r="Q257" s="92"/>
      <c r="R257" s="93"/>
      <c r="S257" s="92"/>
      <c r="T257" s="92"/>
      <c r="U257" s="92"/>
      <c r="V257" s="93"/>
      <c r="W257" s="92"/>
      <c r="X257" s="92"/>
      <c r="Y257" s="92"/>
      <c r="Z257" s="92"/>
      <c r="AA257" s="80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</row>
    <row r="258" spans="1:46" ht="15.75" customHeight="1" x14ac:dyDescent="0.3">
      <c r="A258" s="19"/>
      <c r="B258" s="91"/>
      <c r="C258" s="92"/>
      <c r="D258" s="92"/>
      <c r="E258" s="92"/>
      <c r="F258" s="93"/>
      <c r="G258" s="92"/>
      <c r="H258" s="92"/>
      <c r="I258" s="92"/>
      <c r="J258" s="93"/>
      <c r="K258" s="92"/>
      <c r="L258" s="92"/>
      <c r="M258" s="92"/>
      <c r="N258" s="93"/>
      <c r="O258" s="92"/>
      <c r="P258" s="92"/>
      <c r="Q258" s="92"/>
      <c r="R258" s="93"/>
      <c r="S258" s="92"/>
      <c r="T258" s="92"/>
      <c r="U258" s="92"/>
      <c r="V258" s="93"/>
      <c r="W258" s="92"/>
      <c r="X258" s="92"/>
      <c r="Y258" s="92"/>
      <c r="Z258" s="92"/>
      <c r="AA258" s="80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</row>
    <row r="259" spans="1:46" ht="15.75" customHeight="1" x14ac:dyDescent="0.3">
      <c r="A259" s="19"/>
      <c r="B259" s="91"/>
      <c r="C259" s="92"/>
      <c r="D259" s="92"/>
      <c r="E259" s="92"/>
      <c r="F259" s="93"/>
      <c r="G259" s="92"/>
      <c r="H259" s="92"/>
      <c r="I259" s="92"/>
      <c r="J259" s="93"/>
      <c r="K259" s="92"/>
      <c r="L259" s="92"/>
      <c r="M259" s="92"/>
      <c r="N259" s="93"/>
      <c r="O259" s="92"/>
      <c r="P259" s="92"/>
      <c r="Q259" s="92"/>
      <c r="R259" s="93"/>
      <c r="S259" s="92"/>
      <c r="T259" s="92"/>
      <c r="U259" s="92"/>
      <c r="V259" s="93"/>
      <c r="W259" s="92"/>
      <c r="X259" s="92"/>
      <c r="Y259" s="92"/>
      <c r="Z259" s="92"/>
      <c r="AA259" s="80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</row>
    <row r="260" spans="1:46" ht="15.75" customHeight="1" x14ac:dyDescent="0.3">
      <c r="A260" s="19"/>
      <c r="B260" s="91"/>
      <c r="C260" s="92"/>
      <c r="D260" s="92"/>
      <c r="E260" s="92"/>
      <c r="F260" s="93"/>
      <c r="G260" s="92"/>
      <c r="H260" s="92"/>
      <c r="I260" s="92"/>
      <c r="J260" s="93"/>
      <c r="K260" s="92"/>
      <c r="L260" s="92"/>
      <c r="M260" s="92"/>
      <c r="N260" s="93"/>
      <c r="O260" s="92"/>
      <c r="P260" s="92"/>
      <c r="Q260" s="92"/>
      <c r="R260" s="93"/>
      <c r="S260" s="92"/>
      <c r="T260" s="92"/>
      <c r="U260" s="92"/>
      <c r="V260" s="93"/>
      <c r="W260" s="92"/>
      <c r="X260" s="92"/>
      <c r="Y260" s="92"/>
      <c r="Z260" s="92"/>
      <c r="AA260" s="80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</row>
    <row r="261" spans="1:46" ht="15.75" customHeight="1" x14ac:dyDescent="0.3">
      <c r="A261" s="19"/>
      <c r="B261" s="91"/>
      <c r="C261" s="92"/>
      <c r="D261" s="92"/>
      <c r="E261" s="92"/>
      <c r="F261" s="93"/>
      <c r="G261" s="92"/>
      <c r="H261" s="92"/>
      <c r="I261" s="92"/>
      <c r="J261" s="93"/>
      <c r="K261" s="92"/>
      <c r="L261" s="92"/>
      <c r="M261" s="92"/>
      <c r="N261" s="93"/>
      <c r="O261" s="92"/>
      <c r="P261" s="92"/>
      <c r="Q261" s="92"/>
      <c r="R261" s="93"/>
      <c r="S261" s="92"/>
      <c r="T261" s="92"/>
      <c r="U261" s="92"/>
      <c r="V261" s="93"/>
      <c r="W261" s="92"/>
      <c r="X261" s="92"/>
      <c r="Y261" s="92"/>
      <c r="Z261" s="92"/>
      <c r="AA261" s="80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</row>
    <row r="262" spans="1:46" ht="15.75" customHeight="1" x14ac:dyDescent="0.3">
      <c r="A262" s="19"/>
      <c r="B262" s="91"/>
      <c r="C262" s="92"/>
      <c r="D262" s="92"/>
      <c r="E262" s="92"/>
      <c r="F262" s="93"/>
      <c r="G262" s="92"/>
      <c r="H262" s="92"/>
      <c r="I262" s="92"/>
      <c r="J262" s="93"/>
      <c r="K262" s="92"/>
      <c r="L262" s="92"/>
      <c r="M262" s="92"/>
      <c r="N262" s="93"/>
      <c r="O262" s="92"/>
      <c r="P262" s="92"/>
      <c r="Q262" s="92"/>
      <c r="R262" s="93"/>
      <c r="S262" s="92"/>
      <c r="T262" s="92"/>
      <c r="U262" s="92"/>
      <c r="V262" s="93"/>
      <c r="W262" s="92"/>
      <c r="X262" s="92"/>
      <c r="Y262" s="92"/>
      <c r="Z262" s="92"/>
      <c r="AA262" s="80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</row>
    <row r="263" spans="1:46" ht="15.75" customHeight="1" x14ac:dyDescent="0.3">
      <c r="A263" s="19"/>
      <c r="B263" s="91"/>
      <c r="C263" s="92"/>
      <c r="D263" s="92"/>
      <c r="E263" s="92"/>
      <c r="F263" s="93"/>
      <c r="G263" s="92"/>
      <c r="H263" s="92"/>
      <c r="I263" s="92"/>
      <c r="J263" s="93"/>
      <c r="K263" s="92"/>
      <c r="L263" s="92"/>
      <c r="M263" s="92"/>
      <c r="N263" s="93"/>
      <c r="O263" s="92"/>
      <c r="P263" s="92"/>
      <c r="Q263" s="92"/>
      <c r="R263" s="93"/>
      <c r="S263" s="92"/>
      <c r="T263" s="92"/>
      <c r="U263" s="92"/>
      <c r="V263" s="93"/>
      <c r="W263" s="92"/>
      <c r="X263" s="92"/>
      <c r="Y263" s="92"/>
      <c r="Z263" s="92"/>
      <c r="AA263" s="80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</row>
    <row r="264" spans="1:46" ht="15.75" customHeight="1" x14ac:dyDescent="0.3">
      <c r="A264" s="19"/>
      <c r="B264" s="91"/>
      <c r="C264" s="92"/>
      <c r="D264" s="92"/>
      <c r="E264" s="92"/>
      <c r="F264" s="93"/>
      <c r="G264" s="92"/>
      <c r="H264" s="92"/>
      <c r="I264" s="92"/>
      <c r="J264" s="93"/>
      <c r="K264" s="92"/>
      <c r="L264" s="92"/>
      <c r="M264" s="92"/>
      <c r="N264" s="93"/>
      <c r="O264" s="92"/>
      <c r="P264" s="92"/>
      <c r="Q264" s="92"/>
      <c r="R264" s="93"/>
      <c r="S264" s="92"/>
      <c r="T264" s="92"/>
      <c r="U264" s="92"/>
      <c r="V264" s="93"/>
      <c r="W264" s="92"/>
      <c r="X264" s="92"/>
      <c r="Y264" s="92"/>
      <c r="Z264" s="92"/>
      <c r="AA264" s="80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</row>
    <row r="265" spans="1:46" ht="15.75" customHeight="1" x14ac:dyDescent="0.3">
      <c r="A265" s="19"/>
      <c r="B265" s="91"/>
      <c r="C265" s="92"/>
      <c r="D265" s="92"/>
      <c r="E265" s="92"/>
      <c r="F265" s="93"/>
      <c r="G265" s="92"/>
      <c r="H265" s="92"/>
      <c r="I265" s="92"/>
      <c r="J265" s="93"/>
      <c r="K265" s="92"/>
      <c r="L265" s="92"/>
      <c r="M265" s="92"/>
      <c r="N265" s="93"/>
      <c r="O265" s="92"/>
      <c r="P265" s="92"/>
      <c r="Q265" s="92"/>
      <c r="R265" s="93"/>
      <c r="S265" s="92"/>
      <c r="T265" s="92"/>
      <c r="U265" s="92"/>
      <c r="V265" s="93"/>
      <c r="W265" s="92"/>
      <c r="X265" s="92"/>
      <c r="Y265" s="92"/>
      <c r="Z265" s="92"/>
      <c r="AA265" s="80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</row>
    <row r="266" spans="1:46" ht="15.75" customHeight="1" x14ac:dyDescent="0.3">
      <c r="A266" s="19"/>
      <c r="B266" s="91"/>
      <c r="C266" s="92"/>
      <c r="D266" s="92"/>
      <c r="E266" s="92"/>
      <c r="F266" s="93"/>
      <c r="G266" s="92"/>
      <c r="H266" s="92"/>
      <c r="I266" s="92"/>
      <c r="J266" s="93"/>
      <c r="K266" s="92"/>
      <c r="L266" s="92"/>
      <c r="M266" s="92"/>
      <c r="N266" s="93"/>
      <c r="O266" s="92"/>
      <c r="P266" s="92"/>
      <c r="Q266" s="92"/>
      <c r="R266" s="93"/>
      <c r="S266" s="92"/>
      <c r="T266" s="92"/>
      <c r="U266" s="92"/>
      <c r="V266" s="93"/>
      <c r="W266" s="92"/>
      <c r="X266" s="92"/>
      <c r="Y266" s="92"/>
      <c r="Z266" s="92"/>
      <c r="AA266" s="80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</row>
    <row r="267" spans="1:46" ht="15.75" customHeight="1" x14ac:dyDescent="0.3">
      <c r="A267" s="19"/>
      <c r="B267" s="91"/>
      <c r="C267" s="92"/>
      <c r="D267" s="92"/>
      <c r="E267" s="92"/>
      <c r="F267" s="93"/>
      <c r="G267" s="92"/>
      <c r="H267" s="92"/>
      <c r="I267" s="92"/>
      <c r="J267" s="93"/>
      <c r="K267" s="92"/>
      <c r="L267" s="92"/>
      <c r="M267" s="92"/>
      <c r="N267" s="93"/>
      <c r="O267" s="92"/>
      <c r="P267" s="92"/>
      <c r="Q267" s="92"/>
      <c r="R267" s="93"/>
      <c r="S267" s="92"/>
      <c r="T267" s="92"/>
      <c r="U267" s="92"/>
      <c r="V267" s="93"/>
      <c r="W267" s="92"/>
      <c r="X267" s="92"/>
      <c r="Y267" s="92"/>
      <c r="Z267" s="92"/>
      <c r="AA267" s="80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</row>
    <row r="268" spans="1:46" ht="15.75" customHeight="1" x14ac:dyDescent="0.3">
      <c r="A268" s="19"/>
      <c r="B268" s="91"/>
      <c r="C268" s="92"/>
      <c r="D268" s="92"/>
      <c r="E268" s="92"/>
      <c r="F268" s="93"/>
      <c r="G268" s="92"/>
      <c r="H268" s="92"/>
      <c r="I268" s="92"/>
      <c r="J268" s="93"/>
      <c r="K268" s="92"/>
      <c r="L268" s="92"/>
      <c r="M268" s="92"/>
      <c r="N268" s="93"/>
      <c r="O268" s="92"/>
      <c r="P268" s="92"/>
      <c r="Q268" s="92"/>
      <c r="R268" s="93"/>
      <c r="S268" s="92"/>
      <c r="T268" s="92"/>
      <c r="U268" s="92"/>
      <c r="V268" s="93"/>
      <c r="W268" s="92"/>
      <c r="X268" s="92"/>
      <c r="Y268" s="92"/>
      <c r="Z268" s="92"/>
      <c r="AA268" s="80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</row>
    <row r="269" spans="1:46" ht="15.75" customHeight="1" x14ac:dyDescent="0.3">
      <c r="A269" s="19"/>
      <c r="B269" s="91"/>
      <c r="C269" s="92"/>
      <c r="D269" s="92"/>
      <c r="E269" s="92"/>
      <c r="F269" s="93"/>
      <c r="G269" s="92"/>
      <c r="H269" s="92"/>
      <c r="I269" s="92"/>
      <c r="J269" s="93"/>
      <c r="K269" s="92"/>
      <c r="L269" s="92"/>
      <c r="M269" s="92"/>
      <c r="N269" s="93"/>
      <c r="O269" s="92"/>
      <c r="P269" s="92"/>
      <c r="Q269" s="92"/>
      <c r="R269" s="93"/>
      <c r="S269" s="92"/>
      <c r="T269" s="92"/>
      <c r="U269" s="92"/>
      <c r="V269" s="93"/>
      <c r="W269" s="92"/>
      <c r="X269" s="92"/>
      <c r="Y269" s="92"/>
      <c r="Z269" s="92"/>
      <c r="AA269" s="80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</row>
    <row r="270" spans="1:46" ht="15.75" customHeight="1" x14ac:dyDescent="0.3">
      <c r="A270" s="19"/>
      <c r="B270" s="91"/>
      <c r="C270" s="92"/>
      <c r="D270" s="92"/>
      <c r="E270" s="92"/>
      <c r="F270" s="93"/>
      <c r="G270" s="92"/>
      <c r="H270" s="92"/>
      <c r="I270" s="92"/>
      <c r="J270" s="93"/>
      <c r="K270" s="92"/>
      <c r="L270" s="92"/>
      <c r="M270" s="92"/>
      <c r="N270" s="93"/>
      <c r="O270" s="92"/>
      <c r="P270" s="92"/>
      <c r="Q270" s="92"/>
      <c r="R270" s="93"/>
      <c r="S270" s="92"/>
      <c r="T270" s="92"/>
      <c r="U270" s="92"/>
      <c r="V270" s="93"/>
      <c r="W270" s="92"/>
      <c r="X270" s="92"/>
      <c r="Y270" s="92"/>
      <c r="Z270" s="92"/>
      <c r="AA270" s="80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</row>
    <row r="271" spans="1:46" ht="15.75" customHeight="1" x14ac:dyDescent="0.3">
      <c r="A271" s="19"/>
      <c r="B271" s="91"/>
      <c r="C271" s="92"/>
      <c r="D271" s="92"/>
      <c r="E271" s="92"/>
      <c r="F271" s="93"/>
      <c r="G271" s="92"/>
      <c r="H271" s="92"/>
      <c r="I271" s="92"/>
      <c r="J271" s="93"/>
      <c r="K271" s="92"/>
      <c r="L271" s="92"/>
      <c r="M271" s="92"/>
      <c r="N271" s="93"/>
      <c r="O271" s="92"/>
      <c r="P271" s="92"/>
      <c r="Q271" s="92"/>
      <c r="R271" s="93"/>
      <c r="S271" s="92"/>
      <c r="T271" s="92"/>
      <c r="U271" s="92"/>
      <c r="V271" s="93"/>
      <c r="W271" s="92"/>
      <c r="X271" s="92"/>
      <c r="Y271" s="92"/>
      <c r="Z271" s="92"/>
      <c r="AA271" s="80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</row>
    <row r="272" spans="1:46" ht="15.75" customHeight="1" x14ac:dyDescent="0.3">
      <c r="A272" s="19"/>
      <c r="B272" s="91"/>
      <c r="C272" s="92"/>
      <c r="D272" s="92"/>
      <c r="E272" s="92"/>
      <c r="F272" s="93"/>
      <c r="G272" s="92"/>
      <c r="H272" s="92"/>
      <c r="I272" s="92"/>
      <c r="J272" s="93"/>
      <c r="K272" s="92"/>
      <c r="L272" s="92"/>
      <c r="M272" s="92"/>
      <c r="N272" s="93"/>
      <c r="O272" s="92"/>
      <c r="P272" s="92"/>
      <c r="Q272" s="92"/>
      <c r="R272" s="93"/>
      <c r="S272" s="92"/>
      <c r="T272" s="92"/>
      <c r="U272" s="92"/>
      <c r="V272" s="93"/>
      <c r="W272" s="92"/>
      <c r="X272" s="92"/>
      <c r="Y272" s="92"/>
      <c r="Z272" s="92"/>
      <c r="AA272" s="80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</row>
    <row r="273" spans="1:46" ht="15.75" customHeight="1" x14ac:dyDescent="0.3">
      <c r="A273" s="19"/>
      <c r="B273" s="91"/>
      <c r="C273" s="92"/>
      <c r="D273" s="92"/>
      <c r="E273" s="92"/>
      <c r="F273" s="93"/>
      <c r="G273" s="92"/>
      <c r="H273" s="92"/>
      <c r="I273" s="92"/>
      <c r="J273" s="93"/>
      <c r="K273" s="92"/>
      <c r="L273" s="92"/>
      <c r="M273" s="92"/>
      <c r="N273" s="93"/>
      <c r="O273" s="92"/>
      <c r="P273" s="92"/>
      <c r="Q273" s="92"/>
      <c r="R273" s="93"/>
      <c r="S273" s="92"/>
      <c r="T273" s="92"/>
      <c r="U273" s="92"/>
      <c r="V273" s="93"/>
      <c r="W273" s="92"/>
      <c r="X273" s="92"/>
      <c r="Y273" s="92"/>
      <c r="Z273" s="92"/>
      <c r="AA273" s="80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</row>
    <row r="274" spans="1:46" ht="15.75" customHeight="1" x14ac:dyDescent="0.3">
      <c r="A274" s="19"/>
      <c r="B274" s="91"/>
      <c r="C274" s="92"/>
      <c r="D274" s="92"/>
      <c r="E274" s="92"/>
      <c r="F274" s="93"/>
      <c r="G274" s="92"/>
      <c r="H274" s="92"/>
      <c r="I274" s="92"/>
      <c r="J274" s="93"/>
      <c r="K274" s="92"/>
      <c r="L274" s="92"/>
      <c r="M274" s="92"/>
      <c r="N274" s="93"/>
      <c r="O274" s="92"/>
      <c r="P274" s="92"/>
      <c r="Q274" s="92"/>
      <c r="R274" s="93"/>
      <c r="S274" s="92"/>
      <c r="T274" s="92"/>
      <c r="U274" s="92"/>
      <c r="V274" s="93"/>
      <c r="W274" s="92"/>
      <c r="X274" s="92"/>
      <c r="Y274" s="92"/>
      <c r="Z274" s="92"/>
      <c r="AA274" s="80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</row>
    <row r="275" spans="1:46" ht="15.75" customHeight="1" x14ac:dyDescent="0.3">
      <c r="A275" s="19"/>
      <c r="B275" s="91"/>
      <c r="C275" s="92"/>
      <c r="D275" s="92"/>
      <c r="E275" s="92"/>
      <c r="F275" s="93"/>
      <c r="G275" s="92"/>
      <c r="H275" s="92"/>
      <c r="I275" s="92"/>
      <c r="J275" s="93"/>
      <c r="K275" s="92"/>
      <c r="L275" s="92"/>
      <c r="M275" s="92"/>
      <c r="N275" s="93"/>
      <c r="O275" s="92"/>
      <c r="P275" s="92"/>
      <c r="Q275" s="92"/>
      <c r="R275" s="93"/>
      <c r="S275" s="92"/>
      <c r="T275" s="92"/>
      <c r="U275" s="92"/>
      <c r="V275" s="93"/>
      <c r="W275" s="92"/>
      <c r="X275" s="92"/>
      <c r="Y275" s="92"/>
      <c r="Z275" s="92"/>
      <c r="AA275" s="80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</row>
    <row r="276" spans="1:46" ht="15.75" customHeight="1" x14ac:dyDescent="0.3">
      <c r="A276" s="19"/>
      <c r="B276" s="91"/>
      <c r="C276" s="92"/>
      <c r="D276" s="92"/>
      <c r="E276" s="92"/>
      <c r="F276" s="93"/>
      <c r="G276" s="92"/>
      <c r="H276" s="92"/>
      <c r="I276" s="92"/>
      <c r="J276" s="93"/>
      <c r="K276" s="92"/>
      <c r="L276" s="92"/>
      <c r="M276" s="92"/>
      <c r="N276" s="93"/>
      <c r="O276" s="92"/>
      <c r="P276" s="92"/>
      <c r="Q276" s="92"/>
      <c r="R276" s="93"/>
      <c r="S276" s="92"/>
      <c r="T276" s="92"/>
      <c r="U276" s="92"/>
      <c r="V276" s="93"/>
      <c r="W276" s="92"/>
      <c r="X276" s="92"/>
      <c r="Y276" s="92"/>
      <c r="Z276" s="92"/>
      <c r="AA276" s="80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</row>
    <row r="277" spans="1:46" ht="15.75" customHeight="1" x14ac:dyDescent="0.3">
      <c r="A277" s="19"/>
      <c r="B277" s="91"/>
      <c r="C277" s="92"/>
      <c r="D277" s="92"/>
      <c r="E277" s="92"/>
      <c r="F277" s="93"/>
      <c r="G277" s="92"/>
      <c r="H277" s="92"/>
      <c r="I277" s="92"/>
      <c r="J277" s="93"/>
      <c r="K277" s="92"/>
      <c r="L277" s="92"/>
      <c r="M277" s="92"/>
      <c r="N277" s="93"/>
      <c r="O277" s="92"/>
      <c r="P277" s="92"/>
      <c r="Q277" s="92"/>
      <c r="R277" s="93"/>
      <c r="S277" s="92"/>
      <c r="T277" s="92"/>
      <c r="U277" s="92"/>
      <c r="V277" s="93"/>
      <c r="W277" s="92"/>
      <c r="X277" s="92"/>
      <c r="Y277" s="92"/>
      <c r="Z277" s="92"/>
      <c r="AA277" s="80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</row>
    <row r="278" spans="1:46" ht="15.75" customHeight="1" x14ac:dyDescent="0.3">
      <c r="A278" s="19"/>
      <c r="B278" s="91"/>
      <c r="C278" s="92"/>
      <c r="D278" s="92"/>
      <c r="E278" s="92"/>
      <c r="F278" s="93"/>
      <c r="G278" s="92"/>
      <c r="H278" s="92"/>
      <c r="I278" s="92"/>
      <c r="J278" s="93"/>
      <c r="K278" s="92"/>
      <c r="L278" s="92"/>
      <c r="M278" s="92"/>
      <c r="N278" s="93"/>
      <c r="O278" s="92"/>
      <c r="P278" s="92"/>
      <c r="Q278" s="92"/>
      <c r="R278" s="93"/>
      <c r="S278" s="92"/>
      <c r="T278" s="92"/>
      <c r="U278" s="92"/>
      <c r="V278" s="93"/>
      <c r="W278" s="92"/>
      <c r="X278" s="92"/>
      <c r="Y278" s="92"/>
      <c r="Z278" s="92"/>
      <c r="AA278" s="80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</row>
    <row r="279" spans="1:46" ht="15.75" customHeight="1" x14ac:dyDescent="0.3">
      <c r="A279" s="19"/>
      <c r="B279" s="91"/>
      <c r="C279" s="92"/>
      <c r="D279" s="92"/>
      <c r="E279" s="92"/>
      <c r="F279" s="93"/>
      <c r="G279" s="92"/>
      <c r="H279" s="92"/>
      <c r="I279" s="92"/>
      <c r="J279" s="93"/>
      <c r="K279" s="92"/>
      <c r="L279" s="92"/>
      <c r="M279" s="92"/>
      <c r="N279" s="93"/>
      <c r="O279" s="92"/>
      <c r="P279" s="92"/>
      <c r="Q279" s="92"/>
      <c r="R279" s="93"/>
      <c r="S279" s="92"/>
      <c r="T279" s="92"/>
      <c r="U279" s="92"/>
      <c r="V279" s="93"/>
      <c r="W279" s="92"/>
      <c r="X279" s="92"/>
      <c r="Y279" s="92"/>
      <c r="Z279" s="92"/>
      <c r="AA279" s="80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</row>
    <row r="280" spans="1:46" ht="15.75" customHeight="1" x14ac:dyDescent="0.3">
      <c r="A280" s="19"/>
      <c r="B280" s="91"/>
      <c r="C280" s="92"/>
      <c r="D280" s="92"/>
      <c r="E280" s="92"/>
      <c r="F280" s="93"/>
      <c r="G280" s="92"/>
      <c r="H280" s="92"/>
      <c r="I280" s="92"/>
      <c r="J280" s="93"/>
      <c r="K280" s="92"/>
      <c r="L280" s="92"/>
      <c r="M280" s="92"/>
      <c r="N280" s="93"/>
      <c r="O280" s="92"/>
      <c r="P280" s="92"/>
      <c r="Q280" s="92"/>
      <c r="R280" s="93"/>
      <c r="S280" s="92"/>
      <c r="T280" s="92"/>
      <c r="U280" s="92"/>
      <c r="V280" s="93"/>
      <c r="W280" s="92"/>
      <c r="X280" s="92"/>
      <c r="Y280" s="92"/>
      <c r="Z280" s="92"/>
      <c r="AA280" s="80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</row>
    <row r="281" spans="1:46" ht="15.75" customHeight="1" x14ac:dyDescent="0.3">
      <c r="A281" s="19"/>
      <c r="B281" s="91"/>
      <c r="C281" s="92"/>
      <c r="D281" s="92"/>
      <c r="E281" s="92"/>
      <c r="F281" s="93"/>
      <c r="G281" s="92"/>
      <c r="H281" s="92"/>
      <c r="I281" s="92"/>
      <c r="J281" s="93"/>
      <c r="K281" s="92"/>
      <c r="L281" s="92"/>
      <c r="M281" s="92"/>
      <c r="N281" s="93"/>
      <c r="O281" s="92"/>
      <c r="P281" s="92"/>
      <c r="Q281" s="92"/>
      <c r="R281" s="93"/>
      <c r="S281" s="92"/>
      <c r="T281" s="92"/>
      <c r="U281" s="92"/>
      <c r="V281" s="93"/>
      <c r="W281" s="92"/>
      <c r="X281" s="92"/>
      <c r="Y281" s="92"/>
      <c r="Z281" s="92"/>
      <c r="AA281" s="80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</row>
    <row r="282" spans="1:46" ht="15.75" customHeight="1" x14ac:dyDescent="0.3">
      <c r="A282" s="19"/>
      <c r="B282" s="91"/>
      <c r="C282" s="92"/>
      <c r="D282" s="92"/>
      <c r="E282" s="92"/>
      <c r="F282" s="93"/>
      <c r="G282" s="92"/>
      <c r="H282" s="92"/>
      <c r="I282" s="92"/>
      <c r="J282" s="93"/>
      <c r="K282" s="92"/>
      <c r="L282" s="92"/>
      <c r="M282" s="92"/>
      <c r="N282" s="93"/>
      <c r="O282" s="92"/>
      <c r="P282" s="92"/>
      <c r="Q282" s="92"/>
      <c r="R282" s="93"/>
      <c r="S282" s="92"/>
      <c r="T282" s="92"/>
      <c r="U282" s="92"/>
      <c r="V282" s="93"/>
      <c r="W282" s="92"/>
      <c r="X282" s="92"/>
      <c r="Y282" s="92"/>
      <c r="Z282" s="92"/>
      <c r="AA282" s="80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</row>
    <row r="283" spans="1:46" ht="15.75" customHeight="1" x14ac:dyDescent="0.3">
      <c r="A283" s="19"/>
      <c r="B283" s="91"/>
      <c r="C283" s="92"/>
      <c r="D283" s="92"/>
      <c r="E283" s="92"/>
      <c r="F283" s="93"/>
      <c r="G283" s="92"/>
      <c r="H283" s="92"/>
      <c r="I283" s="92"/>
      <c r="J283" s="93"/>
      <c r="K283" s="92"/>
      <c r="L283" s="92"/>
      <c r="M283" s="92"/>
      <c r="N283" s="93"/>
      <c r="O283" s="92"/>
      <c r="P283" s="92"/>
      <c r="Q283" s="92"/>
      <c r="R283" s="93"/>
      <c r="S283" s="92"/>
      <c r="T283" s="92"/>
      <c r="U283" s="92"/>
      <c r="V283" s="93"/>
      <c r="W283" s="92"/>
      <c r="X283" s="92"/>
      <c r="Y283" s="92"/>
      <c r="Z283" s="92"/>
      <c r="AA283" s="80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</row>
    <row r="284" spans="1:46" ht="15.75" customHeight="1" x14ac:dyDescent="0.3">
      <c r="A284" s="19"/>
      <c r="B284" s="91"/>
      <c r="C284" s="92"/>
      <c r="D284" s="92"/>
      <c r="E284" s="92"/>
      <c r="F284" s="93"/>
      <c r="G284" s="92"/>
      <c r="H284" s="92"/>
      <c r="I284" s="92"/>
      <c r="J284" s="93"/>
      <c r="K284" s="92"/>
      <c r="L284" s="92"/>
      <c r="M284" s="92"/>
      <c r="N284" s="93"/>
      <c r="O284" s="92"/>
      <c r="P284" s="92"/>
      <c r="Q284" s="92"/>
      <c r="R284" s="93"/>
      <c r="S284" s="92"/>
      <c r="T284" s="92"/>
      <c r="U284" s="92"/>
      <c r="V284" s="93"/>
      <c r="W284" s="92"/>
      <c r="X284" s="92"/>
      <c r="Y284" s="92"/>
      <c r="Z284" s="92"/>
      <c r="AA284" s="80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</row>
    <row r="285" spans="1:46" ht="15.75" customHeight="1" x14ac:dyDescent="0.3">
      <c r="A285" s="19"/>
      <c r="B285" s="91"/>
      <c r="C285" s="92"/>
      <c r="D285" s="92"/>
      <c r="E285" s="92"/>
      <c r="F285" s="93"/>
      <c r="G285" s="92"/>
      <c r="H285" s="92"/>
      <c r="I285" s="92"/>
      <c r="J285" s="93"/>
      <c r="K285" s="92"/>
      <c r="L285" s="92"/>
      <c r="M285" s="92"/>
      <c r="N285" s="93"/>
      <c r="O285" s="92"/>
      <c r="P285" s="92"/>
      <c r="Q285" s="92"/>
      <c r="R285" s="93"/>
      <c r="S285" s="92"/>
      <c r="T285" s="92"/>
      <c r="U285" s="92"/>
      <c r="V285" s="93"/>
      <c r="W285" s="92"/>
      <c r="X285" s="92"/>
      <c r="Y285" s="92"/>
      <c r="Z285" s="92"/>
      <c r="AA285" s="80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</row>
    <row r="286" spans="1:46" ht="15.75" customHeight="1" x14ac:dyDescent="0.3">
      <c r="A286" s="19"/>
      <c r="B286" s="91"/>
      <c r="C286" s="92"/>
      <c r="D286" s="92"/>
      <c r="E286" s="92"/>
      <c r="F286" s="93"/>
      <c r="G286" s="92"/>
      <c r="H286" s="92"/>
      <c r="I286" s="92"/>
      <c r="J286" s="93"/>
      <c r="K286" s="92"/>
      <c r="L286" s="92"/>
      <c r="M286" s="92"/>
      <c r="N286" s="93"/>
      <c r="O286" s="92"/>
      <c r="P286" s="92"/>
      <c r="Q286" s="92"/>
      <c r="R286" s="93"/>
      <c r="S286" s="92"/>
      <c r="T286" s="92"/>
      <c r="U286" s="92"/>
      <c r="V286" s="93"/>
      <c r="W286" s="92"/>
      <c r="X286" s="92"/>
      <c r="Y286" s="92"/>
      <c r="Z286" s="92"/>
      <c r="AA286" s="80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</row>
    <row r="287" spans="1:46" ht="15.75" customHeight="1" x14ac:dyDescent="0.3">
      <c r="A287" s="19"/>
      <c r="B287" s="91"/>
      <c r="C287" s="92"/>
      <c r="D287" s="92"/>
      <c r="E287" s="92"/>
      <c r="F287" s="93"/>
      <c r="G287" s="92"/>
      <c r="H287" s="92"/>
      <c r="I287" s="92"/>
      <c r="J287" s="93"/>
      <c r="K287" s="92"/>
      <c r="L287" s="92"/>
      <c r="M287" s="92"/>
      <c r="N287" s="93"/>
      <c r="O287" s="92"/>
      <c r="P287" s="92"/>
      <c r="Q287" s="92"/>
      <c r="R287" s="93"/>
      <c r="S287" s="92"/>
      <c r="T287" s="92"/>
      <c r="U287" s="92"/>
      <c r="V287" s="93"/>
      <c r="W287" s="92"/>
      <c r="X287" s="92"/>
      <c r="Y287" s="92"/>
      <c r="Z287" s="92"/>
      <c r="AA287" s="80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</row>
    <row r="288" spans="1:46" ht="15.75" customHeight="1" x14ac:dyDescent="0.3">
      <c r="A288" s="19"/>
      <c r="B288" s="91"/>
      <c r="C288" s="92"/>
      <c r="D288" s="92"/>
      <c r="E288" s="92"/>
      <c r="F288" s="93"/>
      <c r="G288" s="92"/>
      <c r="H288" s="92"/>
      <c r="I288" s="92"/>
      <c r="J288" s="93"/>
      <c r="K288" s="92"/>
      <c r="L288" s="92"/>
      <c r="M288" s="92"/>
      <c r="N288" s="93"/>
      <c r="O288" s="92"/>
      <c r="P288" s="92"/>
      <c r="Q288" s="92"/>
      <c r="R288" s="93"/>
      <c r="S288" s="92"/>
      <c r="T288" s="92"/>
      <c r="U288" s="92"/>
      <c r="V288" s="93"/>
      <c r="W288" s="92"/>
      <c r="X288" s="92"/>
      <c r="Y288" s="92"/>
      <c r="Z288" s="92"/>
      <c r="AA288" s="80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</row>
    <row r="289" spans="1:46" ht="15.75" customHeight="1" x14ac:dyDescent="0.3">
      <c r="A289" s="19"/>
      <c r="B289" s="91"/>
      <c r="C289" s="92"/>
      <c r="D289" s="92"/>
      <c r="E289" s="92"/>
      <c r="F289" s="93"/>
      <c r="G289" s="92"/>
      <c r="H289" s="92"/>
      <c r="I289" s="92"/>
      <c r="J289" s="93"/>
      <c r="K289" s="92"/>
      <c r="L289" s="92"/>
      <c r="M289" s="92"/>
      <c r="N289" s="93"/>
      <c r="O289" s="92"/>
      <c r="P289" s="92"/>
      <c r="Q289" s="92"/>
      <c r="R289" s="93"/>
      <c r="S289" s="92"/>
      <c r="T289" s="92"/>
      <c r="U289" s="92"/>
      <c r="V289" s="93"/>
      <c r="W289" s="92"/>
      <c r="X289" s="92"/>
      <c r="Y289" s="92"/>
      <c r="Z289" s="92"/>
      <c r="AA289" s="80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</row>
    <row r="290" spans="1:46" ht="15.75" customHeight="1" x14ac:dyDescent="0.3">
      <c r="A290" s="19"/>
      <c r="B290" s="91"/>
      <c r="C290" s="92"/>
      <c r="D290" s="92"/>
      <c r="E290" s="92"/>
      <c r="F290" s="93"/>
      <c r="G290" s="92"/>
      <c r="H290" s="92"/>
      <c r="I290" s="92"/>
      <c r="J290" s="93"/>
      <c r="K290" s="92"/>
      <c r="L290" s="92"/>
      <c r="M290" s="92"/>
      <c r="N290" s="93"/>
      <c r="O290" s="92"/>
      <c r="P290" s="92"/>
      <c r="Q290" s="92"/>
      <c r="R290" s="93"/>
      <c r="S290" s="92"/>
      <c r="T290" s="92"/>
      <c r="U290" s="92"/>
      <c r="V290" s="93"/>
      <c r="W290" s="92"/>
      <c r="X290" s="92"/>
      <c r="Y290" s="92"/>
      <c r="Z290" s="92"/>
      <c r="AA290" s="80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</row>
    <row r="291" spans="1:46" ht="15.75" customHeight="1" x14ac:dyDescent="0.3">
      <c r="A291" s="19"/>
      <c r="B291" s="91"/>
      <c r="C291" s="92"/>
      <c r="D291" s="92"/>
      <c r="E291" s="92"/>
      <c r="F291" s="93"/>
      <c r="G291" s="92"/>
      <c r="H291" s="92"/>
      <c r="I291" s="92"/>
      <c r="J291" s="93"/>
      <c r="K291" s="92"/>
      <c r="L291" s="92"/>
      <c r="M291" s="92"/>
      <c r="N291" s="93"/>
      <c r="O291" s="92"/>
      <c r="P291" s="92"/>
      <c r="Q291" s="92"/>
      <c r="R291" s="93"/>
      <c r="S291" s="92"/>
      <c r="T291" s="92"/>
      <c r="U291" s="92"/>
      <c r="V291" s="93"/>
      <c r="W291" s="92"/>
      <c r="X291" s="92"/>
      <c r="Y291" s="92"/>
      <c r="Z291" s="92"/>
      <c r="AA291" s="80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</row>
    <row r="292" spans="1:46" ht="15.75" customHeight="1" x14ac:dyDescent="0.3">
      <c r="A292" s="19"/>
      <c r="B292" s="91"/>
      <c r="C292" s="92"/>
      <c r="D292" s="92"/>
      <c r="E292" s="92"/>
      <c r="F292" s="93"/>
      <c r="G292" s="92"/>
      <c r="H292" s="92"/>
      <c r="I292" s="92"/>
      <c r="J292" s="93"/>
      <c r="K292" s="92"/>
      <c r="L292" s="92"/>
      <c r="M292" s="92"/>
      <c r="N292" s="93"/>
      <c r="O292" s="92"/>
      <c r="P292" s="92"/>
      <c r="Q292" s="92"/>
      <c r="R292" s="93"/>
      <c r="S292" s="92"/>
      <c r="T292" s="92"/>
      <c r="U292" s="92"/>
      <c r="V292" s="93"/>
      <c r="W292" s="92"/>
      <c r="X292" s="92"/>
      <c r="Y292" s="92"/>
      <c r="Z292" s="92"/>
      <c r="AA292" s="80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</row>
    <row r="293" spans="1:46" ht="15.75" customHeight="1" x14ac:dyDescent="0.3">
      <c r="A293" s="19"/>
      <c r="B293" s="91"/>
      <c r="C293" s="92"/>
      <c r="D293" s="92"/>
      <c r="E293" s="92"/>
      <c r="F293" s="93"/>
      <c r="G293" s="92"/>
      <c r="H293" s="92"/>
      <c r="I293" s="92"/>
      <c r="J293" s="93"/>
      <c r="K293" s="92"/>
      <c r="L293" s="92"/>
      <c r="M293" s="92"/>
      <c r="N293" s="93"/>
      <c r="O293" s="92"/>
      <c r="P293" s="92"/>
      <c r="Q293" s="92"/>
      <c r="R293" s="93"/>
      <c r="S293" s="92"/>
      <c r="T293" s="92"/>
      <c r="U293" s="92"/>
      <c r="V293" s="93"/>
      <c r="W293" s="92"/>
      <c r="X293" s="92"/>
      <c r="Y293" s="92"/>
      <c r="Z293" s="92"/>
      <c r="AA293" s="80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</row>
    <row r="294" spans="1:46" ht="15.75" customHeight="1" x14ac:dyDescent="0.3">
      <c r="A294" s="19"/>
      <c r="B294" s="91"/>
      <c r="C294" s="92"/>
      <c r="D294" s="92"/>
      <c r="E294" s="92"/>
      <c r="F294" s="93"/>
      <c r="G294" s="92"/>
      <c r="H294" s="92"/>
      <c r="I294" s="92"/>
      <c r="J294" s="93"/>
      <c r="K294" s="92"/>
      <c r="L294" s="92"/>
      <c r="M294" s="92"/>
      <c r="N294" s="93"/>
      <c r="O294" s="92"/>
      <c r="P294" s="92"/>
      <c r="Q294" s="92"/>
      <c r="R294" s="93"/>
      <c r="S294" s="92"/>
      <c r="T294" s="92"/>
      <c r="U294" s="92"/>
      <c r="V294" s="93"/>
      <c r="W294" s="92"/>
      <c r="X294" s="92"/>
      <c r="Y294" s="92"/>
      <c r="Z294" s="92"/>
      <c r="AA294" s="80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</row>
    <row r="295" spans="1:46" ht="15.75" customHeight="1" x14ac:dyDescent="0.3">
      <c r="A295" s="77"/>
      <c r="B295" s="77"/>
      <c r="C295" s="77"/>
      <c r="D295" s="77"/>
      <c r="E295" s="77"/>
      <c r="F295" s="81"/>
      <c r="G295" s="77"/>
      <c r="H295" s="77"/>
      <c r="I295" s="77"/>
      <c r="J295" s="81"/>
      <c r="K295" s="77"/>
      <c r="L295" s="77"/>
      <c r="M295" s="77"/>
      <c r="N295" s="81"/>
      <c r="O295" s="77"/>
      <c r="P295" s="77"/>
      <c r="Q295" s="77"/>
      <c r="R295" s="81"/>
      <c r="S295" s="77"/>
      <c r="T295" s="77"/>
      <c r="U295" s="77"/>
      <c r="V295" s="81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</row>
    <row r="296" spans="1:46" ht="15.75" customHeight="1" x14ac:dyDescent="0.3">
      <c r="A296" s="77"/>
      <c r="B296" s="77"/>
      <c r="C296" s="77"/>
      <c r="D296" s="77"/>
      <c r="E296" s="77"/>
      <c r="F296" s="81"/>
      <c r="G296" s="77"/>
      <c r="H296" s="77"/>
      <c r="I296" s="77"/>
      <c r="J296" s="81"/>
      <c r="K296" s="77"/>
      <c r="L296" s="77"/>
      <c r="M296" s="77"/>
      <c r="N296" s="81"/>
      <c r="O296" s="77"/>
      <c r="P296" s="77"/>
      <c r="Q296" s="77"/>
      <c r="R296" s="81"/>
      <c r="S296" s="77"/>
      <c r="T296" s="77"/>
      <c r="U296" s="77"/>
      <c r="V296" s="81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</row>
    <row r="297" spans="1:46" ht="15.75" customHeight="1" x14ac:dyDescent="0.3">
      <c r="A297" s="77"/>
      <c r="B297" s="77"/>
      <c r="C297" s="77"/>
      <c r="D297" s="77"/>
      <c r="E297" s="77"/>
      <c r="F297" s="81"/>
      <c r="G297" s="77"/>
      <c r="H297" s="77"/>
      <c r="I297" s="77"/>
      <c r="J297" s="81"/>
      <c r="K297" s="77"/>
      <c r="L297" s="77"/>
      <c r="M297" s="77"/>
      <c r="N297" s="81"/>
      <c r="O297" s="77"/>
      <c r="P297" s="77"/>
      <c r="Q297" s="77"/>
      <c r="R297" s="81"/>
      <c r="S297" s="77"/>
      <c r="T297" s="77"/>
      <c r="U297" s="77"/>
      <c r="V297" s="81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</row>
    <row r="298" spans="1:46" ht="15.75" customHeight="1" x14ac:dyDescent="0.3">
      <c r="A298" s="77"/>
      <c r="B298" s="77"/>
      <c r="C298" s="77"/>
      <c r="D298" s="77"/>
      <c r="E298" s="77"/>
      <c r="F298" s="81"/>
      <c r="G298" s="77"/>
      <c r="H298" s="77"/>
      <c r="I298" s="77"/>
      <c r="J298" s="81"/>
      <c r="K298" s="77"/>
      <c r="L298" s="77"/>
      <c r="M298" s="77"/>
      <c r="N298" s="81"/>
      <c r="O298" s="77"/>
      <c r="P298" s="77"/>
      <c r="Q298" s="77"/>
      <c r="R298" s="81"/>
      <c r="S298" s="77"/>
      <c r="T298" s="77"/>
      <c r="U298" s="77"/>
      <c r="V298" s="81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</row>
    <row r="299" spans="1:46" ht="15.75" customHeight="1" x14ac:dyDescent="0.3">
      <c r="A299" s="77"/>
      <c r="B299" s="77"/>
      <c r="C299" s="77"/>
      <c r="D299" s="77"/>
      <c r="E299" s="77"/>
      <c r="F299" s="81"/>
      <c r="G299" s="77"/>
      <c r="H299" s="77"/>
      <c r="I299" s="77"/>
      <c r="J299" s="81"/>
      <c r="K299" s="77"/>
      <c r="L299" s="77"/>
      <c r="M299" s="77"/>
      <c r="N299" s="81"/>
      <c r="O299" s="77"/>
      <c r="P299" s="77"/>
      <c r="Q299" s="77"/>
      <c r="R299" s="81"/>
      <c r="S299" s="77"/>
      <c r="T299" s="77"/>
      <c r="U299" s="77"/>
      <c r="V299" s="81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</row>
    <row r="300" spans="1:46" ht="15.75" customHeight="1" x14ac:dyDescent="0.3">
      <c r="A300" s="77"/>
      <c r="B300" s="77"/>
      <c r="C300" s="77"/>
      <c r="D300" s="77"/>
      <c r="E300" s="77"/>
      <c r="F300" s="81"/>
      <c r="G300" s="77"/>
      <c r="H300" s="77"/>
      <c r="I300" s="77"/>
      <c r="J300" s="81"/>
      <c r="K300" s="77"/>
      <c r="L300" s="77"/>
      <c r="M300" s="77"/>
      <c r="N300" s="81"/>
      <c r="O300" s="77"/>
      <c r="P300" s="77"/>
      <c r="Q300" s="77"/>
      <c r="R300" s="81"/>
      <c r="S300" s="77"/>
      <c r="T300" s="77"/>
      <c r="U300" s="77"/>
      <c r="V300" s="81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</row>
    <row r="301" spans="1:46" ht="15.75" customHeight="1" x14ac:dyDescent="0.3">
      <c r="A301" s="77"/>
      <c r="B301" s="77"/>
      <c r="C301" s="77"/>
      <c r="D301" s="77"/>
      <c r="E301" s="77"/>
      <c r="F301" s="81"/>
      <c r="G301" s="77"/>
      <c r="H301" s="77"/>
      <c r="I301" s="77"/>
      <c r="J301" s="81"/>
      <c r="K301" s="77"/>
      <c r="L301" s="77"/>
      <c r="M301" s="77"/>
      <c r="N301" s="81"/>
      <c r="O301" s="77"/>
      <c r="P301" s="77"/>
      <c r="Q301" s="77"/>
      <c r="R301" s="81"/>
      <c r="S301" s="77"/>
      <c r="T301" s="77"/>
      <c r="U301" s="77"/>
      <c r="V301" s="81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</row>
    <row r="302" spans="1:46" ht="15.75" customHeight="1" x14ac:dyDescent="0.3">
      <c r="A302" s="77"/>
      <c r="B302" s="77"/>
      <c r="C302" s="77"/>
      <c r="D302" s="77"/>
      <c r="E302" s="77"/>
      <c r="F302" s="81"/>
      <c r="G302" s="77"/>
      <c r="H302" s="77"/>
      <c r="I302" s="77"/>
      <c r="J302" s="81"/>
      <c r="K302" s="77"/>
      <c r="L302" s="77"/>
      <c r="M302" s="77"/>
      <c r="N302" s="81"/>
      <c r="O302" s="77"/>
      <c r="P302" s="77"/>
      <c r="Q302" s="77"/>
      <c r="R302" s="81"/>
      <c r="S302" s="77"/>
      <c r="T302" s="77"/>
      <c r="U302" s="77"/>
      <c r="V302" s="81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</row>
    <row r="303" spans="1:46" ht="15.75" customHeight="1" x14ac:dyDescent="0.3">
      <c r="A303" s="77"/>
      <c r="B303" s="77"/>
      <c r="C303" s="77"/>
      <c r="D303" s="77"/>
      <c r="E303" s="77"/>
      <c r="F303" s="81"/>
      <c r="G303" s="77"/>
      <c r="H303" s="77"/>
      <c r="I303" s="77"/>
      <c r="J303" s="81"/>
      <c r="K303" s="77"/>
      <c r="L303" s="77"/>
      <c r="M303" s="77"/>
      <c r="N303" s="81"/>
      <c r="O303" s="77"/>
      <c r="P303" s="77"/>
      <c r="Q303" s="77"/>
      <c r="R303" s="81"/>
      <c r="S303" s="77"/>
      <c r="T303" s="77"/>
      <c r="U303" s="77"/>
      <c r="V303" s="81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</row>
    <row r="304" spans="1:46" ht="15.75" customHeight="1" x14ac:dyDescent="0.3">
      <c r="A304" s="77"/>
      <c r="B304" s="77"/>
      <c r="C304" s="77"/>
      <c r="D304" s="77"/>
      <c r="E304" s="77"/>
      <c r="F304" s="81"/>
      <c r="G304" s="77"/>
      <c r="H304" s="77"/>
      <c r="I304" s="77"/>
      <c r="J304" s="81"/>
      <c r="K304" s="77"/>
      <c r="L304" s="77"/>
      <c r="M304" s="77"/>
      <c r="N304" s="81"/>
      <c r="O304" s="77"/>
      <c r="P304" s="77"/>
      <c r="Q304" s="77"/>
      <c r="R304" s="81"/>
      <c r="S304" s="77"/>
      <c r="T304" s="77"/>
      <c r="U304" s="77"/>
      <c r="V304" s="81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</row>
    <row r="305" spans="1:46" ht="15.75" customHeight="1" x14ac:dyDescent="0.3">
      <c r="A305" s="77"/>
      <c r="B305" s="77"/>
      <c r="C305" s="77"/>
      <c r="D305" s="77"/>
      <c r="E305" s="77"/>
      <c r="F305" s="81"/>
      <c r="G305" s="77"/>
      <c r="H305" s="77"/>
      <c r="I305" s="77"/>
      <c r="J305" s="81"/>
      <c r="K305" s="77"/>
      <c r="L305" s="77"/>
      <c r="M305" s="77"/>
      <c r="N305" s="81"/>
      <c r="O305" s="77"/>
      <c r="P305" s="77"/>
      <c r="Q305" s="77"/>
      <c r="R305" s="81"/>
      <c r="S305" s="77"/>
      <c r="T305" s="77"/>
      <c r="U305" s="77"/>
      <c r="V305" s="81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</row>
    <row r="306" spans="1:46" ht="15.75" customHeight="1" x14ac:dyDescent="0.3">
      <c r="A306" s="77"/>
      <c r="B306" s="77"/>
      <c r="C306" s="77"/>
      <c r="D306" s="77"/>
      <c r="E306" s="77"/>
      <c r="F306" s="81"/>
      <c r="G306" s="77"/>
      <c r="H306" s="77"/>
      <c r="I306" s="77"/>
      <c r="J306" s="81"/>
      <c r="K306" s="77"/>
      <c r="L306" s="77"/>
      <c r="M306" s="77"/>
      <c r="N306" s="81"/>
      <c r="O306" s="77"/>
      <c r="P306" s="77"/>
      <c r="Q306" s="77"/>
      <c r="R306" s="81"/>
      <c r="S306" s="77"/>
      <c r="T306" s="77"/>
      <c r="U306" s="77"/>
      <c r="V306" s="81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</row>
    <row r="307" spans="1:46" ht="15.75" customHeight="1" x14ac:dyDescent="0.3">
      <c r="A307" s="77"/>
      <c r="B307" s="77"/>
      <c r="C307" s="77"/>
      <c r="D307" s="77"/>
      <c r="E307" s="77"/>
      <c r="F307" s="81"/>
      <c r="G307" s="77"/>
      <c r="H307" s="77"/>
      <c r="I307" s="77"/>
      <c r="J307" s="81"/>
      <c r="K307" s="77"/>
      <c r="L307" s="77"/>
      <c r="M307" s="77"/>
      <c r="N307" s="81"/>
      <c r="O307" s="77"/>
      <c r="P307" s="77"/>
      <c r="Q307" s="77"/>
      <c r="R307" s="81"/>
      <c r="S307" s="77"/>
      <c r="T307" s="77"/>
      <c r="U307" s="77"/>
      <c r="V307" s="81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</row>
    <row r="308" spans="1:46" ht="15.75" customHeight="1" x14ac:dyDescent="0.3">
      <c r="A308" s="77"/>
      <c r="B308" s="77"/>
      <c r="C308" s="77"/>
      <c r="D308" s="77"/>
      <c r="E308" s="77"/>
      <c r="F308" s="81"/>
      <c r="G308" s="77"/>
      <c r="H308" s="77"/>
      <c r="I308" s="77"/>
      <c r="J308" s="81"/>
      <c r="K308" s="77"/>
      <c r="L308" s="77"/>
      <c r="M308" s="77"/>
      <c r="N308" s="81"/>
      <c r="O308" s="77"/>
      <c r="P308" s="77"/>
      <c r="Q308" s="77"/>
      <c r="R308" s="81"/>
      <c r="S308" s="77"/>
      <c r="T308" s="77"/>
      <c r="U308" s="77"/>
      <c r="V308" s="81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</row>
    <row r="309" spans="1:46" ht="15.75" customHeight="1" x14ac:dyDescent="0.3">
      <c r="A309" s="77"/>
      <c r="B309" s="77"/>
      <c r="C309" s="77"/>
      <c r="D309" s="77"/>
      <c r="E309" s="77"/>
      <c r="F309" s="81"/>
      <c r="G309" s="77"/>
      <c r="H309" s="77"/>
      <c r="I309" s="77"/>
      <c r="J309" s="81"/>
      <c r="K309" s="77"/>
      <c r="L309" s="77"/>
      <c r="M309" s="77"/>
      <c r="N309" s="81"/>
      <c r="O309" s="77"/>
      <c r="P309" s="77"/>
      <c r="Q309" s="77"/>
      <c r="R309" s="81"/>
      <c r="S309" s="77"/>
      <c r="T309" s="77"/>
      <c r="U309" s="77"/>
      <c r="V309" s="81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</row>
    <row r="310" spans="1:46" ht="15.75" customHeight="1" x14ac:dyDescent="0.3">
      <c r="A310" s="77"/>
      <c r="B310" s="77"/>
      <c r="C310" s="77"/>
      <c r="D310" s="77"/>
      <c r="E310" s="77"/>
      <c r="F310" s="81"/>
      <c r="G310" s="77"/>
      <c r="H310" s="77"/>
      <c r="I310" s="77"/>
      <c r="J310" s="81"/>
      <c r="K310" s="77"/>
      <c r="L310" s="77"/>
      <c r="M310" s="77"/>
      <c r="N310" s="81"/>
      <c r="O310" s="77"/>
      <c r="P310" s="77"/>
      <c r="Q310" s="77"/>
      <c r="R310" s="81"/>
      <c r="S310" s="77"/>
      <c r="T310" s="77"/>
      <c r="U310" s="77"/>
      <c r="V310" s="81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</row>
    <row r="311" spans="1:46" ht="15.75" customHeight="1" x14ac:dyDescent="0.3">
      <c r="A311" s="77"/>
      <c r="B311" s="77"/>
      <c r="C311" s="77"/>
      <c r="D311" s="77"/>
      <c r="E311" s="77"/>
      <c r="F311" s="81"/>
      <c r="G311" s="77"/>
      <c r="H311" s="77"/>
      <c r="I311" s="77"/>
      <c r="J311" s="81"/>
      <c r="K311" s="77"/>
      <c r="L311" s="77"/>
      <c r="M311" s="77"/>
      <c r="N311" s="81"/>
      <c r="O311" s="77"/>
      <c r="P311" s="77"/>
      <c r="Q311" s="77"/>
      <c r="R311" s="81"/>
      <c r="S311" s="77"/>
      <c r="T311" s="77"/>
      <c r="U311" s="77"/>
      <c r="V311" s="81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</row>
    <row r="312" spans="1:46" ht="15.75" customHeight="1" x14ac:dyDescent="0.3">
      <c r="A312" s="77"/>
      <c r="B312" s="77"/>
      <c r="C312" s="77"/>
      <c r="D312" s="77"/>
      <c r="E312" s="77"/>
      <c r="F312" s="81"/>
      <c r="G312" s="77"/>
      <c r="H312" s="77"/>
      <c r="I312" s="77"/>
      <c r="J312" s="81"/>
      <c r="K312" s="77"/>
      <c r="L312" s="77"/>
      <c r="M312" s="77"/>
      <c r="N312" s="81"/>
      <c r="O312" s="77"/>
      <c r="P312" s="77"/>
      <c r="Q312" s="77"/>
      <c r="R312" s="81"/>
      <c r="S312" s="77"/>
      <c r="T312" s="77"/>
      <c r="U312" s="77"/>
      <c r="V312" s="81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</row>
    <row r="313" spans="1:46" ht="15.75" customHeight="1" x14ac:dyDescent="0.3">
      <c r="A313" s="77"/>
      <c r="B313" s="77"/>
      <c r="C313" s="77"/>
      <c r="D313" s="77"/>
      <c r="E313" s="77"/>
      <c r="F313" s="81"/>
      <c r="G313" s="77"/>
      <c r="H313" s="77"/>
      <c r="I313" s="77"/>
      <c r="J313" s="81"/>
      <c r="K313" s="77"/>
      <c r="L313" s="77"/>
      <c r="M313" s="77"/>
      <c r="N313" s="81"/>
      <c r="O313" s="77"/>
      <c r="P313" s="77"/>
      <c r="Q313" s="77"/>
      <c r="R313" s="81"/>
      <c r="S313" s="77"/>
      <c r="T313" s="77"/>
      <c r="U313" s="77"/>
      <c r="V313" s="81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</row>
    <row r="314" spans="1:46" ht="15.75" customHeight="1" x14ac:dyDescent="0.3">
      <c r="A314" s="77"/>
      <c r="B314" s="77"/>
      <c r="C314" s="77"/>
      <c r="D314" s="77"/>
      <c r="E314" s="77"/>
      <c r="F314" s="81"/>
      <c r="G314" s="77"/>
      <c r="H314" s="77"/>
      <c r="I314" s="77"/>
      <c r="J314" s="81"/>
      <c r="K314" s="77"/>
      <c r="L314" s="77"/>
      <c r="M314" s="77"/>
      <c r="N314" s="81"/>
      <c r="O314" s="77"/>
      <c r="P314" s="77"/>
      <c r="Q314" s="77"/>
      <c r="R314" s="81"/>
      <c r="S314" s="77"/>
      <c r="T314" s="77"/>
      <c r="U314" s="77"/>
      <c r="V314" s="81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</row>
    <row r="315" spans="1:46" ht="15.75" customHeight="1" x14ac:dyDescent="0.3">
      <c r="A315" s="77"/>
      <c r="B315" s="77"/>
      <c r="C315" s="77"/>
      <c r="D315" s="77"/>
      <c r="E315" s="77"/>
      <c r="F315" s="81"/>
      <c r="G315" s="77"/>
      <c r="H315" s="77"/>
      <c r="I315" s="77"/>
      <c r="J315" s="81"/>
      <c r="K315" s="77"/>
      <c r="L315" s="77"/>
      <c r="M315" s="77"/>
      <c r="N315" s="81"/>
      <c r="O315" s="77"/>
      <c r="P315" s="77"/>
      <c r="Q315" s="77"/>
      <c r="R315" s="81"/>
      <c r="S315" s="77"/>
      <c r="T315" s="77"/>
      <c r="U315" s="77"/>
      <c r="V315" s="81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</row>
    <row r="316" spans="1:46" ht="15.75" customHeight="1" x14ac:dyDescent="0.3">
      <c r="A316" s="77"/>
      <c r="B316" s="77"/>
      <c r="C316" s="77"/>
      <c r="D316" s="77"/>
      <c r="E316" s="77"/>
      <c r="F316" s="81"/>
      <c r="G316" s="77"/>
      <c r="H316" s="77"/>
      <c r="I316" s="77"/>
      <c r="J316" s="81"/>
      <c r="K316" s="77"/>
      <c r="L316" s="77"/>
      <c r="M316" s="77"/>
      <c r="N316" s="81"/>
      <c r="O316" s="77"/>
      <c r="P316" s="77"/>
      <c r="Q316" s="77"/>
      <c r="R316" s="81"/>
      <c r="S316" s="77"/>
      <c r="T316" s="77"/>
      <c r="U316" s="77"/>
      <c r="V316" s="81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</row>
    <row r="317" spans="1:46" ht="15.75" customHeight="1" x14ac:dyDescent="0.3">
      <c r="A317" s="77"/>
      <c r="B317" s="77"/>
      <c r="C317" s="77"/>
      <c r="D317" s="77"/>
      <c r="E317" s="77"/>
      <c r="F317" s="81"/>
      <c r="G317" s="77"/>
      <c r="H317" s="77"/>
      <c r="I317" s="77"/>
      <c r="J317" s="81"/>
      <c r="K317" s="77"/>
      <c r="L317" s="77"/>
      <c r="M317" s="77"/>
      <c r="N317" s="81"/>
      <c r="O317" s="77"/>
      <c r="P317" s="77"/>
      <c r="Q317" s="77"/>
      <c r="R317" s="81"/>
      <c r="S317" s="77"/>
      <c r="T317" s="77"/>
      <c r="U317" s="77"/>
      <c r="V317" s="81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</row>
    <row r="318" spans="1:46" ht="15.75" customHeight="1" x14ac:dyDescent="0.3">
      <c r="A318" s="77"/>
      <c r="B318" s="77"/>
      <c r="C318" s="77"/>
      <c r="D318" s="77"/>
      <c r="E318" s="77"/>
      <c r="F318" s="81"/>
      <c r="G318" s="77"/>
      <c r="H318" s="77"/>
      <c r="I318" s="77"/>
      <c r="J318" s="81"/>
      <c r="K318" s="77"/>
      <c r="L318" s="77"/>
      <c r="M318" s="77"/>
      <c r="N318" s="81"/>
      <c r="O318" s="77"/>
      <c r="P318" s="77"/>
      <c r="Q318" s="77"/>
      <c r="R318" s="81"/>
      <c r="S318" s="77"/>
      <c r="T318" s="77"/>
      <c r="U318" s="77"/>
      <c r="V318" s="81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</row>
    <row r="319" spans="1:46" ht="15.75" customHeight="1" x14ac:dyDescent="0.3">
      <c r="A319" s="77"/>
      <c r="B319" s="77"/>
      <c r="C319" s="77"/>
      <c r="D319" s="77"/>
      <c r="E319" s="77"/>
      <c r="F319" s="81"/>
      <c r="G319" s="77"/>
      <c r="H319" s="77"/>
      <c r="I319" s="77"/>
      <c r="J319" s="81"/>
      <c r="K319" s="77"/>
      <c r="L319" s="77"/>
      <c r="M319" s="77"/>
      <c r="N319" s="81"/>
      <c r="O319" s="77"/>
      <c r="P319" s="77"/>
      <c r="Q319" s="77"/>
      <c r="R319" s="81"/>
      <c r="S319" s="77"/>
      <c r="T319" s="77"/>
      <c r="U319" s="77"/>
      <c r="V319" s="81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</row>
    <row r="320" spans="1:46" ht="15.75" customHeight="1" x14ac:dyDescent="0.3">
      <c r="A320" s="77"/>
      <c r="B320" s="77"/>
      <c r="C320" s="77"/>
      <c r="D320" s="77"/>
      <c r="E320" s="77"/>
      <c r="F320" s="81"/>
      <c r="G320" s="77"/>
      <c r="H320" s="77"/>
      <c r="I320" s="77"/>
      <c r="J320" s="81"/>
      <c r="K320" s="77"/>
      <c r="L320" s="77"/>
      <c r="M320" s="77"/>
      <c r="N320" s="81"/>
      <c r="O320" s="77"/>
      <c r="P320" s="77"/>
      <c r="Q320" s="77"/>
      <c r="R320" s="81"/>
      <c r="S320" s="77"/>
      <c r="T320" s="77"/>
      <c r="U320" s="77"/>
      <c r="V320" s="81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</row>
    <row r="321" spans="1:46" ht="15.75" customHeight="1" x14ac:dyDescent="0.3">
      <c r="A321" s="77"/>
      <c r="B321" s="77"/>
      <c r="C321" s="77"/>
      <c r="D321" s="77"/>
      <c r="E321" s="77"/>
      <c r="F321" s="81"/>
      <c r="G321" s="77"/>
      <c r="H321" s="77"/>
      <c r="I321" s="77"/>
      <c r="J321" s="81"/>
      <c r="K321" s="77"/>
      <c r="L321" s="77"/>
      <c r="M321" s="77"/>
      <c r="N321" s="81"/>
      <c r="O321" s="77"/>
      <c r="P321" s="77"/>
      <c r="Q321" s="77"/>
      <c r="R321" s="81"/>
      <c r="S321" s="77"/>
      <c r="T321" s="77"/>
      <c r="U321" s="77"/>
      <c r="V321" s="81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</row>
    <row r="322" spans="1:46" ht="15.75" customHeight="1" x14ac:dyDescent="0.3">
      <c r="A322" s="77"/>
      <c r="B322" s="77"/>
      <c r="C322" s="77"/>
      <c r="D322" s="77"/>
      <c r="E322" s="77"/>
      <c r="F322" s="81"/>
      <c r="G322" s="77"/>
      <c r="H322" s="77"/>
      <c r="I322" s="77"/>
      <c r="J322" s="81"/>
      <c r="K322" s="77"/>
      <c r="L322" s="77"/>
      <c r="M322" s="77"/>
      <c r="N322" s="81"/>
      <c r="O322" s="77"/>
      <c r="P322" s="77"/>
      <c r="Q322" s="77"/>
      <c r="R322" s="81"/>
      <c r="S322" s="77"/>
      <c r="T322" s="77"/>
      <c r="U322" s="77"/>
      <c r="V322" s="81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</row>
    <row r="323" spans="1:46" ht="15.75" customHeight="1" x14ac:dyDescent="0.3">
      <c r="A323" s="77"/>
      <c r="B323" s="77"/>
      <c r="C323" s="77"/>
      <c r="D323" s="77"/>
      <c r="E323" s="77"/>
      <c r="F323" s="81"/>
      <c r="G323" s="77"/>
      <c r="H323" s="77"/>
      <c r="I323" s="77"/>
      <c r="J323" s="81"/>
      <c r="K323" s="77"/>
      <c r="L323" s="77"/>
      <c r="M323" s="77"/>
      <c r="N323" s="81"/>
      <c r="O323" s="77"/>
      <c r="P323" s="77"/>
      <c r="Q323" s="77"/>
      <c r="R323" s="81"/>
      <c r="S323" s="77"/>
      <c r="T323" s="77"/>
      <c r="U323" s="77"/>
      <c r="V323" s="81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</row>
    <row r="324" spans="1:46" ht="15.75" customHeight="1" x14ac:dyDescent="0.3">
      <c r="A324" s="77"/>
      <c r="B324" s="77"/>
      <c r="C324" s="77"/>
      <c r="D324" s="77"/>
      <c r="E324" s="77"/>
      <c r="F324" s="81"/>
      <c r="G324" s="77"/>
      <c r="H324" s="77"/>
      <c r="I324" s="77"/>
      <c r="J324" s="81"/>
      <c r="K324" s="77"/>
      <c r="L324" s="77"/>
      <c r="M324" s="77"/>
      <c r="N324" s="81"/>
      <c r="O324" s="77"/>
      <c r="P324" s="77"/>
      <c r="Q324" s="77"/>
      <c r="R324" s="81"/>
      <c r="S324" s="77"/>
      <c r="T324" s="77"/>
      <c r="U324" s="77"/>
      <c r="V324" s="81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</row>
    <row r="325" spans="1:46" ht="15.75" customHeight="1" x14ac:dyDescent="0.3">
      <c r="A325" s="77"/>
      <c r="B325" s="77"/>
      <c r="C325" s="77"/>
      <c r="D325" s="77"/>
      <c r="E325" s="77"/>
      <c r="F325" s="81"/>
      <c r="G325" s="77"/>
      <c r="H325" s="77"/>
      <c r="I325" s="77"/>
      <c r="J325" s="81"/>
      <c r="K325" s="77"/>
      <c r="L325" s="77"/>
      <c r="M325" s="77"/>
      <c r="N325" s="81"/>
      <c r="O325" s="77"/>
      <c r="P325" s="77"/>
      <c r="Q325" s="77"/>
      <c r="R325" s="81"/>
      <c r="S325" s="77"/>
      <c r="T325" s="77"/>
      <c r="U325" s="77"/>
      <c r="V325" s="81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</row>
    <row r="326" spans="1:46" ht="15.75" customHeight="1" x14ac:dyDescent="0.3">
      <c r="A326" s="77"/>
      <c r="B326" s="77"/>
      <c r="C326" s="77"/>
      <c r="D326" s="77"/>
      <c r="E326" s="77"/>
      <c r="F326" s="81"/>
      <c r="G326" s="77"/>
      <c r="H326" s="77"/>
      <c r="I326" s="77"/>
      <c r="J326" s="81"/>
      <c r="K326" s="77"/>
      <c r="L326" s="77"/>
      <c r="M326" s="77"/>
      <c r="N326" s="81"/>
      <c r="O326" s="77"/>
      <c r="P326" s="77"/>
      <c r="Q326" s="77"/>
      <c r="R326" s="81"/>
      <c r="S326" s="77"/>
      <c r="T326" s="77"/>
      <c r="U326" s="77"/>
      <c r="V326" s="81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</row>
    <row r="327" spans="1:46" ht="15.75" customHeight="1" x14ac:dyDescent="0.3">
      <c r="A327" s="77"/>
      <c r="B327" s="77"/>
      <c r="C327" s="77"/>
      <c r="D327" s="77"/>
      <c r="E327" s="77"/>
      <c r="F327" s="81"/>
      <c r="G327" s="77"/>
      <c r="H327" s="77"/>
      <c r="I327" s="77"/>
      <c r="J327" s="81"/>
      <c r="K327" s="77"/>
      <c r="L327" s="77"/>
      <c r="M327" s="77"/>
      <c r="N327" s="81"/>
      <c r="O327" s="77"/>
      <c r="P327" s="77"/>
      <c r="Q327" s="77"/>
      <c r="R327" s="81"/>
      <c r="S327" s="77"/>
      <c r="T327" s="77"/>
      <c r="U327" s="77"/>
      <c r="V327" s="81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</row>
    <row r="328" spans="1:46" ht="15.75" customHeight="1" x14ac:dyDescent="0.3">
      <c r="A328" s="77"/>
      <c r="B328" s="77"/>
      <c r="C328" s="77"/>
      <c r="D328" s="77"/>
      <c r="E328" s="77"/>
      <c r="F328" s="81"/>
      <c r="G328" s="77"/>
      <c r="H328" s="77"/>
      <c r="I328" s="77"/>
      <c r="J328" s="81"/>
      <c r="K328" s="77"/>
      <c r="L328" s="77"/>
      <c r="M328" s="77"/>
      <c r="N328" s="81"/>
      <c r="O328" s="77"/>
      <c r="P328" s="77"/>
      <c r="Q328" s="77"/>
      <c r="R328" s="81"/>
      <c r="S328" s="77"/>
      <c r="T328" s="77"/>
      <c r="U328" s="77"/>
      <c r="V328" s="81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</row>
    <row r="329" spans="1:46" ht="15.75" customHeight="1" x14ac:dyDescent="0.3">
      <c r="A329" s="77"/>
      <c r="B329" s="77"/>
      <c r="C329" s="77"/>
      <c r="D329" s="77"/>
      <c r="E329" s="77"/>
      <c r="F329" s="81"/>
      <c r="G329" s="77"/>
      <c r="H329" s="77"/>
      <c r="I329" s="77"/>
      <c r="J329" s="81"/>
      <c r="K329" s="77"/>
      <c r="L329" s="77"/>
      <c r="M329" s="77"/>
      <c r="N329" s="81"/>
      <c r="O329" s="77"/>
      <c r="P329" s="77"/>
      <c r="Q329" s="77"/>
      <c r="R329" s="81"/>
      <c r="S329" s="77"/>
      <c r="T329" s="77"/>
      <c r="U329" s="77"/>
      <c r="V329" s="81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</row>
    <row r="330" spans="1:46" ht="15.75" customHeight="1" x14ac:dyDescent="0.3">
      <c r="A330" s="77"/>
      <c r="B330" s="77"/>
      <c r="C330" s="77"/>
      <c r="D330" s="77"/>
      <c r="E330" s="77"/>
      <c r="F330" s="81"/>
      <c r="G330" s="77"/>
      <c r="H330" s="77"/>
      <c r="I330" s="77"/>
      <c r="J330" s="81"/>
      <c r="K330" s="77"/>
      <c r="L330" s="77"/>
      <c r="M330" s="77"/>
      <c r="N330" s="81"/>
      <c r="O330" s="77"/>
      <c r="P330" s="77"/>
      <c r="Q330" s="77"/>
      <c r="R330" s="81"/>
      <c r="S330" s="77"/>
      <c r="T330" s="77"/>
      <c r="U330" s="77"/>
      <c r="V330" s="81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</row>
    <row r="331" spans="1:46" ht="15.75" customHeight="1" x14ac:dyDescent="0.3">
      <c r="A331" s="77"/>
      <c r="B331" s="77"/>
      <c r="C331" s="77"/>
      <c r="D331" s="77"/>
      <c r="E331" s="77"/>
      <c r="F331" s="81"/>
      <c r="G331" s="77"/>
      <c r="H331" s="77"/>
      <c r="I331" s="77"/>
      <c r="J331" s="81"/>
      <c r="K331" s="77"/>
      <c r="L331" s="77"/>
      <c r="M331" s="77"/>
      <c r="N331" s="81"/>
      <c r="O331" s="77"/>
      <c r="P331" s="77"/>
      <c r="Q331" s="77"/>
      <c r="R331" s="81"/>
      <c r="S331" s="77"/>
      <c r="T331" s="77"/>
      <c r="U331" s="77"/>
      <c r="V331" s="81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</row>
    <row r="332" spans="1:46" ht="15.75" customHeight="1" x14ac:dyDescent="0.3">
      <c r="A332" s="77"/>
      <c r="B332" s="77"/>
      <c r="C332" s="77"/>
      <c r="D332" s="77"/>
      <c r="E332" s="77"/>
      <c r="F332" s="81"/>
      <c r="G332" s="77"/>
      <c r="H332" s="77"/>
      <c r="I332" s="77"/>
      <c r="J332" s="81"/>
      <c r="K332" s="77"/>
      <c r="L332" s="77"/>
      <c r="M332" s="77"/>
      <c r="N332" s="81"/>
      <c r="O332" s="77"/>
      <c r="P332" s="77"/>
      <c r="Q332" s="77"/>
      <c r="R332" s="81"/>
      <c r="S332" s="77"/>
      <c r="T332" s="77"/>
      <c r="U332" s="77"/>
      <c r="V332" s="81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</row>
    <row r="333" spans="1:46" ht="15.75" customHeight="1" x14ac:dyDescent="0.3">
      <c r="A333" s="77"/>
      <c r="B333" s="77"/>
      <c r="C333" s="77"/>
      <c r="D333" s="77"/>
      <c r="E333" s="77"/>
      <c r="F333" s="81"/>
      <c r="G333" s="77"/>
      <c r="H333" s="77"/>
      <c r="I333" s="77"/>
      <c r="J333" s="81"/>
      <c r="K333" s="77"/>
      <c r="L333" s="77"/>
      <c r="M333" s="77"/>
      <c r="N333" s="81"/>
      <c r="O333" s="77"/>
      <c r="P333" s="77"/>
      <c r="Q333" s="77"/>
      <c r="R333" s="81"/>
      <c r="S333" s="77"/>
      <c r="T333" s="77"/>
      <c r="U333" s="77"/>
      <c r="V333" s="81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</row>
    <row r="334" spans="1:46" ht="15.75" customHeight="1" x14ac:dyDescent="0.3">
      <c r="A334" s="77"/>
      <c r="B334" s="77"/>
      <c r="C334" s="77"/>
      <c r="D334" s="77"/>
      <c r="E334" s="77"/>
      <c r="F334" s="81"/>
      <c r="G334" s="77"/>
      <c r="H334" s="77"/>
      <c r="I334" s="77"/>
      <c r="J334" s="81"/>
      <c r="K334" s="77"/>
      <c r="L334" s="77"/>
      <c r="M334" s="77"/>
      <c r="N334" s="81"/>
      <c r="O334" s="77"/>
      <c r="P334" s="77"/>
      <c r="Q334" s="77"/>
      <c r="R334" s="81"/>
      <c r="S334" s="77"/>
      <c r="T334" s="77"/>
      <c r="U334" s="77"/>
      <c r="V334" s="81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</row>
    <row r="335" spans="1:46" ht="15.75" customHeight="1" x14ac:dyDescent="0.3">
      <c r="A335" s="77"/>
      <c r="B335" s="77"/>
      <c r="C335" s="77"/>
      <c r="D335" s="77"/>
      <c r="E335" s="77"/>
      <c r="F335" s="81"/>
      <c r="G335" s="77"/>
      <c r="H335" s="77"/>
      <c r="I335" s="77"/>
      <c r="J335" s="81"/>
      <c r="K335" s="77"/>
      <c r="L335" s="77"/>
      <c r="M335" s="77"/>
      <c r="N335" s="81"/>
      <c r="O335" s="77"/>
      <c r="P335" s="77"/>
      <c r="Q335" s="77"/>
      <c r="R335" s="81"/>
      <c r="S335" s="77"/>
      <c r="T335" s="77"/>
      <c r="U335" s="77"/>
      <c r="V335" s="81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</row>
    <row r="336" spans="1:46" ht="15.75" customHeight="1" x14ac:dyDescent="0.3">
      <c r="A336" s="77"/>
      <c r="B336" s="77"/>
      <c r="C336" s="77"/>
      <c r="D336" s="77"/>
      <c r="E336" s="77"/>
      <c r="F336" s="81"/>
      <c r="G336" s="77"/>
      <c r="H336" s="77"/>
      <c r="I336" s="77"/>
      <c r="J336" s="81"/>
      <c r="K336" s="77"/>
      <c r="L336" s="77"/>
      <c r="M336" s="77"/>
      <c r="N336" s="81"/>
      <c r="O336" s="77"/>
      <c r="P336" s="77"/>
      <c r="Q336" s="77"/>
      <c r="R336" s="81"/>
      <c r="S336" s="77"/>
      <c r="T336" s="77"/>
      <c r="U336" s="77"/>
      <c r="V336" s="81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</row>
    <row r="337" spans="1:46" ht="15.75" customHeight="1" x14ac:dyDescent="0.3">
      <c r="A337" s="77"/>
      <c r="B337" s="77"/>
      <c r="C337" s="77"/>
      <c r="D337" s="77"/>
      <c r="E337" s="77"/>
      <c r="F337" s="81"/>
      <c r="G337" s="77"/>
      <c r="H337" s="77"/>
      <c r="I337" s="77"/>
      <c r="J337" s="81"/>
      <c r="K337" s="77"/>
      <c r="L337" s="77"/>
      <c r="M337" s="77"/>
      <c r="N337" s="81"/>
      <c r="O337" s="77"/>
      <c r="P337" s="77"/>
      <c r="Q337" s="77"/>
      <c r="R337" s="81"/>
      <c r="S337" s="77"/>
      <c r="T337" s="77"/>
      <c r="U337" s="77"/>
      <c r="V337" s="81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</row>
    <row r="338" spans="1:46" ht="15.75" customHeight="1" x14ac:dyDescent="0.3">
      <c r="A338" s="77"/>
      <c r="B338" s="77"/>
      <c r="C338" s="77"/>
      <c r="D338" s="77"/>
      <c r="E338" s="77"/>
      <c r="F338" s="81"/>
      <c r="G338" s="77"/>
      <c r="H338" s="77"/>
      <c r="I338" s="77"/>
      <c r="J338" s="81"/>
      <c r="K338" s="77"/>
      <c r="L338" s="77"/>
      <c r="M338" s="77"/>
      <c r="N338" s="81"/>
      <c r="O338" s="77"/>
      <c r="P338" s="77"/>
      <c r="Q338" s="77"/>
      <c r="R338" s="81"/>
      <c r="S338" s="77"/>
      <c r="T338" s="77"/>
      <c r="U338" s="77"/>
      <c r="V338" s="81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</row>
    <row r="339" spans="1:46" ht="15.75" customHeight="1" x14ac:dyDescent="0.3">
      <c r="A339" s="77"/>
      <c r="B339" s="77"/>
      <c r="C339" s="77"/>
      <c r="D339" s="77"/>
      <c r="E339" s="77"/>
      <c r="F339" s="81"/>
      <c r="G339" s="77"/>
      <c r="H339" s="77"/>
      <c r="I339" s="77"/>
      <c r="J339" s="81"/>
      <c r="K339" s="77"/>
      <c r="L339" s="77"/>
      <c r="M339" s="77"/>
      <c r="N339" s="81"/>
      <c r="O339" s="77"/>
      <c r="P339" s="77"/>
      <c r="Q339" s="77"/>
      <c r="R339" s="81"/>
      <c r="S339" s="77"/>
      <c r="T339" s="77"/>
      <c r="U339" s="77"/>
      <c r="V339" s="81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</row>
    <row r="340" spans="1:46" ht="15.75" customHeight="1" x14ac:dyDescent="0.3">
      <c r="A340" s="77"/>
      <c r="B340" s="77"/>
      <c r="C340" s="77"/>
      <c r="D340" s="77"/>
      <c r="E340" s="77"/>
      <c r="F340" s="81"/>
      <c r="G340" s="77"/>
      <c r="H340" s="77"/>
      <c r="I340" s="77"/>
      <c r="J340" s="81"/>
      <c r="K340" s="77"/>
      <c r="L340" s="77"/>
      <c r="M340" s="77"/>
      <c r="N340" s="81"/>
      <c r="O340" s="77"/>
      <c r="P340" s="77"/>
      <c r="Q340" s="77"/>
      <c r="R340" s="81"/>
      <c r="S340" s="77"/>
      <c r="T340" s="77"/>
      <c r="U340" s="77"/>
      <c r="V340" s="81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</row>
    <row r="341" spans="1:46" ht="15.75" customHeight="1" x14ac:dyDescent="0.3">
      <c r="A341" s="77"/>
      <c r="B341" s="77"/>
      <c r="C341" s="77"/>
      <c r="D341" s="77"/>
      <c r="E341" s="77"/>
      <c r="F341" s="81"/>
      <c r="G341" s="77"/>
      <c r="H341" s="77"/>
      <c r="I341" s="77"/>
      <c r="J341" s="81"/>
      <c r="K341" s="77"/>
      <c r="L341" s="77"/>
      <c r="M341" s="77"/>
      <c r="N341" s="81"/>
      <c r="O341" s="77"/>
      <c r="P341" s="77"/>
      <c r="Q341" s="77"/>
      <c r="R341" s="81"/>
      <c r="S341" s="77"/>
      <c r="T341" s="77"/>
      <c r="U341" s="77"/>
      <c r="V341" s="81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</row>
    <row r="342" spans="1:46" ht="15.75" customHeight="1" x14ac:dyDescent="0.3">
      <c r="A342" s="77"/>
      <c r="B342" s="77"/>
      <c r="C342" s="77"/>
      <c r="D342" s="77"/>
      <c r="E342" s="77"/>
      <c r="F342" s="81"/>
      <c r="G342" s="77"/>
      <c r="H342" s="77"/>
      <c r="I342" s="77"/>
      <c r="J342" s="81"/>
      <c r="K342" s="77"/>
      <c r="L342" s="77"/>
      <c r="M342" s="77"/>
      <c r="N342" s="81"/>
      <c r="O342" s="77"/>
      <c r="P342" s="77"/>
      <c r="Q342" s="77"/>
      <c r="R342" s="81"/>
      <c r="S342" s="77"/>
      <c r="T342" s="77"/>
      <c r="U342" s="77"/>
      <c r="V342" s="81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</row>
    <row r="343" spans="1:46" ht="15.75" customHeight="1" x14ac:dyDescent="0.3">
      <c r="A343" s="77"/>
      <c r="B343" s="77"/>
      <c r="C343" s="77"/>
      <c r="D343" s="77"/>
      <c r="E343" s="77"/>
      <c r="F343" s="81"/>
      <c r="G343" s="77"/>
      <c r="H343" s="77"/>
      <c r="I343" s="77"/>
      <c r="J343" s="81"/>
      <c r="K343" s="77"/>
      <c r="L343" s="77"/>
      <c r="M343" s="77"/>
      <c r="N343" s="81"/>
      <c r="O343" s="77"/>
      <c r="P343" s="77"/>
      <c r="Q343" s="77"/>
      <c r="R343" s="81"/>
      <c r="S343" s="77"/>
      <c r="T343" s="77"/>
      <c r="U343" s="77"/>
      <c r="V343" s="81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</row>
    <row r="344" spans="1:46" ht="15.75" customHeight="1" x14ac:dyDescent="0.3">
      <c r="A344" s="77"/>
      <c r="B344" s="77"/>
      <c r="C344" s="77"/>
      <c r="D344" s="77"/>
      <c r="E344" s="77"/>
      <c r="F344" s="81"/>
      <c r="G344" s="77"/>
      <c r="H344" s="77"/>
      <c r="I344" s="77"/>
      <c r="J344" s="81"/>
      <c r="K344" s="77"/>
      <c r="L344" s="77"/>
      <c r="M344" s="77"/>
      <c r="N344" s="81"/>
      <c r="O344" s="77"/>
      <c r="P344" s="77"/>
      <c r="Q344" s="77"/>
      <c r="R344" s="81"/>
      <c r="S344" s="77"/>
      <c r="T344" s="77"/>
      <c r="U344" s="77"/>
      <c r="V344" s="81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</row>
    <row r="345" spans="1:46" ht="15.75" customHeight="1" x14ac:dyDescent="0.3">
      <c r="A345" s="77"/>
      <c r="B345" s="77"/>
      <c r="C345" s="77"/>
      <c r="D345" s="77"/>
      <c r="E345" s="77"/>
      <c r="F345" s="81"/>
      <c r="G345" s="77"/>
      <c r="H345" s="77"/>
      <c r="I345" s="77"/>
      <c r="J345" s="81"/>
      <c r="K345" s="77"/>
      <c r="L345" s="77"/>
      <c r="M345" s="77"/>
      <c r="N345" s="81"/>
      <c r="O345" s="77"/>
      <c r="P345" s="77"/>
      <c r="Q345" s="77"/>
      <c r="R345" s="81"/>
      <c r="S345" s="77"/>
      <c r="T345" s="77"/>
      <c r="U345" s="77"/>
      <c r="V345" s="81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</row>
    <row r="346" spans="1:46" ht="15.75" customHeight="1" x14ac:dyDescent="0.3">
      <c r="A346" s="77"/>
      <c r="B346" s="77"/>
      <c r="C346" s="77"/>
      <c r="D346" s="77"/>
      <c r="E346" s="77"/>
      <c r="F346" s="81"/>
      <c r="G346" s="77"/>
      <c r="H346" s="77"/>
      <c r="I346" s="77"/>
      <c r="J346" s="81"/>
      <c r="K346" s="77"/>
      <c r="L346" s="77"/>
      <c r="M346" s="77"/>
      <c r="N346" s="81"/>
      <c r="O346" s="77"/>
      <c r="P346" s="77"/>
      <c r="Q346" s="77"/>
      <c r="R346" s="81"/>
      <c r="S346" s="77"/>
      <c r="T346" s="77"/>
      <c r="U346" s="77"/>
      <c r="V346" s="81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</row>
    <row r="347" spans="1:46" ht="15.75" customHeight="1" x14ac:dyDescent="0.3">
      <c r="A347" s="77"/>
      <c r="B347" s="77"/>
      <c r="C347" s="77"/>
      <c r="D347" s="77"/>
      <c r="E347" s="77"/>
      <c r="F347" s="81"/>
      <c r="G347" s="77"/>
      <c r="H347" s="77"/>
      <c r="I347" s="77"/>
      <c r="J347" s="81"/>
      <c r="K347" s="77"/>
      <c r="L347" s="77"/>
      <c r="M347" s="77"/>
      <c r="N347" s="81"/>
      <c r="O347" s="77"/>
      <c r="P347" s="77"/>
      <c r="Q347" s="77"/>
      <c r="R347" s="81"/>
      <c r="S347" s="77"/>
      <c r="T347" s="77"/>
      <c r="U347" s="77"/>
      <c r="V347" s="81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</row>
    <row r="348" spans="1:46" ht="15.75" customHeight="1" x14ac:dyDescent="0.3">
      <c r="A348" s="77"/>
      <c r="B348" s="77"/>
      <c r="C348" s="77"/>
      <c r="D348" s="77"/>
      <c r="E348" s="77"/>
      <c r="F348" s="81"/>
      <c r="G348" s="77"/>
      <c r="H348" s="77"/>
      <c r="I348" s="77"/>
      <c r="J348" s="81"/>
      <c r="K348" s="77"/>
      <c r="L348" s="77"/>
      <c r="M348" s="77"/>
      <c r="N348" s="81"/>
      <c r="O348" s="77"/>
      <c r="P348" s="77"/>
      <c r="Q348" s="77"/>
      <c r="R348" s="81"/>
      <c r="S348" s="77"/>
      <c r="T348" s="77"/>
      <c r="U348" s="77"/>
      <c r="V348" s="81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</row>
    <row r="349" spans="1:46" ht="15.75" customHeight="1" x14ac:dyDescent="0.3">
      <c r="A349" s="77"/>
      <c r="B349" s="77"/>
      <c r="C349" s="77"/>
      <c r="D349" s="77"/>
      <c r="E349" s="77"/>
      <c r="F349" s="81"/>
      <c r="G349" s="77"/>
      <c r="H349" s="77"/>
      <c r="I349" s="77"/>
      <c r="J349" s="81"/>
      <c r="K349" s="77"/>
      <c r="L349" s="77"/>
      <c r="M349" s="77"/>
      <c r="N349" s="81"/>
      <c r="O349" s="77"/>
      <c r="P349" s="77"/>
      <c r="Q349" s="77"/>
      <c r="R349" s="81"/>
      <c r="S349" s="77"/>
      <c r="T349" s="77"/>
      <c r="U349" s="77"/>
      <c r="V349" s="81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</row>
    <row r="350" spans="1:46" ht="15.75" customHeight="1" x14ac:dyDescent="0.3">
      <c r="A350" s="77"/>
      <c r="B350" s="77"/>
      <c r="C350" s="77"/>
      <c r="D350" s="77"/>
      <c r="E350" s="77"/>
      <c r="F350" s="81"/>
      <c r="G350" s="77"/>
      <c r="H350" s="77"/>
      <c r="I350" s="77"/>
      <c r="J350" s="81"/>
      <c r="K350" s="77"/>
      <c r="L350" s="77"/>
      <c r="M350" s="77"/>
      <c r="N350" s="81"/>
      <c r="O350" s="77"/>
      <c r="P350" s="77"/>
      <c r="Q350" s="77"/>
      <c r="R350" s="81"/>
      <c r="S350" s="77"/>
      <c r="T350" s="77"/>
      <c r="U350" s="77"/>
      <c r="V350" s="81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</row>
    <row r="351" spans="1:46" ht="15.75" customHeight="1" x14ac:dyDescent="0.3">
      <c r="A351" s="77"/>
      <c r="B351" s="77"/>
      <c r="C351" s="77"/>
      <c r="D351" s="77"/>
      <c r="E351" s="77"/>
      <c r="F351" s="81"/>
      <c r="G351" s="77"/>
      <c r="H351" s="77"/>
      <c r="I351" s="77"/>
      <c r="J351" s="81"/>
      <c r="K351" s="77"/>
      <c r="L351" s="77"/>
      <c r="M351" s="77"/>
      <c r="N351" s="81"/>
      <c r="O351" s="77"/>
      <c r="P351" s="77"/>
      <c r="Q351" s="77"/>
      <c r="R351" s="81"/>
      <c r="S351" s="77"/>
      <c r="T351" s="77"/>
      <c r="U351" s="77"/>
      <c r="V351" s="81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</row>
    <row r="352" spans="1:46" ht="15.75" customHeight="1" x14ac:dyDescent="0.3">
      <c r="A352" s="77"/>
      <c r="B352" s="77"/>
      <c r="C352" s="77"/>
      <c r="D352" s="77"/>
      <c r="E352" s="77"/>
      <c r="F352" s="81"/>
      <c r="G352" s="77"/>
      <c r="H352" s="77"/>
      <c r="I352" s="77"/>
      <c r="J352" s="81"/>
      <c r="K352" s="77"/>
      <c r="L352" s="77"/>
      <c r="M352" s="77"/>
      <c r="N352" s="81"/>
      <c r="O352" s="77"/>
      <c r="P352" s="77"/>
      <c r="Q352" s="77"/>
      <c r="R352" s="81"/>
      <c r="S352" s="77"/>
      <c r="T352" s="77"/>
      <c r="U352" s="77"/>
      <c r="V352" s="81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</row>
    <row r="353" spans="1:46" ht="15.75" customHeight="1" x14ac:dyDescent="0.3">
      <c r="A353" s="77"/>
      <c r="B353" s="77"/>
      <c r="C353" s="77"/>
      <c r="D353" s="77"/>
      <c r="E353" s="77"/>
      <c r="F353" s="81"/>
      <c r="G353" s="77"/>
      <c r="H353" s="77"/>
      <c r="I353" s="77"/>
      <c r="J353" s="81"/>
      <c r="K353" s="77"/>
      <c r="L353" s="77"/>
      <c r="M353" s="77"/>
      <c r="N353" s="81"/>
      <c r="O353" s="77"/>
      <c r="P353" s="77"/>
      <c r="Q353" s="77"/>
      <c r="R353" s="81"/>
      <c r="S353" s="77"/>
      <c r="T353" s="77"/>
      <c r="U353" s="77"/>
      <c r="V353" s="81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</row>
    <row r="354" spans="1:46" ht="15.75" customHeight="1" x14ac:dyDescent="0.3">
      <c r="A354" s="77"/>
      <c r="B354" s="77"/>
      <c r="C354" s="77"/>
      <c r="D354" s="77"/>
      <c r="E354" s="77"/>
      <c r="F354" s="81"/>
      <c r="G354" s="77"/>
      <c r="H354" s="77"/>
      <c r="I354" s="77"/>
      <c r="J354" s="81"/>
      <c r="K354" s="77"/>
      <c r="L354" s="77"/>
      <c r="M354" s="77"/>
      <c r="N354" s="81"/>
      <c r="O354" s="77"/>
      <c r="P354" s="77"/>
      <c r="Q354" s="77"/>
      <c r="R354" s="81"/>
      <c r="S354" s="77"/>
      <c r="T354" s="77"/>
      <c r="U354" s="77"/>
      <c r="V354" s="81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</row>
    <row r="355" spans="1:46" ht="15.75" customHeight="1" x14ac:dyDescent="0.3">
      <c r="A355" s="77"/>
      <c r="B355" s="77"/>
      <c r="C355" s="77"/>
      <c r="D355" s="77"/>
      <c r="E355" s="77"/>
      <c r="F355" s="81"/>
      <c r="G355" s="77"/>
      <c r="H355" s="77"/>
      <c r="I355" s="77"/>
      <c r="J355" s="81"/>
      <c r="K355" s="77"/>
      <c r="L355" s="77"/>
      <c r="M355" s="77"/>
      <c r="N355" s="81"/>
      <c r="O355" s="77"/>
      <c r="P355" s="77"/>
      <c r="Q355" s="77"/>
      <c r="R355" s="81"/>
      <c r="S355" s="77"/>
      <c r="T355" s="77"/>
      <c r="U355" s="77"/>
      <c r="V355" s="81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</row>
    <row r="356" spans="1:46" ht="15.75" customHeight="1" x14ac:dyDescent="0.3">
      <c r="A356" s="77"/>
      <c r="B356" s="77"/>
      <c r="C356" s="77"/>
      <c r="D356" s="77"/>
      <c r="E356" s="77"/>
      <c r="F356" s="81"/>
      <c r="G356" s="77"/>
      <c r="H356" s="77"/>
      <c r="I356" s="77"/>
      <c r="J356" s="81"/>
      <c r="K356" s="77"/>
      <c r="L356" s="77"/>
      <c r="M356" s="77"/>
      <c r="N356" s="81"/>
      <c r="O356" s="77"/>
      <c r="P356" s="77"/>
      <c r="Q356" s="77"/>
      <c r="R356" s="81"/>
      <c r="S356" s="77"/>
      <c r="T356" s="77"/>
      <c r="U356" s="77"/>
      <c r="V356" s="81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</row>
    <row r="357" spans="1:46" ht="15.75" customHeight="1" x14ac:dyDescent="0.3">
      <c r="A357" s="77"/>
      <c r="B357" s="77"/>
      <c r="C357" s="77"/>
      <c r="D357" s="77"/>
      <c r="E357" s="77"/>
      <c r="F357" s="81"/>
      <c r="G357" s="77"/>
      <c r="H357" s="77"/>
      <c r="I357" s="77"/>
      <c r="J357" s="81"/>
      <c r="K357" s="77"/>
      <c r="L357" s="77"/>
      <c r="M357" s="77"/>
      <c r="N357" s="81"/>
      <c r="O357" s="77"/>
      <c r="P357" s="77"/>
      <c r="Q357" s="77"/>
      <c r="R357" s="81"/>
      <c r="S357" s="77"/>
      <c r="T357" s="77"/>
      <c r="U357" s="77"/>
      <c r="V357" s="81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</row>
    <row r="358" spans="1:46" ht="15.75" customHeight="1" x14ac:dyDescent="0.3">
      <c r="A358" s="77"/>
      <c r="B358" s="77"/>
      <c r="C358" s="77"/>
      <c r="D358" s="77"/>
      <c r="E358" s="77"/>
      <c r="F358" s="81"/>
      <c r="G358" s="77"/>
      <c r="H358" s="77"/>
      <c r="I358" s="77"/>
      <c r="J358" s="81"/>
      <c r="K358" s="77"/>
      <c r="L358" s="77"/>
      <c r="M358" s="77"/>
      <c r="N358" s="81"/>
      <c r="O358" s="77"/>
      <c r="P358" s="77"/>
      <c r="Q358" s="77"/>
      <c r="R358" s="81"/>
      <c r="S358" s="77"/>
      <c r="T358" s="77"/>
      <c r="U358" s="77"/>
      <c r="V358" s="81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</row>
    <row r="359" spans="1:46" ht="15.75" customHeight="1" x14ac:dyDescent="0.3">
      <c r="A359" s="77"/>
      <c r="B359" s="77"/>
      <c r="C359" s="77"/>
      <c r="D359" s="77"/>
      <c r="E359" s="77"/>
      <c r="F359" s="81"/>
      <c r="G359" s="77"/>
      <c r="H359" s="77"/>
      <c r="I359" s="77"/>
      <c r="J359" s="81"/>
      <c r="K359" s="77"/>
      <c r="L359" s="77"/>
      <c r="M359" s="77"/>
      <c r="N359" s="81"/>
      <c r="O359" s="77"/>
      <c r="P359" s="77"/>
      <c r="Q359" s="77"/>
      <c r="R359" s="81"/>
      <c r="S359" s="77"/>
      <c r="T359" s="77"/>
      <c r="U359" s="77"/>
      <c r="V359" s="81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</row>
    <row r="360" spans="1:46" ht="15.75" customHeight="1" x14ac:dyDescent="0.3">
      <c r="A360" s="77"/>
      <c r="B360" s="77"/>
      <c r="C360" s="77"/>
      <c r="D360" s="77"/>
      <c r="E360" s="77"/>
      <c r="F360" s="81"/>
      <c r="G360" s="77"/>
      <c r="H360" s="77"/>
      <c r="I360" s="77"/>
      <c r="J360" s="81"/>
      <c r="K360" s="77"/>
      <c r="L360" s="77"/>
      <c r="M360" s="77"/>
      <c r="N360" s="81"/>
      <c r="O360" s="77"/>
      <c r="P360" s="77"/>
      <c r="Q360" s="77"/>
      <c r="R360" s="81"/>
      <c r="S360" s="77"/>
      <c r="T360" s="77"/>
      <c r="U360" s="77"/>
      <c r="V360" s="81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</row>
    <row r="361" spans="1:46" ht="15.75" customHeight="1" x14ac:dyDescent="0.3">
      <c r="A361" s="77"/>
      <c r="B361" s="77"/>
      <c r="C361" s="77"/>
      <c r="D361" s="77"/>
      <c r="E361" s="77"/>
      <c r="F361" s="81"/>
      <c r="G361" s="77"/>
      <c r="H361" s="77"/>
      <c r="I361" s="77"/>
      <c r="J361" s="81"/>
      <c r="K361" s="77"/>
      <c r="L361" s="77"/>
      <c r="M361" s="77"/>
      <c r="N361" s="81"/>
      <c r="O361" s="77"/>
      <c r="P361" s="77"/>
      <c r="Q361" s="77"/>
      <c r="R361" s="81"/>
      <c r="S361" s="77"/>
      <c r="T361" s="77"/>
      <c r="U361" s="77"/>
      <c r="V361" s="81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</row>
    <row r="362" spans="1:46" ht="15.75" customHeight="1" x14ac:dyDescent="0.3">
      <c r="A362" s="77"/>
      <c r="B362" s="77"/>
      <c r="C362" s="77"/>
      <c r="D362" s="77"/>
      <c r="E362" s="77"/>
      <c r="F362" s="81"/>
      <c r="G362" s="77"/>
      <c r="H362" s="77"/>
      <c r="I362" s="77"/>
      <c r="J362" s="81"/>
      <c r="K362" s="77"/>
      <c r="L362" s="77"/>
      <c r="M362" s="77"/>
      <c r="N362" s="81"/>
      <c r="O362" s="77"/>
      <c r="P362" s="77"/>
      <c r="Q362" s="77"/>
      <c r="R362" s="81"/>
      <c r="S362" s="77"/>
      <c r="T362" s="77"/>
      <c r="U362" s="77"/>
      <c r="V362" s="81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</row>
    <row r="363" spans="1:46" ht="15.75" customHeight="1" x14ac:dyDescent="0.3">
      <c r="A363" s="77"/>
      <c r="B363" s="77"/>
      <c r="C363" s="77"/>
      <c r="D363" s="77"/>
      <c r="E363" s="77"/>
      <c r="F363" s="81"/>
      <c r="G363" s="77"/>
      <c r="H363" s="77"/>
      <c r="I363" s="77"/>
      <c r="J363" s="81"/>
      <c r="K363" s="77"/>
      <c r="L363" s="77"/>
      <c r="M363" s="77"/>
      <c r="N363" s="81"/>
      <c r="O363" s="77"/>
      <c r="P363" s="77"/>
      <c r="Q363" s="77"/>
      <c r="R363" s="81"/>
      <c r="S363" s="77"/>
      <c r="T363" s="77"/>
      <c r="U363" s="77"/>
      <c r="V363" s="81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</row>
    <row r="364" spans="1:46" ht="15.75" customHeight="1" x14ac:dyDescent="0.3">
      <c r="A364" s="77"/>
      <c r="B364" s="77"/>
      <c r="C364" s="77"/>
      <c r="D364" s="77"/>
      <c r="E364" s="77"/>
      <c r="F364" s="81"/>
      <c r="G364" s="77"/>
      <c r="H364" s="77"/>
      <c r="I364" s="77"/>
      <c r="J364" s="81"/>
      <c r="K364" s="77"/>
      <c r="L364" s="77"/>
      <c r="M364" s="77"/>
      <c r="N364" s="81"/>
      <c r="O364" s="77"/>
      <c r="P364" s="77"/>
      <c r="Q364" s="77"/>
      <c r="R364" s="81"/>
      <c r="S364" s="77"/>
      <c r="T364" s="77"/>
      <c r="U364" s="77"/>
      <c r="V364" s="81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</row>
    <row r="365" spans="1:46" ht="15.75" customHeight="1" x14ac:dyDescent="0.3">
      <c r="A365" s="77"/>
      <c r="B365" s="77"/>
      <c r="C365" s="77"/>
      <c r="D365" s="77"/>
      <c r="E365" s="77"/>
      <c r="F365" s="81"/>
      <c r="G365" s="77"/>
      <c r="H365" s="77"/>
      <c r="I365" s="77"/>
      <c r="J365" s="81"/>
      <c r="K365" s="77"/>
      <c r="L365" s="77"/>
      <c r="M365" s="77"/>
      <c r="N365" s="81"/>
      <c r="O365" s="77"/>
      <c r="P365" s="77"/>
      <c r="Q365" s="77"/>
      <c r="R365" s="81"/>
      <c r="S365" s="77"/>
      <c r="T365" s="77"/>
      <c r="U365" s="77"/>
      <c r="V365" s="81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</row>
    <row r="366" spans="1:46" ht="15.75" customHeight="1" x14ac:dyDescent="0.3">
      <c r="A366" s="77"/>
      <c r="B366" s="77"/>
      <c r="C366" s="77"/>
      <c r="D366" s="77"/>
      <c r="E366" s="77"/>
      <c r="F366" s="81"/>
      <c r="G366" s="77"/>
      <c r="H366" s="77"/>
      <c r="I366" s="77"/>
      <c r="J366" s="81"/>
      <c r="K366" s="77"/>
      <c r="L366" s="77"/>
      <c r="M366" s="77"/>
      <c r="N366" s="81"/>
      <c r="O366" s="77"/>
      <c r="P366" s="77"/>
      <c r="Q366" s="77"/>
      <c r="R366" s="81"/>
      <c r="S366" s="77"/>
      <c r="T366" s="77"/>
      <c r="U366" s="77"/>
      <c r="V366" s="81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</row>
    <row r="367" spans="1:46" ht="15.75" customHeight="1" x14ac:dyDescent="0.3">
      <c r="A367" s="77"/>
      <c r="B367" s="77"/>
      <c r="C367" s="77"/>
      <c r="D367" s="77"/>
      <c r="E367" s="77"/>
      <c r="F367" s="81"/>
      <c r="G367" s="77"/>
      <c r="H367" s="77"/>
      <c r="I367" s="77"/>
      <c r="J367" s="81"/>
      <c r="K367" s="77"/>
      <c r="L367" s="77"/>
      <c r="M367" s="77"/>
      <c r="N367" s="81"/>
      <c r="O367" s="77"/>
      <c r="P367" s="77"/>
      <c r="Q367" s="77"/>
      <c r="R367" s="81"/>
      <c r="S367" s="77"/>
      <c r="T367" s="77"/>
      <c r="U367" s="77"/>
      <c r="V367" s="81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</row>
    <row r="368" spans="1:46" ht="15.75" customHeight="1" x14ac:dyDescent="0.3">
      <c r="A368" s="77"/>
      <c r="B368" s="77"/>
      <c r="C368" s="77"/>
      <c r="D368" s="77"/>
      <c r="E368" s="77"/>
      <c r="F368" s="81"/>
      <c r="G368" s="77"/>
      <c r="H368" s="77"/>
      <c r="I368" s="77"/>
      <c r="J368" s="81"/>
      <c r="K368" s="77"/>
      <c r="L368" s="77"/>
      <c r="M368" s="77"/>
      <c r="N368" s="81"/>
      <c r="O368" s="77"/>
      <c r="P368" s="77"/>
      <c r="Q368" s="77"/>
      <c r="R368" s="81"/>
      <c r="S368" s="77"/>
      <c r="T368" s="77"/>
      <c r="U368" s="77"/>
      <c r="V368" s="81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</row>
    <row r="369" spans="1:46" ht="15.75" customHeight="1" x14ac:dyDescent="0.3">
      <c r="A369" s="77"/>
      <c r="B369" s="77"/>
      <c r="C369" s="77"/>
      <c r="D369" s="77"/>
      <c r="E369" s="77"/>
      <c r="F369" s="81"/>
      <c r="G369" s="77"/>
      <c r="H369" s="77"/>
      <c r="I369" s="77"/>
      <c r="J369" s="81"/>
      <c r="K369" s="77"/>
      <c r="L369" s="77"/>
      <c r="M369" s="77"/>
      <c r="N369" s="81"/>
      <c r="O369" s="77"/>
      <c r="P369" s="77"/>
      <c r="Q369" s="77"/>
      <c r="R369" s="81"/>
      <c r="S369" s="77"/>
      <c r="T369" s="77"/>
      <c r="U369" s="77"/>
      <c r="V369" s="81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</row>
    <row r="370" spans="1:46" ht="15.75" customHeight="1" x14ac:dyDescent="0.3">
      <c r="A370" s="77"/>
      <c r="B370" s="77"/>
      <c r="C370" s="77"/>
      <c r="D370" s="77"/>
      <c r="E370" s="77"/>
      <c r="F370" s="81"/>
      <c r="G370" s="77"/>
      <c r="H370" s="77"/>
      <c r="I370" s="77"/>
      <c r="J370" s="81"/>
      <c r="K370" s="77"/>
      <c r="L370" s="77"/>
      <c r="M370" s="77"/>
      <c r="N370" s="81"/>
      <c r="O370" s="77"/>
      <c r="P370" s="77"/>
      <c r="Q370" s="77"/>
      <c r="R370" s="81"/>
      <c r="S370" s="77"/>
      <c r="T370" s="77"/>
      <c r="U370" s="77"/>
      <c r="V370" s="81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</row>
    <row r="371" spans="1:46" ht="15.75" customHeight="1" x14ac:dyDescent="0.3">
      <c r="A371" s="77"/>
      <c r="B371" s="77"/>
      <c r="C371" s="77"/>
      <c r="D371" s="77"/>
      <c r="E371" s="77"/>
      <c r="F371" s="81"/>
      <c r="G371" s="77"/>
      <c r="H371" s="77"/>
      <c r="I371" s="77"/>
      <c r="J371" s="81"/>
      <c r="K371" s="77"/>
      <c r="L371" s="77"/>
      <c r="M371" s="77"/>
      <c r="N371" s="81"/>
      <c r="O371" s="77"/>
      <c r="P371" s="77"/>
      <c r="Q371" s="77"/>
      <c r="R371" s="81"/>
      <c r="S371" s="77"/>
      <c r="T371" s="77"/>
      <c r="U371" s="77"/>
      <c r="V371" s="81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</row>
    <row r="372" spans="1:46" ht="15.75" customHeight="1" x14ac:dyDescent="0.3">
      <c r="A372" s="77"/>
      <c r="B372" s="77"/>
      <c r="C372" s="77"/>
      <c r="D372" s="77"/>
      <c r="E372" s="77"/>
      <c r="F372" s="81"/>
      <c r="G372" s="77"/>
      <c r="H372" s="77"/>
      <c r="I372" s="77"/>
      <c r="J372" s="81"/>
      <c r="K372" s="77"/>
      <c r="L372" s="77"/>
      <c r="M372" s="77"/>
      <c r="N372" s="81"/>
      <c r="O372" s="77"/>
      <c r="P372" s="77"/>
      <c r="Q372" s="77"/>
      <c r="R372" s="81"/>
      <c r="S372" s="77"/>
      <c r="T372" s="77"/>
      <c r="U372" s="77"/>
      <c r="V372" s="81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</row>
    <row r="373" spans="1:46" ht="15.75" customHeight="1" x14ac:dyDescent="0.3">
      <c r="A373" s="77"/>
      <c r="B373" s="77"/>
      <c r="C373" s="77"/>
      <c r="D373" s="77"/>
      <c r="E373" s="77"/>
      <c r="F373" s="81"/>
      <c r="G373" s="77"/>
      <c r="H373" s="77"/>
      <c r="I373" s="77"/>
      <c r="J373" s="81"/>
      <c r="K373" s="77"/>
      <c r="L373" s="77"/>
      <c r="M373" s="77"/>
      <c r="N373" s="81"/>
      <c r="O373" s="77"/>
      <c r="P373" s="77"/>
      <c r="Q373" s="77"/>
      <c r="R373" s="81"/>
      <c r="S373" s="77"/>
      <c r="T373" s="77"/>
      <c r="U373" s="77"/>
      <c r="V373" s="81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</row>
    <row r="374" spans="1:46" ht="15.75" customHeight="1" x14ac:dyDescent="0.3">
      <c r="A374" s="77"/>
      <c r="B374" s="77"/>
      <c r="C374" s="77"/>
      <c r="D374" s="77"/>
      <c r="E374" s="77"/>
      <c r="F374" s="81"/>
      <c r="G374" s="77"/>
      <c r="H374" s="77"/>
      <c r="I374" s="77"/>
      <c r="J374" s="81"/>
      <c r="K374" s="77"/>
      <c r="L374" s="77"/>
      <c r="M374" s="77"/>
      <c r="N374" s="81"/>
      <c r="O374" s="77"/>
      <c r="P374" s="77"/>
      <c r="Q374" s="77"/>
      <c r="R374" s="81"/>
      <c r="S374" s="77"/>
      <c r="T374" s="77"/>
      <c r="U374" s="77"/>
      <c r="V374" s="81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</row>
    <row r="375" spans="1:46" ht="15.75" customHeight="1" x14ac:dyDescent="0.3">
      <c r="A375" s="77"/>
      <c r="B375" s="77"/>
      <c r="C375" s="77"/>
      <c r="D375" s="77"/>
      <c r="E375" s="77"/>
      <c r="F375" s="81"/>
      <c r="G375" s="77"/>
      <c r="H375" s="77"/>
      <c r="I375" s="77"/>
      <c r="J375" s="81"/>
      <c r="K375" s="77"/>
      <c r="L375" s="77"/>
      <c r="M375" s="77"/>
      <c r="N375" s="81"/>
      <c r="O375" s="77"/>
      <c r="P375" s="77"/>
      <c r="Q375" s="77"/>
      <c r="R375" s="81"/>
      <c r="S375" s="77"/>
      <c r="T375" s="77"/>
      <c r="U375" s="77"/>
      <c r="V375" s="81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</row>
    <row r="376" spans="1:46" ht="15.75" customHeight="1" x14ac:dyDescent="0.3">
      <c r="A376" s="77"/>
      <c r="B376" s="77"/>
      <c r="C376" s="77"/>
      <c r="D376" s="77"/>
      <c r="E376" s="77"/>
      <c r="F376" s="81"/>
      <c r="G376" s="77"/>
      <c r="H376" s="77"/>
      <c r="I376" s="77"/>
      <c r="J376" s="81"/>
      <c r="K376" s="77"/>
      <c r="L376" s="77"/>
      <c r="M376" s="77"/>
      <c r="N376" s="81"/>
      <c r="O376" s="77"/>
      <c r="P376" s="77"/>
      <c r="Q376" s="77"/>
      <c r="R376" s="81"/>
      <c r="S376" s="77"/>
      <c r="T376" s="77"/>
      <c r="U376" s="77"/>
      <c r="V376" s="81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</row>
    <row r="377" spans="1:46" ht="15.75" customHeight="1" x14ac:dyDescent="0.3">
      <c r="A377" s="77"/>
      <c r="B377" s="77"/>
      <c r="C377" s="77"/>
      <c r="D377" s="77"/>
      <c r="E377" s="77"/>
      <c r="F377" s="81"/>
      <c r="G377" s="77"/>
      <c r="H377" s="77"/>
      <c r="I377" s="77"/>
      <c r="J377" s="81"/>
      <c r="K377" s="77"/>
      <c r="L377" s="77"/>
      <c r="M377" s="77"/>
      <c r="N377" s="81"/>
      <c r="O377" s="77"/>
      <c r="P377" s="77"/>
      <c r="Q377" s="77"/>
      <c r="R377" s="81"/>
      <c r="S377" s="77"/>
      <c r="T377" s="77"/>
      <c r="U377" s="77"/>
      <c r="V377" s="81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</row>
    <row r="378" spans="1:46" ht="15.75" customHeight="1" x14ac:dyDescent="0.3">
      <c r="A378" s="77"/>
      <c r="B378" s="77"/>
      <c r="C378" s="77"/>
      <c r="D378" s="77"/>
      <c r="E378" s="77"/>
      <c r="F378" s="81"/>
      <c r="G378" s="77"/>
      <c r="H378" s="77"/>
      <c r="I378" s="77"/>
      <c r="J378" s="81"/>
      <c r="K378" s="77"/>
      <c r="L378" s="77"/>
      <c r="M378" s="77"/>
      <c r="N378" s="81"/>
      <c r="O378" s="77"/>
      <c r="P378" s="77"/>
      <c r="Q378" s="77"/>
      <c r="R378" s="81"/>
      <c r="S378" s="77"/>
      <c r="T378" s="77"/>
      <c r="U378" s="77"/>
      <c r="V378" s="81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</row>
    <row r="379" spans="1:46" ht="15.75" customHeight="1" x14ac:dyDescent="0.3">
      <c r="A379" s="77"/>
      <c r="B379" s="77"/>
      <c r="C379" s="77"/>
      <c r="D379" s="77"/>
      <c r="E379" s="77"/>
      <c r="F379" s="81"/>
      <c r="G379" s="77"/>
      <c r="H379" s="77"/>
      <c r="I379" s="77"/>
      <c r="J379" s="81"/>
      <c r="K379" s="77"/>
      <c r="L379" s="77"/>
      <c r="M379" s="77"/>
      <c r="N379" s="81"/>
      <c r="O379" s="77"/>
      <c r="P379" s="77"/>
      <c r="Q379" s="77"/>
      <c r="R379" s="81"/>
      <c r="S379" s="77"/>
      <c r="T379" s="77"/>
      <c r="U379" s="77"/>
      <c r="V379" s="81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</row>
    <row r="380" spans="1:46" ht="15.75" customHeight="1" x14ac:dyDescent="0.3">
      <c r="A380" s="77"/>
      <c r="B380" s="77"/>
      <c r="C380" s="77"/>
      <c r="D380" s="77"/>
      <c r="E380" s="77"/>
      <c r="F380" s="81"/>
      <c r="G380" s="77"/>
      <c r="H380" s="77"/>
      <c r="I380" s="77"/>
      <c r="J380" s="81"/>
      <c r="K380" s="77"/>
      <c r="L380" s="77"/>
      <c r="M380" s="77"/>
      <c r="N380" s="81"/>
      <c r="O380" s="77"/>
      <c r="P380" s="77"/>
      <c r="Q380" s="77"/>
      <c r="R380" s="81"/>
      <c r="S380" s="77"/>
      <c r="T380" s="77"/>
      <c r="U380" s="77"/>
      <c r="V380" s="81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</row>
    <row r="381" spans="1:46" ht="15.75" customHeight="1" x14ac:dyDescent="0.3">
      <c r="A381" s="77"/>
      <c r="B381" s="77"/>
      <c r="C381" s="77"/>
      <c r="D381" s="77"/>
      <c r="E381" s="77"/>
      <c r="F381" s="81"/>
      <c r="G381" s="77"/>
      <c r="H381" s="77"/>
      <c r="I381" s="77"/>
      <c r="J381" s="81"/>
      <c r="K381" s="77"/>
      <c r="L381" s="77"/>
      <c r="M381" s="77"/>
      <c r="N381" s="81"/>
      <c r="O381" s="77"/>
      <c r="P381" s="77"/>
      <c r="Q381" s="77"/>
      <c r="R381" s="81"/>
      <c r="S381" s="77"/>
      <c r="T381" s="77"/>
      <c r="U381" s="77"/>
      <c r="V381" s="81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</row>
    <row r="382" spans="1:46" ht="15.75" customHeight="1" x14ac:dyDescent="0.3">
      <c r="A382" s="77"/>
      <c r="B382" s="77"/>
      <c r="C382" s="77"/>
      <c r="D382" s="77"/>
      <c r="E382" s="77"/>
      <c r="F382" s="81"/>
      <c r="G382" s="77"/>
      <c r="H382" s="77"/>
      <c r="I382" s="77"/>
      <c r="J382" s="81"/>
      <c r="K382" s="77"/>
      <c r="L382" s="77"/>
      <c r="M382" s="77"/>
      <c r="N382" s="81"/>
      <c r="O382" s="77"/>
      <c r="P382" s="77"/>
      <c r="Q382" s="77"/>
      <c r="R382" s="81"/>
      <c r="S382" s="77"/>
      <c r="T382" s="77"/>
      <c r="U382" s="77"/>
      <c r="V382" s="81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</row>
    <row r="383" spans="1:46" ht="15.75" customHeight="1" x14ac:dyDescent="0.3">
      <c r="A383" s="77"/>
      <c r="B383" s="77"/>
      <c r="C383" s="77"/>
      <c r="D383" s="77"/>
      <c r="E383" s="77"/>
      <c r="F383" s="81"/>
      <c r="G383" s="77"/>
      <c r="H383" s="77"/>
      <c r="I383" s="77"/>
      <c r="J383" s="81"/>
      <c r="K383" s="77"/>
      <c r="L383" s="77"/>
      <c r="M383" s="77"/>
      <c r="N383" s="81"/>
      <c r="O383" s="77"/>
      <c r="P383" s="77"/>
      <c r="Q383" s="77"/>
      <c r="R383" s="81"/>
      <c r="S383" s="77"/>
      <c r="T383" s="77"/>
      <c r="U383" s="77"/>
      <c r="V383" s="81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</row>
    <row r="384" spans="1:46" ht="15.75" customHeight="1" x14ac:dyDescent="0.3">
      <c r="A384" s="77"/>
      <c r="B384" s="77"/>
      <c r="C384" s="77"/>
      <c r="D384" s="77"/>
      <c r="E384" s="77"/>
      <c r="F384" s="81"/>
      <c r="G384" s="77"/>
      <c r="H384" s="77"/>
      <c r="I384" s="77"/>
      <c r="J384" s="81"/>
      <c r="K384" s="77"/>
      <c r="L384" s="77"/>
      <c r="M384" s="77"/>
      <c r="N384" s="81"/>
      <c r="O384" s="77"/>
      <c r="P384" s="77"/>
      <c r="Q384" s="77"/>
      <c r="R384" s="81"/>
      <c r="S384" s="77"/>
      <c r="T384" s="77"/>
      <c r="U384" s="77"/>
      <c r="V384" s="81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</row>
    <row r="385" spans="1:46" ht="15.75" customHeight="1" x14ac:dyDescent="0.3">
      <c r="A385" s="77"/>
      <c r="B385" s="77"/>
      <c r="C385" s="77"/>
      <c r="D385" s="77"/>
      <c r="E385" s="77"/>
      <c r="F385" s="81"/>
      <c r="G385" s="77"/>
      <c r="H385" s="77"/>
      <c r="I385" s="77"/>
      <c r="J385" s="81"/>
      <c r="K385" s="77"/>
      <c r="L385" s="77"/>
      <c r="M385" s="77"/>
      <c r="N385" s="81"/>
      <c r="O385" s="77"/>
      <c r="P385" s="77"/>
      <c r="Q385" s="77"/>
      <c r="R385" s="81"/>
      <c r="S385" s="77"/>
      <c r="T385" s="77"/>
      <c r="U385" s="77"/>
      <c r="V385" s="81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</row>
    <row r="386" spans="1:46" ht="15.75" customHeight="1" x14ac:dyDescent="0.3">
      <c r="A386" s="77"/>
      <c r="B386" s="77"/>
      <c r="C386" s="77"/>
      <c r="D386" s="77"/>
      <c r="E386" s="77"/>
      <c r="F386" s="81"/>
      <c r="G386" s="77"/>
      <c r="H386" s="77"/>
      <c r="I386" s="77"/>
      <c r="J386" s="81"/>
      <c r="K386" s="77"/>
      <c r="L386" s="77"/>
      <c r="M386" s="77"/>
      <c r="N386" s="81"/>
      <c r="O386" s="77"/>
      <c r="P386" s="77"/>
      <c r="Q386" s="77"/>
      <c r="R386" s="81"/>
      <c r="S386" s="77"/>
      <c r="T386" s="77"/>
      <c r="U386" s="77"/>
      <c r="V386" s="81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</row>
    <row r="387" spans="1:46" ht="15.75" customHeight="1" x14ac:dyDescent="0.3">
      <c r="A387" s="77"/>
      <c r="B387" s="77"/>
      <c r="C387" s="77"/>
      <c r="D387" s="77"/>
      <c r="E387" s="77"/>
      <c r="F387" s="81"/>
      <c r="G387" s="77"/>
      <c r="H387" s="77"/>
      <c r="I387" s="77"/>
      <c r="J387" s="81"/>
      <c r="K387" s="77"/>
      <c r="L387" s="77"/>
      <c r="M387" s="77"/>
      <c r="N387" s="81"/>
      <c r="O387" s="77"/>
      <c r="P387" s="77"/>
      <c r="Q387" s="77"/>
      <c r="R387" s="81"/>
      <c r="S387" s="77"/>
      <c r="T387" s="77"/>
      <c r="U387" s="77"/>
      <c r="V387" s="81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</row>
    <row r="388" spans="1:46" ht="15.75" customHeight="1" x14ac:dyDescent="0.3">
      <c r="A388" s="77"/>
      <c r="B388" s="77"/>
      <c r="C388" s="77"/>
      <c r="D388" s="77"/>
      <c r="E388" s="77"/>
      <c r="F388" s="81"/>
      <c r="G388" s="77"/>
      <c r="H388" s="77"/>
      <c r="I388" s="77"/>
      <c r="J388" s="81"/>
      <c r="K388" s="77"/>
      <c r="L388" s="77"/>
      <c r="M388" s="77"/>
      <c r="N388" s="81"/>
      <c r="O388" s="77"/>
      <c r="P388" s="77"/>
      <c r="Q388" s="77"/>
      <c r="R388" s="81"/>
      <c r="S388" s="77"/>
      <c r="T388" s="77"/>
      <c r="U388" s="77"/>
      <c r="V388" s="81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</row>
    <row r="389" spans="1:46" ht="15.75" customHeight="1" x14ac:dyDescent="0.3">
      <c r="A389" s="77"/>
      <c r="B389" s="77"/>
      <c r="C389" s="77"/>
      <c r="D389" s="77"/>
      <c r="E389" s="77"/>
      <c r="F389" s="81"/>
      <c r="G389" s="77"/>
      <c r="H389" s="77"/>
      <c r="I389" s="77"/>
      <c r="J389" s="81"/>
      <c r="K389" s="77"/>
      <c r="L389" s="77"/>
      <c r="M389" s="77"/>
      <c r="N389" s="81"/>
      <c r="O389" s="77"/>
      <c r="P389" s="77"/>
      <c r="Q389" s="77"/>
      <c r="R389" s="81"/>
      <c r="S389" s="77"/>
      <c r="T389" s="77"/>
      <c r="U389" s="77"/>
      <c r="V389" s="81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</row>
    <row r="390" spans="1:46" ht="15.75" customHeight="1" x14ac:dyDescent="0.3">
      <c r="A390" s="77"/>
      <c r="B390" s="77"/>
      <c r="C390" s="77"/>
      <c r="D390" s="77"/>
      <c r="E390" s="77"/>
      <c r="F390" s="81"/>
      <c r="G390" s="77"/>
      <c r="H390" s="77"/>
      <c r="I390" s="77"/>
      <c r="J390" s="81"/>
      <c r="K390" s="77"/>
      <c r="L390" s="77"/>
      <c r="M390" s="77"/>
      <c r="N390" s="81"/>
      <c r="O390" s="77"/>
      <c r="P390" s="77"/>
      <c r="Q390" s="77"/>
      <c r="R390" s="81"/>
      <c r="S390" s="77"/>
      <c r="T390" s="77"/>
      <c r="U390" s="77"/>
      <c r="V390" s="81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</row>
    <row r="391" spans="1:46" ht="15.75" customHeight="1" x14ac:dyDescent="0.3">
      <c r="A391" s="77"/>
      <c r="B391" s="77"/>
      <c r="C391" s="77"/>
      <c r="D391" s="77"/>
      <c r="E391" s="77"/>
      <c r="F391" s="81"/>
      <c r="G391" s="77"/>
      <c r="H391" s="77"/>
      <c r="I391" s="77"/>
      <c r="J391" s="81"/>
      <c r="K391" s="77"/>
      <c r="L391" s="77"/>
      <c r="M391" s="77"/>
      <c r="N391" s="81"/>
      <c r="O391" s="77"/>
      <c r="P391" s="77"/>
      <c r="Q391" s="77"/>
      <c r="R391" s="81"/>
      <c r="S391" s="77"/>
      <c r="T391" s="77"/>
      <c r="U391" s="77"/>
      <c r="V391" s="81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</row>
    <row r="392" spans="1:46" ht="15.75" customHeight="1" x14ac:dyDescent="0.3">
      <c r="A392" s="77"/>
      <c r="B392" s="77"/>
      <c r="C392" s="77"/>
      <c r="D392" s="77"/>
      <c r="E392" s="77"/>
      <c r="F392" s="81"/>
      <c r="G392" s="77"/>
      <c r="H392" s="77"/>
      <c r="I392" s="77"/>
      <c r="J392" s="81"/>
      <c r="K392" s="77"/>
      <c r="L392" s="77"/>
      <c r="M392" s="77"/>
      <c r="N392" s="81"/>
      <c r="O392" s="77"/>
      <c r="P392" s="77"/>
      <c r="Q392" s="77"/>
      <c r="R392" s="81"/>
      <c r="S392" s="77"/>
      <c r="T392" s="77"/>
      <c r="U392" s="77"/>
      <c r="V392" s="81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</row>
    <row r="393" spans="1:46" ht="15.75" customHeight="1" x14ac:dyDescent="0.3">
      <c r="A393" s="77"/>
      <c r="B393" s="77"/>
      <c r="C393" s="77"/>
      <c r="D393" s="77"/>
      <c r="E393" s="77"/>
      <c r="F393" s="81"/>
      <c r="G393" s="77"/>
      <c r="H393" s="77"/>
      <c r="I393" s="77"/>
      <c r="J393" s="81"/>
      <c r="K393" s="77"/>
      <c r="L393" s="77"/>
      <c r="M393" s="77"/>
      <c r="N393" s="81"/>
      <c r="O393" s="77"/>
      <c r="P393" s="77"/>
      <c r="Q393" s="77"/>
      <c r="R393" s="81"/>
      <c r="S393" s="77"/>
      <c r="T393" s="77"/>
      <c r="U393" s="77"/>
      <c r="V393" s="81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</row>
    <row r="394" spans="1:46" ht="15.75" customHeight="1" x14ac:dyDescent="0.3">
      <c r="A394" s="77"/>
      <c r="B394" s="77"/>
      <c r="C394" s="77"/>
      <c r="D394" s="77"/>
      <c r="E394" s="77"/>
      <c r="F394" s="81"/>
      <c r="G394" s="77"/>
      <c r="H394" s="77"/>
      <c r="I394" s="77"/>
      <c r="J394" s="81"/>
      <c r="K394" s="77"/>
      <c r="L394" s="77"/>
      <c r="M394" s="77"/>
      <c r="N394" s="81"/>
      <c r="O394" s="77"/>
      <c r="P394" s="77"/>
      <c r="Q394" s="77"/>
      <c r="R394" s="81"/>
      <c r="S394" s="77"/>
      <c r="T394" s="77"/>
      <c r="U394" s="77"/>
      <c r="V394" s="81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</row>
    <row r="395" spans="1:46" ht="15.75" customHeight="1" x14ac:dyDescent="0.3">
      <c r="A395" s="77"/>
      <c r="B395" s="77"/>
      <c r="C395" s="77"/>
      <c r="D395" s="77"/>
      <c r="E395" s="77"/>
      <c r="F395" s="81"/>
      <c r="G395" s="77"/>
      <c r="H395" s="77"/>
      <c r="I395" s="77"/>
      <c r="J395" s="81"/>
      <c r="K395" s="77"/>
      <c r="L395" s="77"/>
      <c r="M395" s="77"/>
      <c r="N395" s="81"/>
      <c r="O395" s="77"/>
      <c r="P395" s="77"/>
      <c r="Q395" s="77"/>
      <c r="R395" s="81"/>
      <c r="S395" s="77"/>
      <c r="T395" s="77"/>
      <c r="U395" s="77"/>
      <c r="V395" s="81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</row>
    <row r="396" spans="1:46" ht="15.75" customHeight="1" x14ac:dyDescent="0.3">
      <c r="A396" s="77"/>
      <c r="B396" s="77"/>
      <c r="C396" s="77"/>
      <c r="D396" s="77"/>
      <c r="E396" s="77"/>
      <c r="F396" s="81"/>
      <c r="G396" s="77"/>
      <c r="H396" s="77"/>
      <c r="I396" s="77"/>
      <c r="J396" s="81"/>
      <c r="K396" s="77"/>
      <c r="L396" s="77"/>
      <c r="M396" s="77"/>
      <c r="N396" s="81"/>
      <c r="O396" s="77"/>
      <c r="P396" s="77"/>
      <c r="Q396" s="77"/>
      <c r="R396" s="81"/>
      <c r="S396" s="77"/>
      <c r="T396" s="77"/>
      <c r="U396" s="77"/>
      <c r="V396" s="81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</row>
    <row r="397" spans="1:46" ht="15.75" customHeight="1" x14ac:dyDescent="0.3">
      <c r="A397" s="77"/>
      <c r="B397" s="77"/>
      <c r="C397" s="77"/>
      <c r="D397" s="77"/>
      <c r="E397" s="77"/>
      <c r="F397" s="81"/>
      <c r="G397" s="77"/>
      <c r="H397" s="77"/>
      <c r="I397" s="77"/>
      <c r="J397" s="81"/>
      <c r="K397" s="77"/>
      <c r="L397" s="77"/>
      <c r="M397" s="77"/>
      <c r="N397" s="81"/>
      <c r="O397" s="77"/>
      <c r="P397" s="77"/>
      <c r="Q397" s="77"/>
      <c r="R397" s="81"/>
      <c r="S397" s="77"/>
      <c r="T397" s="77"/>
      <c r="U397" s="77"/>
      <c r="V397" s="81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</row>
    <row r="398" spans="1:46" ht="15.75" customHeight="1" x14ac:dyDescent="0.3">
      <c r="A398" s="77"/>
      <c r="B398" s="77"/>
      <c r="C398" s="77"/>
      <c r="D398" s="77"/>
      <c r="E398" s="77"/>
      <c r="F398" s="81"/>
      <c r="G398" s="77"/>
      <c r="H398" s="77"/>
      <c r="I398" s="77"/>
      <c r="J398" s="81"/>
      <c r="K398" s="77"/>
      <c r="L398" s="77"/>
      <c r="M398" s="77"/>
      <c r="N398" s="81"/>
      <c r="O398" s="77"/>
      <c r="P398" s="77"/>
      <c r="Q398" s="77"/>
      <c r="R398" s="81"/>
      <c r="S398" s="77"/>
      <c r="T398" s="77"/>
      <c r="U398" s="77"/>
      <c r="V398" s="81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</row>
    <row r="399" spans="1:46" ht="15.75" customHeight="1" x14ac:dyDescent="0.3">
      <c r="A399" s="77"/>
      <c r="B399" s="77"/>
      <c r="C399" s="77"/>
      <c r="D399" s="77"/>
      <c r="E399" s="77"/>
      <c r="F399" s="81"/>
      <c r="G399" s="77"/>
      <c r="H399" s="77"/>
      <c r="I399" s="77"/>
      <c r="J399" s="81"/>
      <c r="K399" s="77"/>
      <c r="L399" s="77"/>
      <c r="M399" s="77"/>
      <c r="N399" s="81"/>
      <c r="O399" s="77"/>
      <c r="P399" s="77"/>
      <c r="Q399" s="77"/>
      <c r="R399" s="81"/>
      <c r="S399" s="77"/>
      <c r="T399" s="77"/>
      <c r="U399" s="77"/>
      <c r="V399" s="81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</row>
    <row r="400" spans="1:46" ht="15.75" customHeight="1" x14ac:dyDescent="0.3">
      <c r="A400" s="77"/>
      <c r="B400" s="77"/>
      <c r="C400" s="77"/>
      <c r="D400" s="77"/>
      <c r="E400" s="77"/>
      <c r="F400" s="81"/>
      <c r="G400" s="77"/>
      <c r="H400" s="77"/>
      <c r="I400" s="77"/>
      <c r="J400" s="81"/>
      <c r="K400" s="77"/>
      <c r="L400" s="77"/>
      <c r="M400" s="77"/>
      <c r="N400" s="81"/>
      <c r="O400" s="77"/>
      <c r="P400" s="77"/>
      <c r="Q400" s="77"/>
      <c r="R400" s="81"/>
      <c r="S400" s="77"/>
      <c r="T400" s="77"/>
      <c r="U400" s="77"/>
      <c r="V400" s="81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</row>
    <row r="401" spans="1:46" ht="15.75" customHeight="1" x14ac:dyDescent="0.3">
      <c r="A401" s="77"/>
      <c r="B401" s="77"/>
      <c r="C401" s="77"/>
      <c r="D401" s="77"/>
      <c r="E401" s="77"/>
      <c r="F401" s="81"/>
      <c r="G401" s="77"/>
      <c r="H401" s="77"/>
      <c r="I401" s="77"/>
      <c r="J401" s="81"/>
      <c r="K401" s="77"/>
      <c r="L401" s="77"/>
      <c r="M401" s="77"/>
      <c r="N401" s="81"/>
      <c r="O401" s="77"/>
      <c r="P401" s="77"/>
      <c r="Q401" s="77"/>
      <c r="R401" s="81"/>
      <c r="S401" s="77"/>
      <c r="T401" s="77"/>
      <c r="U401" s="77"/>
      <c r="V401" s="81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</row>
    <row r="402" spans="1:46" ht="15.75" customHeight="1" x14ac:dyDescent="0.3">
      <c r="A402" s="77"/>
      <c r="B402" s="77"/>
      <c r="C402" s="77"/>
      <c r="D402" s="77"/>
      <c r="E402" s="77"/>
      <c r="F402" s="81"/>
      <c r="G402" s="77"/>
      <c r="H402" s="77"/>
      <c r="I402" s="77"/>
      <c r="J402" s="81"/>
      <c r="K402" s="77"/>
      <c r="L402" s="77"/>
      <c r="M402" s="77"/>
      <c r="N402" s="81"/>
      <c r="O402" s="77"/>
      <c r="P402" s="77"/>
      <c r="Q402" s="77"/>
      <c r="R402" s="81"/>
      <c r="S402" s="77"/>
      <c r="T402" s="77"/>
      <c r="U402" s="77"/>
      <c r="V402" s="81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</row>
    <row r="403" spans="1:46" ht="15.75" customHeight="1" x14ac:dyDescent="0.3">
      <c r="A403" s="77"/>
      <c r="B403" s="77"/>
      <c r="C403" s="77"/>
      <c r="D403" s="77"/>
      <c r="E403" s="77"/>
      <c r="F403" s="81"/>
      <c r="G403" s="77"/>
      <c r="H403" s="77"/>
      <c r="I403" s="77"/>
      <c r="J403" s="81"/>
      <c r="K403" s="77"/>
      <c r="L403" s="77"/>
      <c r="M403" s="77"/>
      <c r="N403" s="81"/>
      <c r="O403" s="77"/>
      <c r="P403" s="77"/>
      <c r="Q403" s="77"/>
      <c r="R403" s="81"/>
      <c r="S403" s="77"/>
      <c r="T403" s="77"/>
      <c r="U403" s="77"/>
      <c r="V403" s="81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</row>
    <row r="404" spans="1:46" ht="15.75" customHeight="1" x14ac:dyDescent="0.3">
      <c r="A404" s="77"/>
      <c r="B404" s="77"/>
      <c r="C404" s="77"/>
      <c r="D404" s="77"/>
      <c r="E404" s="77"/>
      <c r="F404" s="81"/>
      <c r="G404" s="77"/>
      <c r="H404" s="77"/>
      <c r="I404" s="77"/>
      <c r="J404" s="81"/>
      <c r="K404" s="77"/>
      <c r="L404" s="77"/>
      <c r="M404" s="77"/>
      <c r="N404" s="81"/>
      <c r="O404" s="77"/>
      <c r="P404" s="77"/>
      <c r="Q404" s="77"/>
      <c r="R404" s="81"/>
      <c r="S404" s="77"/>
      <c r="T404" s="77"/>
      <c r="U404" s="77"/>
      <c r="V404" s="81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</row>
    <row r="405" spans="1:46" ht="15.75" customHeight="1" x14ac:dyDescent="0.3">
      <c r="A405" s="77"/>
      <c r="B405" s="77"/>
      <c r="C405" s="77"/>
      <c r="D405" s="77"/>
      <c r="E405" s="77"/>
      <c r="F405" s="81"/>
      <c r="G405" s="77"/>
      <c r="H405" s="77"/>
      <c r="I405" s="77"/>
      <c r="J405" s="81"/>
      <c r="K405" s="77"/>
      <c r="L405" s="77"/>
      <c r="M405" s="77"/>
      <c r="N405" s="81"/>
      <c r="O405" s="77"/>
      <c r="P405" s="77"/>
      <c r="Q405" s="77"/>
      <c r="R405" s="81"/>
      <c r="S405" s="77"/>
      <c r="T405" s="77"/>
      <c r="U405" s="77"/>
      <c r="V405" s="81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</row>
    <row r="406" spans="1:46" ht="15.75" customHeight="1" x14ac:dyDescent="0.3">
      <c r="A406" s="77"/>
      <c r="B406" s="77"/>
      <c r="C406" s="77"/>
      <c r="D406" s="77"/>
      <c r="E406" s="77"/>
      <c r="F406" s="81"/>
      <c r="G406" s="77"/>
      <c r="H406" s="77"/>
      <c r="I406" s="77"/>
      <c r="J406" s="81"/>
      <c r="K406" s="77"/>
      <c r="L406" s="77"/>
      <c r="M406" s="77"/>
      <c r="N406" s="81"/>
      <c r="O406" s="77"/>
      <c r="P406" s="77"/>
      <c r="Q406" s="77"/>
      <c r="R406" s="81"/>
      <c r="S406" s="77"/>
      <c r="T406" s="77"/>
      <c r="U406" s="77"/>
      <c r="V406" s="81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</row>
    <row r="407" spans="1:46" ht="15.75" customHeight="1" x14ac:dyDescent="0.3">
      <c r="A407" s="77"/>
      <c r="B407" s="77"/>
      <c r="C407" s="77"/>
      <c r="D407" s="77"/>
      <c r="E407" s="77"/>
      <c r="F407" s="81"/>
      <c r="G407" s="77"/>
      <c r="H407" s="77"/>
      <c r="I407" s="77"/>
      <c r="J407" s="81"/>
      <c r="K407" s="77"/>
      <c r="L407" s="77"/>
      <c r="M407" s="77"/>
      <c r="N407" s="81"/>
      <c r="O407" s="77"/>
      <c r="P407" s="77"/>
      <c r="Q407" s="77"/>
      <c r="R407" s="81"/>
      <c r="S407" s="77"/>
      <c r="T407" s="77"/>
      <c r="U407" s="77"/>
      <c r="V407" s="81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</row>
    <row r="408" spans="1:46" ht="15.75" customHeight="1" x14ac:dyDescent="0.3">
      <c r="A408" s="77"/>
      <c r="B408" s="77"/>
      <c r="C408" s="77"/>
      <c r="D408" s="77"/>
      <c r="E408" s="77"/>
      <c r="F408" s="81"/>
      <c r="G408" s="77"/>
      <c r="H408" s="77"/>
      <c r="I408" s="77"/>
      <c r="J408" s="81"/>
      <c r="K408" s="77"/>
      <c r="L408" s="77"/>
      <c r="M408" s="77"/>
      <c r="N408" s="81"/>
      <c r="O408" s="77"/>
      <c r="P408" s="77"/>
      <c r="Q408" s="77"/>
      <c r="R408" s="81"/>
      <c r="S408" s="77"/>
      <c r="T408" s="77"/>
      <c r="U408" s="77"/>
      <c r="V408" s="81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</row>
    <row r="409" spans="1:46" ht="15.75" customHeight="1" x14ac:dyDescent="0.3">
      <c r="A409" s="77"/>
      <c r="B409" s="77"/>
      <c r="C409" s="77"/>
      <c r="D409" s="77"/>
      <c r="E409" s="77"/>
      <c r="F409" s="81"/>
      <c r="G409" s="77"/>
      <c r="H409" s="77"/>
      <c r="I409" s="77"/>
      <c r="J409" s="81"/>
      <c r="K409" s="77"/>
      <c r="L409" s="77"/>
      <c r="M409" s="77"/>
      <c r="N409" s="81"/>
      <c r="O409" s="77"/>
      <c r="P409" s="77"/>
      <c r="Q409" s="77"/>
      <c r="R409" s="81"/>
      <c r="S409" s="77"/>
      <c r="T409" s="77"/>
      <c r="U409" s="77"/>
      <c r="V409" s="81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</row>
    <row r="410" spans="1:46" ht="15.75" customHeight="1" x14ac:dyDescent="0.3">
      <c r="A410" s="77"/>
      <c r="B410" s="77"/>
      <c r="C410" s="77"/>
      <c r="D410" s="77"/>
      <c r="E410" s="77"/>
      <c r="F410" s="81"/>
      <c r="G410" s="77"/>
      <c r="H410" s="77"/>
      <c r="I410" s="77"/>
      <c r="J410" s="81"/>
      <c r="K410" s="77"/>
      <c r="L410" s="77"/>
      <c r="M410" s="77"/>
      <c r="N410" s="81"/>
      <c r="O410" s="77"/>
      <c r="P410" s="77"/>
      <c r="Q410" s="77"/>
      <c r="R410" s="81"/>
      <c r="S410" s="77"/>
      <c r="T410" s="77"/>
      <c r="U410" s="77"/>
      <c r="V410" s="81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</row>
    <row r="411" spans="1:46" ht="15.75" customHeight="1" x14ac:dyDescent="0.3">
      <c r="A411" s="77"/>
      <c r="B411" s="77"/>
      <c r="C411" s="77"/>
      <c r="D411" s="77"/>
      <c r="E411" s="77"/>
      <c r="F411" s="81"/>
      <c r="G411" s="77"/>
      <c r="H411" s="77"/>
      <c r="I411" s="77"/>
      <c r="J411" s="81"/>
      <c r="K411" s="77"/>
      <c r="L411" s="77"/>
      <c r="M411" s="77"/>
      <c r="N411" s="81"/>
      <c r="O411" s="77"/>
      <c r="P411" s="77"/>
      <c r="Q411" s="77"/>
      <c r="R411" s="81"/>
      <c r="S411" s="77"/>
      <c r="T411" s="77"/>
      <c r="U411" s="77"/>
      <c r="V411" s="81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</row>
    <row r="412" spans="1:46" ht="15.75" customHeight="1" x14ac:dyDescent="0.3">
      <c r="A412" s="77"/>
      <c r="B412" s="77"/>
      <c r="C412" s="77"/>
      <c r="D412" s="77"/>
      <c r="E412" s="77"/>
      <c r="F412" s="81"/>
      <c r="G412" s="77"/>
      <c r="H412" s="77"/>
      <c r="I412" s="77"/>
      <c r="J412" s="81"/>
      <c r="K412" s="77"/>
      <c r="L412" s="77"/>
      <c r="M412" s="77"/>
      <c r="N412" s="81"/>
      <c r="O412" s="77"/>
      <c r="P412" s="77"/>
      <c r="Q412" s="77"/>
      <c r="R412" s="81"/>
      <c r="S412" s="77"/>
      <c r="T412" s="77"/>
      <c r="U412" s="77"/>
      <c r="V412" s="81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</row>
    <row r="413" spans="1:46" ht="15.75" customHeight="1" x14ac:dyDescent="0.3">
      <c r="A413" s="77"/>
      <c r="B413" s="77"/>
      <c r="C413" s="77"/>
      <c r="D413" s="77"/>
      <c r="E413" s="77"/>
      <c r="F413" s="81"/>
      <c r="G413" s="77"/>
      <c r="H413" s="77"/>
      <c r="I413" s="77"/>
      <c r="J413" s="81"/>
      <c r="K413" s="77"/>
      <c r="L413" s="77"/>
      <c r="M413" s="77"/>
      <c r="N413" s="81"/>
      <c r="O413" s="77"/>
      <c r="P413" s="77"/>
      <c r="Q413" s="77"/>
      <c r="R413" s="81"/>
      <c r="S413" s="77"/>
      <c r="T413" s="77"/>
      <c r="U413" s="77"/>
      <c r="V413" s="81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</row>
    <row r="414" spans="1:46" ht="15.75" customHeight="1" x14ac:dyDescent="0.3">
      <c r="A414" s="77"/>
      <c r="B414" s="77"/>
      <c r="C414" s="77"/>
      <c r="D414" s="77"/>
      <c r="E414" s="77"/>
      <c r="F414" s="81"/>
      <c r="G414" s="77"/>
      <c r="H414" s="77"/>
      <c r="I414" s="77"/>
      <c r="J414" s="81"/>
      <c r="K414" s="77"/>
      <c r="L414" s="77"/>
      <c r="M414" s="77"/>
      <c r="N414" s="81"/>
      <c r="O414" s="77"/>
      <c r="P414" s="77"/>
      <c r="Q414" s="77"/>
      <c r="R414" s="81"/>
      <c r="S414" s="77"/>
      <c r="T414" s="77"/>
      <c r="U414" s="77"/>
      <c r="V414" s="81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</row>
    <row r="415" spans="1:46" ht="15.75" customHeight="1" x14ac:dyDescent="0.3">
      <c r="A415" s="77"/>
      <c r="B415" s="77"/>
      <c r="C415" s="77"/>
      <c r="D415" s="77"/>
      <c r="E415" s="77"/>
      <c r="F415" s="81"/>
      <c r="G415" s="77"/>
      <c r="H415" s="77"/>
      <c r="I415" s="77"/>
      <c r="J415" s="81"/>
      <c r="K415" s="77"/>
      <c r="L415" s="77"/>
      <c r="M415" s="77"/>
      <c r="N415" s="81"/>
      <c r="O415" s="77"/>
      <c r="P415" s="77"/>
      <c r="Q415" s="77"/>
      <c r="R415" s="81"/>
      <c r="S415" s="77"/>
      <c r="T415" s="77"/>
      <c r="U415" s="77"/>
      <c r="V415" s="81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</row>
    <row r="416" spans="1:46" ht="15.75" customHeight="1" x14ac:dyDescent="0.3">
      <c r="A416" s="77"/>
      <c r="B416" s="77"/>
      <c r="C416" s="77"/>
      <c r="D416" s="77"/>
      <c r="E416" s="77"/>
      <c r="F416" s="81"/>
      <c r="G416" s="77"/>
      <c r="H416" s="77"/>
      <c r="I416" s="77"/>
      <c r="J416" s="81"/>
      <c r="K416" s="77"/>
      <c r="L416" s="77"/>
      <c r="M416" s="77"/>
      <c r="N416" s="81"/>
      <c r="O416" s="77"/>
      <c r="P416" s="77"/>
      <c r="Q416" s="77"/>
      <c r="R416" s="81"/>
      <c r="S416" s="77"/>
      <c r="T416" s="77"/>
      <c r="U416" s="77"/>
      <c r="V416" s="81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</row>
    <row r="417" spans="1:46" ht="15.75" customHeight="1" x14ac:dyDescent="0.3">
      <c r="A417" s="77"/>
      <c r="B417" s="77"/>
      <c r="C417" s="77"/>
      <c r="D417" s="77"/>
      <c r="E417" s="77"/>
      <c r="F417" s="81"/>
      <c r="G417" s="77"/>
      <c r="H417" s="77"/>
      <c r="I417" s="77"/>
      <c r="J417" s="81"/>
      <c r="K417" s="77"/>
      <c r="L417" s="77"/>
      <c r="M417" s="77"/>
      <c r="N417" s="81"/>
      <c r="O417" s="77"/>
      <c r="P417" s="77"/>
      <c r="Q417" s="77"/>
      <c r="R417" s="81"/>
      <c r="S417" s="77"/>
      <c r="T417" s="77"/>
      <c r="U417" s="77"/>
      <c r="V417" s="81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</row>
    <row r="418" spans="1:46" ht="15.75" customHeight="1" x14ac:dyDescent="0.3">
      <c r="A418" s="77"/>
      <c r="B418" s="77"/>
      <c r="C418" s="77"/>
      <c r="D418" s="77"/>
      <c r="E418" s="77"/>
      <c r="F418" s="81"/>
      <c r="G418" s="77"/>
      <c r="H418" s="77"/>
      <c r="I418" s="77"/>
      <c r="J418" s="81"/>
      <c r="K418" s="77"/>
      <c r="L418" s="77"/>
      <c r="M418" s="77"/>
      <c r="N418" s="81"/>
      <c r="O418" s="77"/>
      <c r="P418" s="77"/>
      <c r="Q418" s="77"/>
      <c r="R418" s="81"/>
      <c r="S418" s="77"/>
      <c r="T418" s="77"/>
      <c r="U418" s="77"/>
      <c r="V418" s="81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</row>
    <row r="419" spans="1:46" ht="15.75" customHeight="1" x14ac:dyDescent="0.3">
      <c r="A419" s="77"/>
      <c r="B419" s="77"/>
      <c r="C419" s="77"/>
      <c r="D419" s="77"/>
      <c r="E419" s="77"/>
      <c r="F419" s="81"/>
      <c r="G419" s="77"/>
      <c r="H419" s="77"/>
      <c r="I419" s="77"/>
      <c r="J419" s="81"/>
      <c r="K419" s="77"/>
      <c r="L419" s="77"/>
      <c r="M419" s="77"/>
      <c r="N419" s="81"/>
      <c r="O419" s="77"/>
      <c r="P419" s="77"/>
      <c r="Q419" s="77"/>
      <c r="R419" s="81"/>
      <c r="S419" s="77"/>
      <c r="T419" s="77"/>
      <c r="U419" s="77"/>
      <c r="V419" s="81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</row>
    <row r="420" spans="1:46" ht="15.75" customHeight="1" x14ac:dyDescent="0.3">
      <c r="A420" s="77"/>
      <c r="B420" s="77"/>
      <c r="C420" s="77"/>
      <c r="D420" s="77"/>
      <c r="E420" s="77"/>
      <c r="F420" s="81"/>
      <c r="G420" s="77"/>
      <c r="H420" s="77"/>
      <c r="I420" s="77"/>
      <c r="J420" s="81"/>
      <c r="K420" s="77"/>
      <c r="L420" s="77"/>
      <c r="M420" s="77"/>
      <c r="N420" s="81"/>
      <c r="O420" s="77"/>
      <c r="P420" s="77"/>
      <c r="Q420" s="77"/>
      <c r="R420" s="81"/>
      <c r="S420" s="77"/>
      <c r="T420" s="77"/>
      <c r="U420" s="77"/>
      <c r="V420" s="81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</row>
    <row r="421" spans="1:46" ht="15.75" customHeight="1" x14ac:dyDescent="0.3">
      <c r="A421" s="77"/>
      <c r="B421" s="77"/>
      <c r="C421" s="77"/>
      <c r="D421" s="77"/>
      <c r="E421" s="77"/>
      <c r="F421" s="81"/>
      <c r="G421" s="77"/>
      <c r="H421" s="77"/>
      <c r="I421" s="77"/>
      <c r="J421" s="81"/>
      <c r="K421" s="77"/>
      <c r="L421" s="77"/>
      <c r="M421" s="77"/>
      <c r="N421" s="81"/>
      <c r="O421" s="77"/>
      <c r="P421" s="77"/>
      <c r="Q421" s="77"/>
      <c r="R421" s="81"/>
      <c r="S421" s="77"/>
      <c r="T421" s="77"/>
      <c r="U421" s="77"/>
      <c r="V421" s="81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</row>
    <row r="422" spans="1:46" ht="15.75" customHeight="1" x14ac:dyDescent="0.3">
      <c r="A422" s="77"/>
      <c r="B422" s="77"/>
      <c r="C422" s="77"/>
      <c r="D422" s="77"/>
      <c r="E422" s="77"/>
      <c r="F422" s="81"/>
      <c r="G422" s="77"/>
      <c r="H422" s="77"/>
      <c r="I422" s="77"/>
      <c r="J422" s="81"/>
      <c r="K422" s="77"/>
      <c r="L422" s="77"/>
      <c r="M422" s="77"/>
      <c r="N422" s="81"/>
      <c r="O422" s="77"/>
      <c r="P422" s="77"/>
      <c r="Q422" s="77"/>
      <c r="R422" s="81"/>
      <c r="S422" s="77"/>
      <c r="T422" s="77"/>
      <c r="U422" s="77"/>
      <c r="V422" s="81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</row>
    <row r="423" spans="1:46" ht="15.75" customHeight="1" x14ac:dyDescent="0.3">
      <c r="A423" s="77"/>
      <c r="B423" s="77"/>
      <c r="C423" s="77"/>
      <c r="D423" s="77"/>
      <c r="E423" s="77"/>
      <c r="F423" s="81"/>
      <c r="G423" s="77"/>
      <c r="H423" s="77"/>
      <c r="I423" s="77"/>
      <c r="J423" s="81"/>
      <c r="K423" s="77"/>
      <c r="L423" s="77"/>
      <c r="M423" s="77"/>
      <c r="N423" s="81"/>
      <c r="O423" s="77"/>
      <c r="P423" s="77"/>
      <c r="Q423" s="77"/>
      <c r="R423" s="81"/>
      <c r="S423" s="77"/>
      <c r="T423" s="77"/>
      <c r="U423" s="77"/>
      <c r="V423" s="81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</row>
    <row r="424" spans="1:46" ht="15.75" customHeight="1" x14ac:dyDescent="0.3">
      <c r="A424" s="77"/>
      <c r="B424" s="77"/>
      <c r="C424" s="77"/>
      <c r="D424" s="77"/>
      <c r="E424" s="77"/>
      <c r="F424" s="81"/>
      <c r="G424" s="77"/>
      <c r="H424" s="77"/>
      <c r="I424" s="77"/>
      <c r="J424" s="81"/>
      <c r="K424" s="77"/>
      <c r="L424" s="77"/>
      <c r="M424" s="77"/>
      <c r="N424" s="81"/>
      <c r="O424" s="77"/>
      <c r="P424" s="77"/>
      <c r="Q424" s="77"/>
      <c r="R424" s="81"/>
      <c r="S424" s="77"/>
      <c r="T424" s="77"/>
      <c r="U424" s="77"/>
      <c r="V424" s="81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</row>
    <row r="425" spans="1:46" ht="15.75" customHeight="1" x14ac:dyDescent="0.3">
      <c r="A425" s="77"/>
      <c r="B425" s="77"/>
      <c r="C425" s="77"/>
      <c r="D425" s="77"/>
      <c r="E425" s="77"/>
      <c r="F425" s="81"/>
      <c r="G425" s="77"/>
      <c r="H425" s="77"/>
      <c r="I425" s="77"/>
      <c r="J425" s="81"/>
      <c r="K425" s="77"/>
      <c r="L425" s="77"/>
      <c r="M425" s="77"/>
      <c r="N425" s="81"/>
      <c r="O425" s="77"/>
      <c r="P425" s="77"/>
      <c r="Q425" s="77"/>
      <c r="R425" s="81"/>
      <c r="S425" s="77"/>
      <c r="T425" s="77"/>
      <c r="U425" s="77"/>
      <c r="V425" s="81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</row>
    <row r="426" spans="1:46" ht="15.75" customHeight="1" x14ac:dyDescent="0.3">
      <c r="A426" s="77"/>
      <c r="B426" s="77"/>
      <c r="C426" s="77"/>
      <c r="D426" s="77"/>
      <c r="E426" s="77"/>
      <c r="F426" s="81"/>
      <c r="G426" s="77"/>
      <c r="H426" s="77"/>
      <c r="I426" s="77"/>
      <c r="J426" s="81"/>
      <c r="K426" s="77"/>
      <c r="L426" s="77"/>
      <c r="M426" s="77"/>
      <c r="N426" s="81"/>
      <c r="O426" s="77"/>
      <c r="P426" s="77"/>
      <c r="Q426" s="77"/>
      <c r="R426" s="81"/>
      <c r="S426" s="77"/>
      <c r="T426" s="77"/>
      <c r="U426" s="77"/>
      <c r="V426" s="81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</row>
    <row r="427" spans="1:46" ht="15.75" customHeight="1" x14ac:dyDescent="0.3">
      <c r="A427" s="77"/>
      <c r="B427" s="77"/>
      <c r="C427" s="77"/>
      <c r="D427" s="77"/>
      <c r="E427" s="77"/>
      <c r="F427" s="81"/>
      <c r="G427" s="77"/>
      <c r="H427" s="77"/>
      <c r="I427" s="77"/>
      <c r="J427" s="81"/>
      <c r="K427" s="77"/>
      <c r="L427" s="77"/>
      <c r="M427" s="77"/>
      <c r="N427" s="81"/>
      <c r="O427" s="77"/>
      <c r="P427" s="77"/>
      <c r="Q427" s="77"/>
      <c r="R427" s="81"/>
      <c r="S427" s="77"/>
      <c r="T427" s="77"/>
      <c r="U427" s="77"/>
      <c r="V427" s="81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</row>
    <row r="428" spans="1:46" ht="15.75" customHeight="1" x14ac:dyDescent="0.3">
      <c r="A428" s="77"/>
      <c r="B428" s="77"/>
      <c r="C428" s="77"/>
      <c r="D428" s="77"/>
      <c r="E428" s="77"/>
      <c r="F428" s="81"/>
      <c r="G428" s="77"/>
      <c r="H428" s="77"/>
      <c r="I428" s="77"/>
      <c r="J428" s="81"/>
      <c r="K428" s="77"/>
      <c r="L428" s="77"/>
      <c r="M428" s="77"/>
      <c r="N428" s="81"/>
      <c r="O428" s="77"/>
      <c r="P428" s="77"/>
      <c r="Q428" s="77"/>
      <c r="R428" s="81"/>
      <c r="S428" s="77"/>
      <c r="T428" s="77"/>
      <c r="U428" s="77"/>
      <c r="V428" s="81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</row>
    <row r="429" spans="1:46" ht="15.75" customHeight="1" x14ac:dyDescent="0.3">
      <c r="A429" s="77"/>
      <c r="B429" s="77"/>
      <c r="C429" s="77"/>
      <c r="D429" s="77"/>
      <c r="E429" s="77"/>
      <c r="F429" s="81"/>
      <c r="G429" s="77"/>
      <c r="H429" s="77"/>
      <c r="I429" s="77"/>
      <c r="J429" s="81"/>
      <c r="K429" s="77"/>
      <c r="L429" s="77"/>
      <c r="M429" s="77"/>
      <c r="N429" s="81"/>
      <c r="O429" s="77"/>
      <c r="P429" s="77"/>
      <c r="Q429" s="77"/>
      <c r="R429" s="81"/>
      <c r="S429" s="77"/>
      <c r="T429" s="77"/>
      <c r="U429" s="77"/>
      <c r="V429" s="81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</row>
    <row r="430" spans="1:46" ht="15.75" customHeight="1" x14ac:dyDescent="0.3">
      <c r="A430" s="77"/>
      <c r="B430" s="77"/>
      <c r="C430" s="77"/>
      <c r="D430" s="77"/>
      <c r="E430" s="77"/>
      <c r="F430" s="81"/>
      <c r="G430" s="77"/>
      <c r="H430" s="77"/>
      <c r="I430" s="77"/>
      <c r="J430" s="81"/>
      <c r="K430" s="77"/>
      <c r="L430" s="77"/>
      <c r="M430" s="77"/>
      <c r="N430" s="81"/>
      <c r="O430" s="77"/>
      <c r="P430" s="77"/>
      <c r="Q430" s="77"/>
      <c r="R430" s="81"/>
      <c r="S430" s="77"/>
      <c r="T430" s="77"/>
      <c r="U430" s="77"/>
      <c r="V430" s="81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</row>
    <row r="431" spans="1:46" ht="15.75" customHeight="1" x14ac:dyDescent="0.3">
      <c r="A431" s="77"/>
      <c r="B431" s="77"/>
      <c r="C431" s="77"/>
      <c r="D431" s="77"/>
      <c r="E431" s="77"/>
      <c r="F431" s="81"/>
      <c r="G431" s="77"/>
      <c r="H431" s="77"/>
      <c r="I431" s="77"/>
      <c r="J431" s="81"/>
      <c r="K431" s="77"/>
      <c r="L431" s="77"/>
      <c r="M431" s="77"/>
      <c r="N431" s="81"/>
      <c r="O431" s="77"/>
      <c r="P431" s="77"/>
      <c r="Q431" s="77"/>
      <c r="R431" s="81"/>
      <c r="S431" s="77"/>
      <c r="T431" s="77"/>
      <c r="U431" s="77"/>
      <c r="V431" s="81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</row>
    <row r="432" spans="1:46" ht="15.75" customHeight="1" x14ac:dyDescent="0.3">
      <c r="A432" s="77"/>
      <c r="B432" s="77"/>
      <c r="C432" s="77"/>
      <c r="D432" s="77"/>
      <c r="E432" s="77"/>
      <c r="F432" s="81"/>
      <c r="G432" s="77"/>
      <c r="H432" s="77"/>
      <c r="I432" s="77"/>
      <c r="J432" s="81"/>
      <c r="K432" s="77"/>
      <c r="L432" s="77"/>
      <c r="M432" s="77"/>
      <c r="N432" s="81"/>
      <c r="O432" s="77"/>
      <c r="P432" s="77"/>
      <c r="Q432" s="77"/>
      <c r="R432" s="81"/>
      <c r="S432" s="77"/>
      <c r="T432" s="77"/>
      <c r="U432" s="77"/>
      <c r="V432" s="81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</row>
    <row r="433" spans="1:46" ht="15.75" customHeight="1" x14ac:dyDescent="0.3">
      <c r="A433" s="77"/>
      <c r="B433" s="77"/>
      <c r="C433" s="77"/>
      <c r="D433" s="77"/>
      <c r="E433" s="77"/>
      <c r="F433" s="81"/>
      <c r="G433" s="77"/>
      <c r="H433" s="77"/>
      <c r="I433" s="77"/>
      <c r="J433" s="81"/>
      <c r="K433" s="77"/>
      <c r="L433" s="77"/>
      <c r="M433" s="77"/>
      <c r="N433" s="81"/>
      <c r="O433" s="77"/>
      <c r="P433" s="77"/>
      <c r="Q433" s="77"/>
      <c r="R433" s="81"/>
      <c r="S433" s="77"/>
      <c r="T433" s="77"/>
      <c r="U433" s="77"/>
      <c r="V433" s="81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</row>
    <row r="434" spans="1:46" ht="15.75" customHeight="1" x14ac:dyDescent="0.3">
      <c r="A434" s="77"/>
      <c r="B434" s="77"/>
      <c r="C434" s="77"/>
      <c r="D434" s="77"/>
      <c r="E434" s="77"/>
      <c r="F434" s="81"/>
      <c r="G434" s="77"/>
      <c r="H434" s="77"/>
      <c r="I434" s="77"/>
      <c r="J434" s="81"/>
      <c r="K434" s="77"/>
      <c r="L434" s="77"/>
      <c r="M434" s="77"/>
      <c r="N434" s="81"/>
      <c r="O434" s="77"/>
      <c r="P434" s="77"/>
      <c r="Q434" s="77"/>
      <c r="R434" s="81"/>
      <c r="S434" s="77"/>
      <c r="T434" s="77"/>
      <c r="U434" s="77"/>
      <c r="V434" s="81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</row>
    <row r="435" spans="1:46" ht="15.75" customHeight="1" x14ac:dyDescent="0.3">
      <c r="A435" s="77"/>
      <c r="B435" s="77"/>
      <c r="C435" s="77"/>
      <c r="D435" s="77"/>
      <c r="E435" s="77"/>
      <c r="F435" s="81"/>
      <c r="G435" s="77"/>
      <c r="H435" s="77"/>
      <c r="I435" s="77"/>
      <c r="J435" s="81"/>
      <c r="K435" s="77"/>
      <c r="L435" s="77"/>
      <c r="M435" s="77"/>
      <c r="N435" s="81"/>
      <c r="O435" s="77"/>
      <c r="P435" s="77"/>
      <c r="Q435" s="77"/>
      <c r="R435" s="81"/>
      <c r="S435" s="77"/>
      <c r="T435" s="77"/>
      <c r="U435" s="77"/>
      <c r="V435" s="81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</row>
    <row r="436" spans="1:46" ht="15.75" customHeight="1" x14ac:dyDescent="0.3">
      <c r="A436" s="77"/>
      <c r="B436" s="77"/>
      <c r="C436" s="77"/>
      <c r="D436" s="77"/>
      <c r="E436" s="77"/>
      <c r="F436" s="81"/>
      <c r="G436" s="77"/>
      <c r="H436" s="77"/>
      <c r="I436" s="77"/>
      <c r="J436" s="81"/>
      <c r="K436" s="77"/>
      <c r="L436" s="77"/>
      <c r="M436" s="77"/>
      <c r="N436" s="81"/>
      <c r="O436" s="77"/>
      <c r="P436" s="77"/>
      <c r="Q436" s="77"/>
      <c r="R436" s="81"/>
      <c r="S436" s="77"/>
      <c r="T436" s="77"/>
      <c r="U436" s="77"/>
      <c r="V436" s="81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</row>
    <row r="437" spans="1:46" ht="15.75" customHeight="1" x14ac:dyDescent="0.3">
      <c r="A437" s="77"/>
      <c r="B437" s="77"/>
      <c r="C437" s="77"/>
      <c r="D437" s="77"/>
      <c r="E437" s="77"/>
      <c r="F437" s="81"/>
      <c r="G437" s="77"/>
      <c r="H437" s="77"/>
      <c r="I437" s="77"/>
      <c r="J437" s="81"/>
      <c r="K437" s="77"/>
      <c r="L437" s="77"/>
      <c r="M437" s="77"/>
      <c r="N437" s="81"/>
      <c r="O437" s="77"/>
      <c r="P437" s="77"/>
      <c r="Q437" s="77"/>
      <c r="R437" s="81"/>
      <c r="S437" s="77"/>
      <c r="T437" s="77"/>
      <c r="U437" s="77"/>
      <c r="V437" s="81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</row>
    <row r="438" spans="1:46" ht="15.75" customHeight="1" x14ac:dyDescent="0.3">
      <c r="A438" s="77"/>
      <c r="B438" s="77"/>
      <c r="C438" s="77"/>
      <c r="D438" s="77"/>
      <c r="E438" s="77"/>
      <c r="F438" s="81"/>
      <c r="G438" s="77"/>
      <c r="H438" s="77"/>
      <c r="I438" s="77"/>
      <c r="J438" s="81"/>
      <c r="K438" s="77"/>
      <c r="L438" s="77"/>
      <c r="M438" s="77"/>
      <c r="N438" s="81"/>
      <c r="O438" s="77"/>
      <c r="P438" s="77"/>
      <c r="Q438" s="77"/>
      <c r="R438" s="81"/>
      <c r="S438" s="77"/>
      <c r="T438" s="77"/>
      <c r="U438" s="77"/>
      <c r="V438" s="81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</row>
    <row r="439" spans="1:46" ht="15.75" customHeight="1" x14ac:dyDescent="0.3">
      <c r="A439" s="77"/>
      <c r="B439" s="77"/>
      <c r="C439" s="77"/>
      <c r="D439" s="77"/>
      <c r="E439" s="77"/>
      <c r="F439" s="81"/>
      <c r="G439" s="77"/>
      <c r="H439" s="77"/>
      <c r="I439" s="77"/>
      <c r="J439" s="81"/>
      <c r="K439" s="77"/>
      <c r="L439" s="77"/>
      <c r="M439" s="77"/>
      <c r="N439" s="81"/>
      <c r="O439" s="77"/>
      <c r="P439" s="77"/>
      <c r="Q439" s="77"/>
      <c r="R439" s="81"/>
      <c r="S439" s="77"/>
      <c r="T439" s="77"/>
      <c r="U439" s="77"/>
      <c r="V439" s="81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</row>
    <row r="440" spans="1:46" ht="15.75" customHeight="1" x14ac:dyDescent="0.3">
      <c r="A440" s="77"/>
      <c r="B440" s="77"/>
      <c r="C440" s="77"/>
      <c r="D440" s="77"/>
      <c r="E440" s="77"/>
      <c r="F440" s="81"/>
      <c r="G440" s="77"/>
      <c r="H440" s="77"/>
      <c r="I440" s="77"/>
      <c r="J440" s="81"/>
      <c r="K440" s="77"/>
      <c r="L440" s="77"/>
      <c r="M440" s="77"/>
      <c r="N440" s="81"/>
      <c r="O440" s="77"/>
      <c r="P440" s="77"/>
      <c r="Q440" s="77"/>
      <c r="R440" s="81"/>
      <c r="S440" s="77"/>
      <c r="T440" s="77"/>
      <c r="U440" s="77"/>
      <c r="V440" s="81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</row>
    <row r="441" spans="1:46" ht="15.75" customHeight="1" x14ac:dyDescent="0.3">
      <c r="A441" s="77"/>
      <c r="B441" s="77"/>
      <c r="C441" s="77"/>
      <c r="D441" s="77"/>
      <c r="E441" s="77"/>
      <c r="F441" s="81"/>
      <c r="G441" s="77"/>
      <c r="H441" s="77"/>
      <c r="I441" s="77"/>
      <c r="J441" s="81"/>
      <c r="K441" s="77"/>
      <c r="L441" s="77"/>
      <c r="M441" s="77"/>
      <c r="N441" s="81"/>
      <c r="O441" s="77"/>
      <c r="P441" s="77"/>
      <c r="Q441" s="77"/>
      <c r="R441" s="81"/>
      <c r="S441" s="77"/>
      <c r="T441" s="77"/>
      <c r="U441" s="77"/>
      <c r="V441" s="81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</row>
    <row r="442" spans="1:46" ht="15.75" customHeight="1" x14ac:dyDescent="0.3">
      <c r="A442" s="77"/>
      <c r="B442" s="77"/>
      <c r="C442" s="77"/>
      <c r="D442" s="77"/>
      <c r="E442" s="77"/>
      <c r="F442" s="81"/>
      <c r="G442" s="77"/>
      <c r="H442" s="77"/>
      <c r="I442" s="77"/>
      <c r="J442" s="81"/>
      <c r="K442" s="77"/>
      <c r="L442" s="77"/>
      <c r="M442" s="77"/>
      <c r="N442" s="81"/>
      <c r="O442" s="77"/>
      <c r="P442" s="77"/>
      <c r="Q442" s="77"/>
      <c r="R442" s="81"/>
      <c r="S442" s="77"/>
      <c r="T442" s="77"/>
      <c r="U442" s="77"/>
      <c r="V442" s="81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</row>
    <row r="443" spans="1:46" ht="15.75" customHeight="1" x14ac:dyDescent="0.3">
      <c r="A443" s="77"/>
      <c r="B443" s="77"/>
      <c r="C443" s="77"/>
      <c r="D443" s="77"/>
      <c r="E443" s="77"/>
      <c r="F443" s="81"/>
      <c r="G443" s="77"/>
      <c r="H443" s="77"/>
      <c r="I443" s="77"/>
      <c r="J443" s="81"/>
      <c r="K443" s="77"/>
      <c r="L443" s="77"/>
      <c r="M443" s="77"/>
      <c r="N443" s="81"/>
      <c r="O443" s="77"/>
      <c r="P443" s="77"/>
      <c r="Q443" s="77"/>
      <c r="R443" s="81"/>
      <c r="S443" s="77"/>
      <c r="T443" s="77"/>
      <c r="U443" s="77"/>
      <c r="V443" s="81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</row>
    <row r="444" spans="1:46" ht="15.75" customHeight="1" x14ac:dyDescent="0.3">
      <c r="A444" s="77"/>
      <c r="B444" s="77"/>
      <c r="C444" s="77"/>
      <c r="D444" s="77"/>
      <c r="E444" s="77"/>
      <c r="F444" s="81"/>
      <c r="G444" s="77"/>
      <c r="H444" s="77"/>
      <c r="I444" s="77"/>
      <c r="J444" s="81"/>
      <c r="K444" s="77"/>
      <c r="L444" s="77"/>
      <c r="M444" s="77"/>
      <c r="N444" s="81"/>
      <c r="O444" s="77"/>
      <c r="P444" s="77"/>
      <c r="Q444" s="77"/>
      <c r="R444" s="81"/>
      <c r="S444" s="77"/>
      <c r="T444" s="77"/>
      <c r="U444" s="77"/>
      <c r="V444" s="81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</row>
    <row r="445" spans="1:46" ht="15.75" customHeight="1" x14ac:dyDescent="0.3">
      <c r="A445" s="77"/>
      <c r="B445" s="77"/>
      <c r="C445" s="77"/>
      <c r="D445" s="77"/>
      <c r="E445" s="77"/>
      <c r="F445" s="81"/>
      <c r="G445" s="77"/>
      <c r="H445" s="77"/>
      <c r="I445" s="77"/>
      <c r="J445" s="81"/>
      <c r="K445" s="77"/>
      <c r="L445" s="77"/>
      <c r="M445" s="77"/>
      <c r="N445" s="81"/>
      <c r="O445" s="77"/>
      <c r="P445" s="77"/>
      <c r="Q445" s="77"/>
      <c r="R445" s="81"/>
      <c r="S445" s="77"/>
      <c r="T445" s="77"/>
      <c r="U445" s="77"/>
      <c r="V445" s="81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</row>
    <row r="446" spans="1:46" ht="15.75" customHeight="1" x14ac:dyDescent="0.3">
      <c r="A446" s="77"/>
      <c r="B446" s="77"/>
      <c r="C446" s="77"/>
      <c r="D446" s="77"/>
      <c r="E446" s="77"/>
      <c r="F446" s="81"/>
      <c r="G446" s="77"/>
      <c r="H446" s="77"/>
      <c r="I446" s="77"/>
      <c r="J446" s="81"/>
      <c r="K446" s="77"/>
      <c r="L446" s="77"/>
      <c r="M446" s="77"/>
      <c r="N446" s="81"/>
      <c r="O446" s="77"/>
      <c r="P446" s="77"/>
      <c r="Q446" s="77"/>
      <c r="R446" s="81"/>
      <c r="S446" s="77"/>
      <c r="T446" s="77"/>
      <c r="U446" s="77"/>
      <c r="V446" s="81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</row>
    <row r="447" spans="1:46" ht="15.75" customHeight="1" x14ac:dyDescent="0.3">
      <c r="A447" s="77"/>
      <c r="B447" s="77"/>
      <c r="C447" s="77"/>
      <c r="D447" s="77"/>
      <c r="E447" s="77"/>
      <c r="F447" s="81"/>
      <c r="G447" s="77"/>
      <c r="H447" s="77"/>
      <c r="I447" s="77"/>
      <c r="J447" s="81"/>
      <c r="K447" s="77"/>
      <c r="L447" s="77"/>
      <c r="M447" s="77"/>
      <c r="N447" s="81"/>
      <c r="O447" s="77"/>
      <c r="P447" s="77"/>
      <c r="Q447" s="77"/>
      <c r="R447" s="81"/>
      <c r="S447" s="77"/>
      <c r="T447" s="77"/>
      <c r="U447" s="77"/>
      <c r="V447" s="81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</row>
    <row r="448" spans="1:46" ht="15.75" customHeight="1" x14ac:dyDescent="0.3">
      <c r="A448" s="77"/>
      <c r="B448" s="77"/>
      <c r="C448" s="77"/>
      <c r="D448" s="77"/>
      <c r="E448" s="77"/>
      <c r="F448" s="81"/>
      <c r="G448" s="77"/>
      <c r="H448" s="77"/>
      <c r="I448" s="77"/>
      <c r="J448" s="81"/>
      <c r="K448" s="77"/>
      <c r="L448" s="77"/>
      <c r="M448" s="77"/>
      <c r="N448" s="81"/>
      <c r="O448" s="77"/>
      <c r="P448" s="77"/>
      <c r="Q448" s="77"/>
      <c r="R448" s="81"/>
      <c r="S448" s="77"/>
      <c r="T448" s="77"/>
      <c r="U448" s="77"/>
      <c r="V448" s="81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</row>
    <row r="449" spans="1:46" ht="15.75" customHeight="1" x14ac:dyDescent="0.3">
      <c r="A449" s="77"/>
      <c r="B449" s="77"/>
      <c r="C449" s="77"/>
      <c r="D449" s="77"/>
      <c r="E449" s="77"/>
      <c r="F449" s="81"/>
      <c r="G449" s="77"/>
      <c r="H449" s="77"/>
      <c r="I449" s="77"/>
      <c r="J449" s="81"/>
      <c r="K449" s="77"/>
      <c r="L449" s="77"/>
      <c r="M449" s="77"/>
      <c r="N449" s="81"/>
      <c r="O449" s="77"/>
      <c r="P449" s="77"/>
      <c r="Q449" s="77"/>
      <c r="R449" s="81"/>
      <c r="S449" s="77"/>
      <c r="T449" s="77"/>
      <c r="U449" s="77"/>
      <c r="V449" s="81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</row>
    <row r="450" spans="1:46" ht="15.75" customHeight="1" x14ac:dyDescent="0.3">
      <c r="A450" s="77"/>
      <c r="B450" s="77"/>
      <c r="C450" s="77"/>
      <c r="D450" s="77"/>
      <c r="E450" s="77"/>
      <c r="F450" s="81"/>
      <c r="G450" s="77"/>
      <c r="H450" s="77"/>
      <c r="I450" s="77"/>
      <c r="J450" s="81"/>
      <c r="K450" s="77"/>
      <c r="L450" s="77"/>
      <c r="M450" s="77"/>
      <c r="N450" s="81"/>
      <c r="O450" s="77"/>
      <c r="P450" s="77"/>
      <c r="Q450" s="77"/>
      <c r="R450" s="81"/>
      <c r="S450" s="77"/>
      <c r="T450" s="77"/>
      <c r="U450" s="77"/>
      <c r="V450" s="81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</row>
    <row r="451" spans="1:46" ht="15.75" customHeight="1" x14ac:dyDescent="0.3">
      <c r="A451" s="77"/>
      <c r="B451" s="77"/>
      <c r="C451" s="77"/>
      <c r="D451" s="77"/>
      <c r="E451" s="77"/>
      <c r="F451" s="81"/>
      <c r="G451" s="77"/>
      <c r="H451" s="77"/>
      <c r="I451" s="77"/>
      <c r="J451" s="81"/>
      <c r="K451" s="77"/>
      <c r="L451" s="77"/>
      <c r="M451" s="77"/>
      <c r="N451" s="81"/>
      <c r="O451" s="77"/>
      <c r="P451" s="77"/>
      <c r="Q451" s="77"/>
      <c r="R451" s="81"/>
      <c r="S451" s="77"/>
      <c r="T451" s="77"/>
      <c r="U451" s="77"/>
      <c r="V451" s="81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</row>
    <row r="452" spans="1:46" ht="15.75" customHeight="1" x14ac:dyDescent="0.3">
      <c r="A452" s="77"/>
      <c r="B452" s="77"/>
      <c r="C452" s="77"/>
      <c r="D452" s="77"/>
      <c r="E452" s="77"/>
      <c r="F452" s="81"/>
      <c r="G452" s="77"/>
      <c r="H452" s="77"/>
      <c r="I452" s="77"/>
      <c r="J452" s="81"/>
      <c r="K452" s="77"/>
      <c r="L452" s="77"/>
      <c r="M452" s="77"/>
      <c r="N452" s="81"/>
      <c r="O452" s="77"/>
      <c r="P452" s="77"/>
      <c r="Q452" s="77"/>
      <c r="R452" s="81"/>
      <c r="S452" s="77"/>
      <c r="T452" s="77"/>
      <c r="U452" s="77"/>
      <c r="V452" s="81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</row>
    <row r="453" spans="1:46" ht="15.75" customHeight="1" x14ac:dyDescent="0.3">
      <c r="A453" s="77"/>
      <c r="B453" s="77"/>
      <c r="C453" s="77"/>
      <c r="D453" s="77"/>
      <c r="E453" s="77"/>
      <c r="F453" s="81"/>
      <c r="G453" s="77"/>
      <c r="H453" s="77"/>
      <c r="I453" s="77"/>
      <c r="J453" s="81"/>
      <c r="K453" s="77"/>
      <c r="L453" s="77"/>
      <c r="M453" s="77"/>
      <c r="N453" s="81"/>
      <c r="O453" s="77"/>
      <c r="P453" s="77"/>
      <c r="Q453" s="77"/>
      <c r="R453" s="81"/>
      <c r="S453" s="77"/>
      <c r="T453" s="77"/>
      <c r="U453" s="77"/>
      <c r="V453" s="81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</row>
    <row r="454" spans="1:46" ht="15.75" customHeight="1" x14ac:dyDescent="0.3">
      <c r="A454" s="77"/>
      <c r="B454" s="77"/>
      <c r="C454" s="77"/>
      <c r="D454" s="77"/>
      <c r="E454" s="77"/>
      <c r="F454" s="81"/>
      <c r="G454" s="77"/>
      <c r="H454" s="77"/>
      <c r="I454" s="77"/>
      <c r="J454" s="81"/>
      <c r="K454" s="77"/>
      <c r="L454" s="77"/>
      <c r="M454" s="77"/>
      <c r="N454" s="81"/>
      <c r="O454" s="77"/>
      <c r="P454" s="77"/>
      <c r="Q454" s="77"/>
      <c r="R454" s="81"/>
      <c r="S454" s="77"/>
      <c r="T454" s="77"/>
      <c r="U454" s="77"/>
      <c r="V454" s="81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</row>
    <row r="455" spans="1:46" ht="15.75" customHeight="1" x14ac:dyDescent="0.3">
      <c r="A455" s="77"/>
      <c r="B455" s="77"/>
      <c r="C455" s="77"/>
      <c r="D455" s="77"/>
      <c r="E455" s="77"/>
      <c r="F455" s="81"/>
      <c r="G455" s="77"/>
      <c r="H455" s="77"/>
      <c r="I455" s="77"/>
      <c r="J455" s="81"/>
      <c r="K455" s="77"/>
      <c r="L455" s="77"/>
      <c r="M455" s="77"/>
      <c r="N455" s="81"/>
      <c r="O455" s="77"/>
      <c r="P455" s="77"/>
      <c r="Q455" s="77"/>
      <c r="R455" s="81"/>
      <c r="S455" s="77"/>
      <c r="T455" s="77"/>
      <c r="U455" s="77"/>
      <c r="V455" s="81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</row>
    <row r="456" spans="1:46" ht="15.75" customHeight="1" x14ac:dyDescent="0.3">
      <c r="A456" s="77"/>
      <c r="B456" s="77"/>
      <c r="C456" s="77"/>
      <c r="D456" s="77"/>
      <c r="E456" s="77"/>
      <c r="F456" s="81"/>
      <c r="G456" s="77"/>
      <c r="H456" s="77"/>
      <c r="I456" s="77"/>
      <c r="J456" s="81"/>
      <c r="K456" s="77"/>
      <c r="L456" s="77"/>
      <c r="M456" s="77"/>
      <c r="N456" s="81"/>
      <c r="O456" s="77"/>
      <c r="P456" s="77"/>
      <c r="Q456" s="77"/>
      <c r="R456" s="81"/>
      <c r="S456" s="77"/>
      <c r="T456" s="77"/>
      <c r="U456" s="77"/>
      <c r="V456" s="81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</row>
    <row r="457" spans="1:46" ht="15.75" customHeight="1" x14ac:dyDescent="0.3">
      <c r="A457" s="77"/>
      <c r="B457" s="77"/>
      <c r="C457" s="77"/>
      <c r="D457" s="77"/>
      <c r="E457" s="77"/>
      <c r="F457" s="81"/>
      <c r="G457" s="77"/>
      <c r="H457" s="77"/>
      <c r="I457" s="77"/>
      <c r="J457" s="81"/>
      <c r="K457" s="77"/>
      <c r="L457" s="77"/>
      <c r="M457" s="77"/>
      <c r="N457" s="81"/>
      <c r="O457" s="77"/>
      <c r="P457" s="77"/>
      <c r="Q457" s="77"/>
      <c r="R457" s="81"/>
      <c r="S457" s="77"/>
      <c r="T457" s="77"/>
      <c r="U457" s="77"/>
      <c r="V457" s="81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</row>
    <row r="458" spans="1:46" ht="15.75" customHeight="1" x14ac:dyDescent="0.3">
      <c r="A458" s="77"/>
      <c r="B458" s="77"/>
      <c r="C458" s="77"/>
      <c r="D458" s="77"/>
      <c r="E458" s="77"/>
      <c r="F458" s="81"/>
      <c r="G458" s="77"/>
      <c r="H458" s="77"/>
      <c r="I458" s="77"/>
      <c r="J458" s="81"/>
      <c r="K458" s="77"/>
      <c r="L458" s="77"/>
      <c r="M458" s="77"/>
      <c r="N458" s="81"/>
      <c r="O458" s="77"/>
      <c r="P458" s="77"/>
      <c r="Q458" s="77"/>
      <c r="R458" s="81"/>
      <c r="S458" s="77"/>
      <c r="T458" s="77"/>
      <c r="U458" s="77"/>
      <c r="V458" s="81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</row>
    <row r="459" spans="1:46" ht="15.75" customHeight="1" x14ac:dyDescent="0.3">
      <c r="A459" s="77"/>
      <c r="B459" s="77"/>
      <c r="C459" s="77"/>
      <c r="D459" s="77"/>
      <c r="E459" s="77"/>
      <c r="F459" s="81"/>
      <c r="G459" s="77"/>
      <c r="H459" s="77"/>
      <c r="I459" s="77"/>
      <c r="J459" s="81"/>
      <c r="K459" s="77"/>
      <c r="L459" s="77"/>
      <c r="M459" s="77"/>
      <c r="N459" s="81"/>
      <c r="O459" s="77"/>
      <c r="P459" s="77"/>
      <c r="Q459" s="77"/>
      <c r="R459" s="81"/>
      <c r="S459" s="77"/>
      <c r="T459" s="77"/>
      <c r="U459" s="77"/>
      <c r="V459" s="81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</row>
    <row r="460" spans="1:46" ht="15.75" customHeight="1" x14ac:dyDescent="0.3">
      <c r="A460" s="77"/>
      <c r="B460" s="77"/>
      <c r="C460" s="77"/>
      <c r="D460" s="77"/>
      <c r="E460" s="77"/>
      <c r="F460" s="81"/>
      <c r="G460" s="77"/>
      <c r="H460" s="77"/>
      <c r="I460" s="77"/>
      <c r="J460" s="81"/>
      <c r="K460" s="77"/>
      <c r="L460" s="77"/>
      <c r="M460" s="77"/>
      <c r="N460" s="81"/>
      <c r="O460" s="77"/>
      <c r="P460" s="77"/>
      <c r="Q460" s="77"/>
      <c r="R460" s="81"/>
      <c r="S460" s="77"/>
      <c r="T460" s="77"/>
      <c r="U460" s="77"/>
      <c r="V460" s="81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</row>
    <row r="461" spans="1:46" ht="15.75" customHeight="1" x14ac:dyDescent="0.3">
      <c r="A461" s="77"/>
      <c r="B461" s="77"/>
      <c r="C461" s="77"/>
      <c r="D461" s="77"/>
      <c r="E461" s="77"/>
      <c r="F461" s="81"/>
      <c r="G461" s="77"/>
      <c r="H461" s="77"/>
      <c r="I461" s="77"/>
      <c r="J461" s="81"/>
      <c r="K461" s="77"/>
      <c r="L461" s="77"/>
      <c r="M461" s="77"/>
      <c r="N461" s="81"/>
      <c r="O461" s="77"/>
      <c r="P461" s="77"/>
      <c r="Q461" s="77"/>
      <c r="R461" s="81"/>
      <c r="S461" s="77"/>
      <c r="T461" s="77"/>
      <c r="U461" s="77"/>
      <c r="V461" s="81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</row>
    <row r="462" spans="1:46" ht="15.75" customHeight="1" x14ac:dyDescent="0.3">
      <c r="A462" s="77"/>
      <c r="B462" s="77"/>
      <c r="C462" s="77"/>
      <c r="D462" s="77"/>
      <c r="E462" s="77"/>
      <c r="F462" s="81"/>
      <c r="G462" s="77"/>
      <c r="H462" s="77"/>
      <c r="I462" s="77"/>
      <c r="J462" s="81"/>
      <c r="K462" s="77"/>
      <c r="L462" s="77"/>
      <c r="M462" s="77"/>
      <c r="N462" s="81"/>
      <c r="O462" s="77"/>
      <c r="P462" s="77"/>
      <c r="Q462" s="77"/>
      <c r="R462" s="81"/>
      <c r="S462" s="77"/>
      <c r="T462" s="77"/>
      <c r="U462" s="77"/>
      <c r="V462" s="81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</row>
    <row r="463" spans="1:46" ht="15.75" customHeight="1" x14ac:dyDescent="0.3">
      <c r="A463" s="77"/>
      <c r="B463" s="77"/>
      <c r="C463" s="77"/>
      <c r="D463" s="77"/>
      <c r="E463" s="77"/>
      <c r="F463" s="81"/>
      <c r="G463" s="77"/>
      <c r="H463" s="77"/>
      <c r="I463" s="77"/>
      <c r="J463" s="81"/>
      <c r="K463" s="77"/>
      <c r="L463" s="77"/>
      <c r="M463" s="77"/>
      <c r="N463" s="81"/>
      <c r="O463" s="77"/>
      <c r="P463" s="77"/>
      <c r="Q463" s="77"/>
      <c r="R463" s="81"/>
      <c r="S463" s="77"/>
      <c r="T463" s="77"/>
      <c r="U463" s="77"/>
      <c r="V463" s="81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</row>
    <row r="464" spans="1:46" ht="15.75" customHeight="1" x14ac:dyDescent="0.3">
      <c r="A464" s="77"/>
      <c r="B464" s="77"/>
      <c r="C464" s="77"/>
      <c r="D464" s="77"/>
      <c r="E464" s="77"/>
      <c r="F464" s="81"/>
      <c r="G464" s="77"/>
      <c r="H464" s="77"/>
      <c r="I464" s="77"/>
      <c r="J464" s="81"/>
      <c r="K464" s="77"/>
      <c r="L464" s="77"/>
      <c r="M464" s="77"/>
      <c r="N464" s="81"/>
      <c r="O464" s="77"/>
      <c r="P464" s="77"/>
      <c r="Q464" s="77"/>
      <c r="R464" s="81"/>
      <c r="S464" s="77"/>
      <c r="T464" s="77"/>
      <c r="U464" s="77"/>
      <c r="V464" s="81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</row>
    <row r="465" spans="1:46" ht="15.75" customHeight="1" x14ac:dyDescent="0.3">
      <c r="A465" s="77"/>
      <c r="B465" s="77"/>
      <c r="C465" s="77"/>
      <c r="D465" s="77"/>
      <c r="E465" s="77"/>
      <c r="F465" s="81"/>
      <c r="G465" s="77"/>
      <c r="H465" s="77"/>
      <c r="I465" s="77"/>
      <c r="J465" s="81"/>
      <c r="K465" s="77"/>
      <c r="L465" s="77"/>
      <c r="M465" s="77"/>
      <c r="N465" s="81"/>
      <c r="O465" s="77"/>
      <c r="P465" s="77"/>
      <c r="Q465" s="77"/>
      <c r="R465" s="81"/>
      <c r="S465" s="77"/>
      <c r="T465" s="77"/>
      <c r="U465" s="77"/>
      <c r="V465" s="81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</row>
    <row r="466" spans="1:46" ht="15.75" customHeight="1" x14ac:dyDescent="0.3">
      <c r="A466" s="77"/>
      <c r="B466" s="77"/>
      <c r="C466" s="77"/>
      <c r="D466" s="77"/>
      <c r="E466" s="77"/>
      <c r="F466" s="81"/>
      <c r="G466" s="77"/>
      <c r="H466" s="77"/>
      <c r="I466" s="77"/>
      <c r="J466" s="81"/>
      <c r="K466" s="77"/>
      <c r="L466" s="77"/>
      <c r="M466" s="77"/>
      <c r="N466" s="81"/>
      <c r="O466" s="77"/>
      <c r="P466" s="77"/>
      <c r="Q466" s="77"/>
      <c r="R466" s="81"/>
      <c r="S466" s="77"/>
      <c r="T466" s="77"/>
      <c r="U466" s="77"/>
      <c r="V466" s="81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</row>
    <row r="467" spans="1:46" ht="15.75" customHeight="1" x14ac:dyDescent="0.3">
      <c r="A467" s="77"/>
      <c r="B467" s="77"/>
      <c r="C467" s="77"/>
      <c r="D467" s="77"/>
      <c r="E467" s="77"/>
      <c r="F467" s="81"/>
      <c r="G467" s="77"/>
      <c r="H467" s="77"/>
      <c r="I467" s="77"/>
      <c r="J467" s="81"/>
      <c r="K467" s="77"/>
      <c r="L467" s="77"/>
      <c r="M467" s="77"/>
      <c r="N467" s="81"/>
      <c r="O467" s="77"/>
      <c r="P467" s="77"/>
      <c r="Q467" s="77"/>
      <c r="R467" s="81"/>
      <c r="S467" s="77"/>
      <c r="T467" s="77"/>
      <c r="U467" s="77"/>
      <c r="V467" s="81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</row>
    <row r="468" spans="1:46" ht="15.75" customHeight="1" x14ac:dyDescent="0.3">
      <c r="A468" s="77"/>
      <c r="B468" s="77"/>
      <c r="C468" s="77"/>
      <c r="D468" s="77"/>
      <c r="E468" s="77"/>
      <c r="F468" s="81"/>
      <c r="G468" s="77"/>
      <c r="H468" s="77"/>
      <c r="I468" s="77"/>
      <c r="J468" s="81"/>
      <c r="K468" s="77"/>
      <c r="L468" s="77"/>
      <c r="M468" s="77"/>
      <c r="N468" s="81"/>
      <c r="O468" s="77"/>
      <c r="P468" s="77"/>
      <c r="Q468" s="77"/>
      <c r="R468" s="81"/>
      <c r="S468" s="77"/>
      <c r="T468" s="77"/>
      <c r="U468" s="77"/>
      <c r="V468" s="81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</row>
    <row r="469" spans="1:46" ht="15.75" customHeight="1" x14ac:dyDescent="0.3">
      <c r="A469" s="77"/>
      <c r="B469" s="77"/>
      <c r="C469" s="77"/>
      <c r="D469" s="77"/>
      <c r="E469" s="77"/>
      <c r="F469" s="81"/>
      <c r="G469" s="77"/>
      <c r="H469" s="77"/>
      <c r="I469" s="77"/>
      <c r="J469" s="81"/>
      <c r="K469" s="77"/>
      <c r="L469" s="77"/>
      <c r="M469" s="77"/>
      <c r="N469" s="81"/>
      <c r="O469" s="77"/>
      <c r="P469" s="77"/>
      <c r="Q469" s="77"/>
      <c r="R469" s="81"/>
      <c r="S469" s="77"/>
      <c r="T469" s="77"/>
      <c r="U469" s="77"/>
      <c r="V469" s="81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</row>
    <row r="470" spans="1:46" ht="15.75" customHeight="1" x14ac:dyDescent="0.3">
      <c r="A470" s="77"/>
      <c r="B470" s="77"/>
      <c r="C470" s="77"/>
      <c r="D470" s="77"/>
      <c r="E470" s="77"/>
      <c r="F470" s="81"/>
      <c r="G470" s="77"/>
      <c r="H470" s="77"/>
      <c r="I470" s="77"/>
      <c r="J470" s="81"/>
      <c r="K470" s="77"/>
      <c r="L470" s="77"/>
      <c r="M470" s="77"/>
      <c r="N470" s="81"/>
      <c r="O470" s="77"/>
      <c r="P470" s="77"/>
      <c r="Q470" s="77"/>
      <c r="R470" s="81"/>
      <c r="S470" s="77"/>
      <c r="T470" s="77"/>
      <c r="U470" s="77"/>
      <c r="V470" s="81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</row>
    <row r="471" spans="1:46" ht="15.75" customHeight="1" x14ac:dyDescent="0.3">
      <c r="A471" s="77"/>
      <c r="B471" s="77"/>
      <c r="C471" s="77"/>
      <c r="D471" s="77"/>
      <c r="E471" s="77"/>
      <c r="F471" s="81"/>
      <c r="G471" s="77"/>
      <c r="H471" s="77"/>
      <c r="I471" s="77"/>
      <c r="J471" s="81"/>
      <c r="K471" s="77"/>
      <c r="L471" s="77"/>
      <c r="M471" s="77"/>
      <c r="N471" s="81"/>
      <c r="O471" s="77"/>
      <c r="P471" s="77"/>
      <c r="Q471" s="77"/>
      <c r="R471" s="81"/>
      <c r="S471" s="77"/>
      <c r="T471" s="77"/>
      <c r="U471" s="77"/>
      <c r="V471" s="81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</row>
    <row r="472" spans="1:46" ht="15.75" customHeight="1" x14ac:dyDescent="0.3">
      <c r="A472" s="77"/>
      <c r="B472" s="77"/>
      <c r="C472" s="77"/>
      <c r="D472" s="77"/>
      <c r="E472" s="77"/>
      <c r="F472" s="81"/>
      <c r="G472" s="77"/>
      <c r="H472" s="77"/>
      <c r="I472" s="77"/>
      <c r="J472" s="81"/>
      <c r="K472" s="77"/>
      <c r="L472" s="77"/>
      <c r="M472" s="77"/>
      <c r="N472" s="81"/>
      <c r="O472" s="77"/>
      <c r="P472" s="77"/>
      <c r="Q472" s="77"/>
      <c r="R472" s="81"/>
      <c r="S472" s="77"/>
      <c r="T472" s="77"/>
      <c r="U472" s="77"/>
      <c r="V472" s="81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</row>
    <row r="473" spans="1:46" ht="15.75" customHeight="1" x14ac:dyDescent="0.3">
      <c r="A473" s="77"/>
      <c r="B473" s="77"/>
      <c r="C473" s="77"/>
      <c r="D473" s="77"/>
      <c r="E473" s="77"/>
      <c r="F473" s="81"/>
      <c r="G473" s="77"/>
      <c r="H473" s="77"/>
      <c r="I473" s="77"/>
      <c r="J473" s="81"/>
      <c r="K473" s="77"/>
      <c r="L473" s="77"/>
      <c r="M473" s="77"/>
      <c r="N473" s="81"/>
      <c r="O473" s="77"/>
      <c r="P473" s="77"/>
      <c r="Q473" s="77"/>
      <c r="R473" s="81"/>
      <c r="S473" s="77"/>
      <c r="T473" s="77"/>
      <c r="U473" s="77"/>
      <c r="V473" s="81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</row>
    <row r="474" spans="1:46" ht="15.75" customHeight="1" x14ac:dyDescent="0.3">
      <c r="A474" s="77"/>
      <c r="B474" s="77"/>
      <c r="C474" s="77"/>
      <c r="D474" s="77"/>
      <c r="E474" s="77"/>
      <c r="F474" s="81"/>
      <c r="G474" s="77"/>
      <c r="H474" s="77"/>
      <c r="I474" s="77"/>
      <c r="J474" s="81"/>
      <c r="K474" s="77"/>
      <c r="L474" s="77"/>
      <c r="M474" s="77"/>
      <c r="N474" s="81"/>
      <c r="O474" s="77"/>
      <c r="P474" s="77"/>
      <c r="Q474" s="77"/>
      <c r="R474" s="81"/>
      <c r="S474" s="77"/>
      <c r="T474" s="77"/>
      <c r="U474" s="77"/>
      <c r="V474" s="81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</row>
    <row r="475" spans="1:46" ht="15.75" customHeight="1" x14ac:dyDescent="0.3">
      <c r="A475" s="77"/>
      <c r="B475" s="77"/>
      <c r="C475" s="77"/>
      <c r="D475" s="77"/>
      <c r="E475" s="77"/>
      <c r="F475" s="81"/>
      <c r="G475" s="77"/>
      <c r="H475" s="77"/>
      <c r="I475" s="77"/>
      <c r="J475" s="81"/>
      <c r="K475" s="77"/>
      <c r="L475" s="77"/>
      <c r="M475" s="77"/>
      <c r="N475" s="81"/>
      <c r="O475" s="77"/>
      <c r="P475" s="77"/>
      <c r="Q475" s="77"/>
      <c r="R475" s="81"/>
      <c r="S475" s="77"/>
      <c r="T475" s="77"/>
      <c r="U475" s="77"/>
      <c r="V475" s="81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</row>
    <row r="476" spans="1:46" ht="15.75" customHeight="1" x14ac:dyDescent="0.3">
      <c r="A476" s="77"/>
      <c r="B476" s="77"/>
      <c r="C476" s="77"/>
      <c r="D476" s="77"/>
      <c r="E476" s="77"/>
      <c r="F476" s="81"/>
      <c r="G476" s="77"/>
      <c r="H476" s="77"/>
      <c r="I476" s="77"/>
      <c r="J476" s="81"/>
      <c r="K476" s="77"/>
      <c r="L476" s="77"/>
      <c r="M476" s="77"/>
      <c r="N476" s="81"/>
      <c r="O476" s="77"/>
      <c r="P476" s="77"/>
      <c r="Q476" s="77"/>
      <c r="R476" s="81"/>
      <c r="S476" s="77"/>
      <c r="T476" s="77"/>
      <c r="U476" s="77"/>
      <c r="V476" s="81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</row>
    <row r="477" spans="1:46" ht="15.75" customHeight="1" x14ac:dyDescent="0.3">
      <c r="A477" s="77"/>
      <c r="B477" s="77"/>
      <c r="C477" s="77"/>
      <c r="D477" s="77"/>
      <c r="E477" s="77"/>
      <c r="F477" s="81"/>
      <c r="G477" s="77"/>
      <c r="H477" s="77"/>
      <c r="I477" s="77"/>
      <c r="J477" s="81"/>
      <c r="K477" s="77"/>
      <c r="L477" s="77"/>
      <c r="M477" s="77"/>
      <c r="N477" s="81"/>
      <c r="O477" s="77"/>
      <c r="P477" s="77"/>
      <c r="Q477" s="77"/>
      <c r="R477" s="81"/>
      <c r="S477" s="77"/>
      <c r="T477" s="77"/>
      <c r="U477" s="77"/>
      <c r="V477" s="81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</row>
    <row r="478" spans="1:46" ht="15.75" customHeight="1" x14ac:dyDescent="0.3">
      <c r="A478" s="77"/>
      <c r="B478" s="77"/>
      <c r="C478" s="77"/>
      <c r="D478" s="77"/>
      <c r="E478" s="77"/>
      <c r="F478" s="81"/>
      <c r="G478" s="77"/>
      <c r="H478" s="77"/>
      <c r="I478" s="77"/>
      <c r="J478" s="81"/>
      <c r="K478" s="77"/>
      <c r="L478" s="77"/>
      <c r="M478" s="77"/>
      <c r="N478" s="81"/>
      <c r="O478" s="77"/>
      <c r="P478" s="77"/>
      <c r="Q478" s="77"/>
      <c r="R478" s="81"/>
      <c r="S478" s="77"/>
      <c r="T478" s="77"/>
      <c r="U478" s="77"/>
      <c r="V478" s="81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</row>
    <row r="479" spans="1:46" ht="15.75" customHeight="1" x14ac:dyDescent="0.3">
      <c r="A479" s="77"/>
      <c r="B479" s="77"/>
      <c r="C479" s="77"/>
      <c r="D479" s="77"/>
      <c r="E479" s="77"/>
      <c r="F479" s="81"/>
      <c r="G479" s="77"/>
      <c r="H479" s="77"/>
      <c r="I479" s="77"/>
      <c r="J479" s="81"/>
      <c r="K479" s="77"/>
      <c r="L479" s="77"/>
      <c r="M479" s="77"/>
      <c r="N479" s="81"/>
      <c r="O479" s="77"/>
      <c r="P479" s="77"/>
      <c r="Q479" s="77"/>
      <c r="R479" s="81"/>
      <c r="S479" s="77"/>
      <c r="T479" s="77"/>
      <c r="U479" s="77"/>
      <c r="V479" s="81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</row>
    <row r="480" spans="1:46" ht="15.75" customHeight="1" x14ac:dyDescent="0.3">
      <c r="A480" s="77"/>
      <c r="B480" s="77"/>
      <c r="C480" s="77"/>
      <c r="D480" s="77"/>
      <c r="E480" s="77"/>
      <c r="F480" s="81"/>
      <c r="G480" s="77"/>
      <c r="H480" s="77"/>
      <c r="I480" s="77"/>
      <c r="J480" s="81"/>
      <c r="K480" s="77"/>
      <c r="L480" s="77"/>
      <c r="M480" s="77"/>
      <c r="N480" s="81"/>
      <c r="O480" s="77"/>
      <c r="P480" s="77"/>
      <c r="Q480" s="77"/>
      <c r="R480" s="81"/>
      <c r="S480" s="77"/>
      <c r="T480" s="77"/>
      <c r="U480" s="77"/>
      <c r="V480" s="81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</row>
    <row r="481" spans="1:46" ht="15.75" customHeight="1" x14ac:dyDescent="0.3">
      <c r="A481" s="77"/>
      <c r="B481" s="77"/>
      <c r="C481" s="77"/>
      <c r="D481" s="77"/>
      <c r="E481" s="77"/>
      <c r="F481" s="81"/>
      <c r="G481" s="77"/>
      <c r="H481" s="77"/>
      <c r="I481" s="77"/>
      <c r="J481" s="81"/>
      <c r="K481" s="77"/>
      <c r="L481" s="77"/>
      <c r="M481" s="77"/>
      <c r="N481" s="81"/>
      <c r="O481" s="77"/>
      <c r="P481" s="77"/>
      <c r="Q481" s="77"/>
      <c r="R481" s="81"/>
      <c r="S481" s="77"/>
      <c r="T481" s="77"/>
      <c r="U481" s="77"/>
      <c r="V481" s="81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</row>
    <row r="482" spans="1:46" ht="15.75" customHeight="1" x14ac:dyDescent="0.3">
      <c r="A482" s="77"/>
      <c r="B482" s="77"/>
      <c r="C482" s="77"/>
      <c r="D482" s="77"/>
      <c r="E482" s="77"/>
      <c r="F482" s="81"/>
      <c r="G482" s="77"/>
      <c r="H482" s="77"/>
      <c r="I482" s="77"/>
      <c r="J482" s="81"/>
      <c r="K482" s="77"/>
      <c r="L482" s="77"/>
      <c r="M482" s="77"/>
      <c r="N482" s="81"/>
      <c r="O482" s="77"/>
      <c r="P482" s="77"/>
      <c r="Q482" s="77"/>
      <c r="R482" s="81"/>
      <c r="S482" s="77"/>
      <c r="T482" s="77"/>
      <c r="U482" s="77"/>
      <c r="V482" s="81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</row>
    <row r="483" spans="1:46" ht="15.75" customHeight="1" x14ac:dyDescent="0.3">
      <c r="A483" s="77"/>
      <c r="B483" s="77"/>
      <c r="C483" s="77"/>
      <c r="D483" s="77"/>
      <c r="E483" s="77"/>
      <c r="F483" s="81"/>
      <c r="G483" s="77"/>
      <c r="H483" s="77"/>
      <c r="I483" s="77"/>
      <c r="J483" s="81"/>
      <c r="K483" s="77"/>
      <c r="L483" s="77"/>
      <c r="M483" s="77"/>
      <c r="N483" s="81"/>
      <c r="O483" s="77"/>
      <c r="P483" s="77"/>
      <c r="Q483" s="77"/>
      <c r="R483" s="81"/>
      <c r="S483" s="77"/>
      <c r="T483" s="77"/>
      <c r="U483" s="77"/>
      <c r="V483" s="81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</row>
    <row r="484" spans="1:46" ht="15.75" customHeight="1" x14ac:dyDescent="0.3">
      <c r="A484" s="77"/>
      <c r="B484" s="77"/>
      <c r="C484" s="77"/>
      <c r="D484" s="77"/>
      <c r="E484" s="77"/>
      <c r="F484" s="81"/>
      <c r="G484" s="77"/>
      <c r="H484" s="77"/>
      <c r="I484" s="77"/>
      <c r="J484" s="81"/>
      <c r="K484" s="77"/>
      <c r="L484" s="77"/>
      <c r="M484" s="77"/>
      <c r="N484" s="81"/>
      <c r="O484" s="77"/>
      <c r="P484" s="77"/>
      <c r="Q484" s="77"/>
      <c r="R484" s="81"/>
      <c r="S484" s="77"/>
      <c r="T484" s="77"/>
      <c r="U484" s="77"/>
      <c r="V484" s="81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</row>
    <row r="485" spans="1:46" ht="15.75" customHeight="1" x14ac:dyDescent="0.3">
      <c r="A485" s="77"/>
      <c r="B485" s="77"/>
      <c r="C485" s="77"/>
      <c r="D485" s="77"/>
      <c r="E485" s="77"/>
      <c r="F485" s="81"/>
      <c r="G485" s="77"/>
      <c r="H485" s="77"/>
      <c r="I485" s="77"/>
      <c r="J485" s="81"/>
      <c r="K485" s="77"/>
      <c r="L485" s="77"/>
      <c r="M485" s="77"/>
      <c r="N485" s="81"/>
      <c r="O485" s="77"/>
      <c r="P485" s="77"/>
      <c r="Q485" s="77"/>
      <c r="R485" s="81"/>
      <c r="S485" s="77"/>
      <c r="T485" s="77"/>
      <c r="U485" s="77"/>
      <c r="V485" s="81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</row>
    <row r="486" spans="1:46" ht="15.75" customHeight="1" x14ac:dyDescent="0.3">
      <c r="A486" s="77"/>
      <c r="B486" s="77"/>
      <c r="C486" s="77"/>
      <c r="D486" s="77"/>
      <c r="E486" s="77"/>
      <c r="F486" s="81"/>
      <c r="G486" s="77"/>
      <c r="H486" s="77"/>
      <c r="I486" s="77"/>
      <c r="J486" s="81"/>
      <c r="K486" s="77"/>
      <c r="L486" s="77"/>
      <c r="M486" s="77"/>
      <c r="N486" s="81"/>
      <c r="O486" s="77"/>
      <c r="P486" s="77"/>
      <c r="Q486" s="77"/>
      <c r="R486" s="81"/>
      <c r="S486" s="77"/>
      <c r="T486" s="77"/>
      <c r="U486" s="77"/>
      <c r="V486" s="81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</row>
    <row r="487" spans="1:46" ht="15.75" customHeight="1" x14ac:dyDescent="0.3">
      <c r="A487" s="77"/>
      <c r="B487" s="77"/>
      <c r="C487" s="77"/>
      <c r="D487" s="77"/>
      <c r="E487" s="77"/>
      <c r="F487" s="81"/>
      <c r="G487" s="77"/>
      <c r="H487" s="77"/>
      <c r="I487" s="77"/>
      <c r="J487" s="81"/>
      <c r="K487" s="77"/>
      <c r="L487" s="77"/>
      <c r="M487" s="77"/>
      <c r="N487" s="81"/>
      <c r="O487" s="77"/>
      <c r="P487" s="77"/>
      <c r="Q487" s="77"/>
      <c r="R487" s="81"/>
      <c r="S487" s="77"/>
      <c r="T487" s="77"/>
      <c r="U487" s="77"/>
      <c r="V487" s="81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</row>
    <row r="488" spans="1:46" ht="15.75" customHeight="1" x14ac:dyDescent="0.3">
      <c r="A488" s="77"/>
      <c r="B488" s="77"/>
      <c r="C488" s="77"/>
      <c r="D488" s="77"/>
      <c r="E488" s="77"/>
      <c r="F488" s="81"/>
      <c r="G488" s="77"/>
      <c r="H488" s="77"/>
      <c r="I488" s="77"/>
      <c r="J488" s="81"/>
      <c r="K488" s="77"/>
      <c r="L488" s="77"/>
      <c r="M488" s="77"/>
      <c r="N488" s="81"/>
      <c r="O488" s="77"/>
      <c r="P488" s="77"/>
      <c r="Q488" s="77"/>
      <c r="R488" s="81"/>
      <c r="S488" s="77"/>
      <c r="T488" s="77"/>
      <c r="U488" s="77"/>
      <c r="V488" s="81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</row>
    <row r="489" spans="1:46" ht="15.75" customHeight="1" x14ac:dyDescent="0.3">
      <c r="A489" s="77"/>
      <c r="B489" s="77"/>
      <c r="C489" s="77"/>
      <c r="D489" s="77"/>
      <c r="E489" s="77"/>
      <c r="F489" s="81"/>
      <c r="G489" s="77"/>
      <c r="H489" s="77"/>
      <c r="I489" s="77"/>
      <c r="J489" s="81"/>
      <c r="K489" s="77"/>
      <c r="L489" s="77"/>
      <c r="M489" s="77"/>
      <c r="N489" s="81"/>
      <c r="O489" s="77"/>
      <c r="P489" s="77"/>
      <c r="Q489" s="77"/>
      <c r="R489" s="81"/>
      <c r="S489" s="77"/>
      <c r="T489" s="77"/>
      <c r="U489" s="77"/>
      <c r="V489" s="81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</row>
    <row r="490" spans="1:46" ht="15.75" customHeight="1" x14ac:dyDescent="0.3">
      <c r="A490" s="77"/>
      <c r="B490" s="77"/>
      <c r="C490" s="77"/>
      <c r="D490" s="77"/>
      <c r="E490" s="77"/>
      <c r="F490" s="81"/>
      <c r="G490" s="77"/>
      <c r="H490" s="77"/>
      <c r="I490" s="77"/>
      <c r="J490" s="81"/>
      <c r="K490" s="77"/>
      <c r="L490" s="77"/>
      <c r="M490" s="77"/>
      <c r="N490" s="81"/>
      <c r="O490" s="77"/>
      <c r="P490" s="77"/>
      <c r="Q490" s="77"/>
      <c r="R490" s="81"/>
      <c r="S490" s="77"/>
      <c r="T490" s="77"/>
      <c r="U490" s="77"/>
      <c r="V490" s="81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</row>
    <row r="491" spans="1:46" ht="15.75" customHeight="1" x14ac:dyDescent="0.3">
      <c r="A491" s="77"/>
      <c r="B491" s="77"/>
      <c r="C491" s="77"/>
      <c r="D491" s="77"/>
      <c r="E491" s="77"/>
      <c r="F491" s="81"/>
      <c r="G491" s="77"/>
      <c r="H491" s="77"/>
      <c r="I491" s="77"/>
      <c r="J491" s="81"/>
      <c r="K491" s="77"/>
      <c r="L491" s="77"/>
      <c r="M491" s="77"/>
      <c r="N491" s="81"/>
      <c r="O491" s="77"/>
      <c r="P491" s="77"/>
      <c r="Q491" s="77"/>
      <c r="R491" s="81"/>
      <c r="S491" s="77"/>
      <c r="T491" s="77"/>
      <c r="U491" s="77"/>
      <c r="V491" s="81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</row>
    <row r="492" spans="1:46" ht="15.75" customHeight="1" x14ac:dyDescent="0.3">
      <c r="A492" s="77"/>
      <c r="B492" s="77"/>
      <c r="C492" s="77"/>
      <c r="D492" s="77"/>
      <c r="E492" s="77"/>
      <c r="F492" s="81"/>
      <c r="G492" s="77"/>
      <c r="H492" s="77"/>
      <c r="I492" s="77"/>
      <c r="J492" s="81"/>
      <c r="K492" s="77"/>
      <c r="L492" s="77"/>
      <c r="M492" s="77"/>
      <c r="N492" s="81"/>
      <c r="O492" s="77"/>
      <c r="P492" s="77"/>
      <c r="Q492" s="77"/>
      <c r="R492" s="81"/>
      <c r="S492" s="77"/>
      <c r="T492" s="77"/>
      <c r="U492" s="77"/>
      <c r="V492" s="81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</row>
    <row r="493" spans="1:46" ht="15.75" customHeight="1" x14ac:dyDescent="0.3">
      <c r="A493" s="77"/>
      <c r="B493" s="77"/>
      <c r="C493" s="77"/>
      <c r="D493" s="77"/>
      <c r="E493" s="77"/>
      <c r="F493" s="81"/>
      <c r="G493" s="77"/>
      <c r="H493" s="77"/>
      <c r="I493" s="77"/>
      <c r="J493" s="81"/>
      <c r="K493" s="77"/>
      <c r="L493" s="77"/>
      <c r="M493" s="77"/>
      <c r="N493" s="81"/>
      <c r="O493" s="77"/>
      <c r="P493" s="77"/>
      <c r="Q493" s="77"/>
      <c r="R493" s="81"/>
      <c r="S493" s="77"/>
      <c r="T493" s="77"/>
      <c r="U493" s="77"/>
      <c r="V493" s="81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</row>
    <row r="494" spans="1:46" ht="15.75" customHeight="1" x14ac:dyDescent="0.3">
      <c r="A494" s="77"/>
      <c r="B494" s="77"/>
      <c r="C494" s="77"/>
      <c r="D494" s="77"/>
      <c r="E494" s="77"/>
      <c r="F494" s="81"/>
      <c r="G494" s="77"/>
      <c r="H494" s="77"/>
      <c r="I494" s="77"/>
      <c r="J494" s="81"/>
      <c r="K494" s="77"/>
      <c r="L494" s="77"/>
      <c r="M494" s="77"/>
      <c r="N494" s="81"/>
      <c r="O494" s="77"/>
      <c r="P494" s="77"/>
      <c r="Q494" s="77"/>
      <c r="R494" s="81"/>
      <c r="S494" s="77"/>
      <c r="T494" s="77"/>
      <c r="U494" s="77"/>
      <c r="V494" s="81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</row>
    <row r="495" spans="1:46" ht="15.75" customHeight="1" x14ac:dyDescent="0.3">
      <c r="A495" s="77"/>
      <c r="B495" s="77"/>
      <c r="C495" s="77"/>
      <c r="D495" s="77"/>
      <c r="E495" s="77"/>
      <c r="F495" s="81"/>
      <c r="G495" s="77"/>
      <c r="H495" s="77"/>
      <c r="I495" s="77"/>
      <c r="J495" s="81"/>
      <c r="K495" s="77"/>
      <c r="L495" s="77"/>
      <c r="M495" s="77"/>
      <c r="N495" s="81"/>
      <c r="O495" s="77"/>
      <c r="P495" s="77"/>
      <c r="Q495" s="77"/>
      <c r="R495" s="81"/>
      <c r="S495" s="77"/>
      <c r="T495" s="77"/>
      <c r="U495" s="77"/>
      <c r="V495" s="81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</row>
    <row r="496" spans="1:46" ht="15.75" customHeight="1" x14ac:dyDescent="0.3">
      <c r="A496" s="77"/>
      <c r="B496" s="77"/>
      <c r="C496" s="77"/>
      <c r="D496" s="77"/>
      <c r="E496" s="77"/>
      <c r="F496" s="81"/>
      <c r="G496" s="77"/>
      <c r="H496" s="77"/>
      <c r="I496" s="77"/>
      <c r="J496" s="81"/>
      <c r="K496" s="77"/>
      <c r="L496" s="77"/>
      <c r="M496" s="77"/>
      <c r="N496" s="81"/>
      <c r="O496" s="77"/>
      <c r="P496" s="77"/>
      <c r="Q496" s="77"/>
      <c r="R496" s="81"/>
      <c r="S496" s="77"/>
      <c r="T496" s="77"/>
      <c r="U496" s="77"/>
      <c r="V496" s="81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</row>
    <row r="497" spans="1:46" ht="15.75" customHeight="1" x14ac:dyDescent="0.3">
      <c r="A497" s="77"/>
      <c r="B497" s="77"/>
      <c r="C497" s="77"/>
      <c r="D497" s="77"/>
      <c r="E497" s="77"/>
      <c r="F497" s="81"/>
      <c r="G497" s="77"/>
      <c r="H497" s="77"/>
      <c r="I497" s="77"/>
      <c r="J497" s="81"/>
      <c r="K497" s="77"/>
      <c r="L497" s="77"/>
      <c r="M497" s="77"/>
      <c r="N497" s="81"/>
      <c r="O497" s="77"/>
      <c r="P497" s="77"/>
      <c r="Q497" s="77"/>
      <c r="R497" s="81"/>
      <c r="S497" s="77"/>
      <c r="T497" s="77"/>
      <c r="U497" s="77"/>
      <c r="V497" s="81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</row>
    <row r="498" spans="1:46" ht="15.75" customHeight="1" x14ac:dyDescent="0.3">
      <c r="A498" s="77"/>
      <c r="B498" s="77"/>
      <c r="C498" s="77"/>
      <c r="D498" s="77"/>
      <c r="E498" s="77"/>
      <c r="F498" s="81"/>
      <c r="G498" s="77"/>
      <c r="H498" s="77"/>
      <c r="I498" s="77"/>
      <c r="J498" s="81"/>
      <c r="K498" s="77"/>
      <c r="L498" s="77"/>
      <c r="M498" s="77"/>
      <c r="N498" s="81"/>
      <c r="O498" s="77"/>
      <c r="P498" s="77"/>
      <c r="Q498" s="77"/>
      <c r="R498" s="81"/>
      <c r="S498" s="77"/>
      <c r="T498" s="77"/>
      <c r="U498" s="77"/>
      <c r="V498" s="81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</row>
    <row r="499" spans="1:46" ht="15.75" customHeight="1" x14ac:dyDescent="0.3">
      <c r="A499" s="77"/>
      <c r="B499" s="77"/>
      <c r="C499" s="77"/>
      <c r="D499" s="77"/>
      <c r="E499" s="77"/>
      <c r="F499" s="81"/>
      <c r="G499" s="77"/>
      <c r="H499" s="77"/>
      <c r="I499" s="77"/>
      <c r="J499" s="81"/>
      <c r="K499" s="77"/>
      <c r="L499" s="77"/>
      <c r="M499" s="77"/>
      <c r="N499" s="81"/>
      <c r="O499" s="77"/>
      <c r="P499" s="77"/>
      <c r="Q499" s="77"/>
      <c r="R499" s="81"/>
      <c r="S499" s="77"/>
      <c r="T499" s="77"/>
      <c r="U499" s="77"/>
      <c r="V499" s="81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</row>
    <row r="500" spans="1:46" ht="15.75" customHeight="1" x14ac:dyDescent="0.3">
      <c r="A500" s="77"/>
      <c r="B500" s="77"/>
      <c r="C500" s="77"/>
      <c r="D500" s="77"/>
      <c r="E500" s="77"/>
      <c r="F500" s="81"/>
      <c r="G500" s="77"/>
      <c r="H500" s="77"/>
      <c r="I500" s="77"/>
      <c r="J500" s="81"/>
      <c r="K500" s="77"/>
      <c r="L500" s="77"/>
      <c r="M500" s="77"/>
      <c r="N500" s="81"/>
      <c r="O500" s="77"/>
      <c r="P500" s="77"/>
      <c r="Q500" s="77"/>
      <c r="R500" s="81"/>
      <c r="S500" s="77"/>
      <c r="T500" s="77"/>
      <c r="U500" s="77"/>
      <c r="V500" s="81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</row>
    <row r="501" spans="1:46" ht="15.75" customHeight="1" x14ac:dyDescent="0.3">
      <c r="A501" s="77"/>
      <c r="B501" s="77"/>
      <c r="C501" s="77"/>
      <c r="D501" s="77"/>
      <c r="E501" s="77"/>
      <c r="F501" s="81"/>
      <c r="G501" s="77"/>
      <c r="H501" s="77"/>
      <c r="I501" s="77"/>
      <c r="J501" s="81"/>
      <c r="K501" s="77"/>
      <c r="L501" s="77"/>
      <c r="M501" s="77"/>
      <c r="N501" s="81"/>
      <c r="O501" s="77"/>
      <c r="P501" s="77"/>
      <c r="Q501" s="77"/>
      <c r="R501" s="81"/>
      <c r="S501" s="77"/>
      <c r="T501" s="77"/>
      <c r="U501" s="77"/>
      <c r="V501" s="81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</row>
    <row r="502" spans="1:46" ht="15.75" customHeight="1" x14ac:dyDescent="0.3">
      <c r="A502" s="77"/>
      <c r="B502" s="77"/>
      <c r="C502" s="77"/>
      <c r="D502" s="77"/>
      <c r="E502" s="77"/>
      <c r="F502" s="81"/>
      <c r="G502" s="77"/>
      <c r="H502" s="77"/>
      <c r="I502" s="77"/>
      <c r="J502" s="81"/>
      <c r="K502" s="77"/>
      <c r="L502" s="77"/>
      <c r="M502" s="77"/>
      <c r="N502" s="81"/>
      <c r="O502" s="77"/>
      <c r="P502" s="77"/>
      <c r="Q502" s="77"/>
      <c r="R502" s="81"/>
      <c r="S502" s="77"/>
      <c r="T502" s="77"/>
      <c r="U502" s="77"/>
      <c r="V502" s="81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</row>
    <row r="503" spans="1:46" ht="15.75" customHeight="1" x14ac:dyDescent="0.3">
      <c r="A503" s="77"/>
      <c r="B503" s="77"/>
      <c r="C503" s="77"/>
      <c r="D503" s="77"/>
      <c r="E503" s="77"/>
      <c r="F503" s="81"/>
      <c r="G503" s="77"/>
      <c r="H503" s="77"/>
      <c r="I503" s="77"/>
      <c r="J503" s="81"/>
      <c r="K503" s="77"/>
      <c r="L503" s="77"/>
      <c r="M503" s="77"/>
      <c r="N503" s="81"/>
      <c r="O503" s="77"/>
      <c r="P503" s="77"/>
      <c r="Q503" s="77"/>
      <c r="R503" s="81"/>
      <c r="S503" s="77"/>
      <c r="T503" s="77"/>
      <c r="U503" s="77"/>
      <c r="V503" s="81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</row>
    <row r="504" spans="1:46" ht="15.75" customHeight="1" x14ac:dyDescent="0.3">
      <c r="A504" s="77"/>
      <c r="B504" s="77"/>
      <c r="C504" s="77"/>
      <c r="D504" s="77"/>
      <c r="E504" s="77"/>
      <c r="F504" s="81"/>
      <c r="G504" s="77"/>
      <c r="H504" s="77"/>
      <c r="I504" s="77"/>
      <c r="J504" s="81"/>
      <c r="K504" s="77"/>
      <c r="L504" s="77"/>
      <c r="M504" s="77"/>
      <c r="N504" s="81"/>
      <c r="O504" s="77"/>
      <c r="P504" s="77"/>
      <c r="Q504" s="77"/>
      <c r="R504" s="81"/>
      <c r="S504" s="77"/>
      <c r="T504" s="77"/>
      <c r="U504" s="77"/>
      <c r="V504" s="81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</row>
    <row r="505" spans="1:46" ht="15.75" customHeight="1" x14ac:dyDescent="0.3">
      <c r="A505" s="77"/>
      <c r="B505" s="77"/>
      <c r="C505" s="77"/>
      <c r="D505" s="77"/>
      <c r="E505" s="77"/>
      <c r="F505" s="81"/>
      <c r="G505" s="77"/>
      <c r="H505" s="77"/>
      <c r="I505" s="77"/>
      <c r="J505" s="81"/>
      <c r="K505" s="77"/>
      <c r="L505" s="77"/>
      <c r="M505" s="77"/>
      <c r="N505" s="81"/>
      <c r="O505" s="77"/>
      <c r="P505" s="77"/>
      <c r="Q505" s="77"/>
      <c r="R505" s="81"/>
      <c r="S505" s="77"/>
      <c r="T505" s="77"/>
      <c r="U505" s="77"/>
      <c r="V505" s="81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</row>
    <row r="506" spans="1:46" ht="15.75" customHeight="1" x14ac:dyDescent="0.3">
      <c r="A506" s="77"/>
      <c r="B506" s="77"/>
      <c r="C506" s="77"/>
      <c r="D506" s="77"/>
      <c r="E506" s="77"/>
      <c r="F506" s="81"/>
      <c r="G506" s="77"/>
      <c r="H506" s="77"/>
      <c r="I506" s="77"/>
      <c r="J506" s="81"/>
      <c r="K506" s="77"/>
      <c r="L506" s="77"/>
      <c r="M506" s="77"/>
      <c r="N506" s="81"/>
      <c r="O506" s="77"/>
      <c r="P506" s="77"/>
      <c r="Q506" s="77"/>
      <c r="R506" s="81"/>
      <c r="S506" s="77"/>
      <c r="T506" s="77"/>
      <c r="U506" s="77"/>
      <c r="V506" s="81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</row>
    <row r="507" spans="1:46" ht="15.75" customHeight="1" x14ac:dyDescent="0.3">
      <c r="A507" s="77"/>
      <c r="B507" s="77"/>
      <c r="C507" s="77"/>
      <c r="D507" s="77"/>
      <c r="E507" s="77"/>
      <c r="F507" s="81"/>
      <c r="G507" s="77"/>
      <c r="H507" s="77"/>
      <c r="I507" s="77"/>
      <c r="J507" s="81"/>
      <c r="K507" s="77"/>
      <c r="L507" s="77"/>
      <c r="M507" s="77"/>
      <c r="N507" s="81"/>
      <c r="O507" s="77"/>
      <c r="P507" s="77"/>
      <c r="Q507" s="77"/>
      <c r="R507" s="81"/>
      <c r="S507" s="77"/>
      <c r="T507" s="77"/>
      <c r="U507" s="77"/>
      <c r="V507" s="81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</row>
    <row r="508" spans="1:46" ht="15.75" customHeight="1" x14ac:dyDescent="0.3">
      <c r="A508" s="77"/>
      <c r="B508" s="77"/>
      <c r="C508" s="77"/>
      <c r="D508" s="77"/>
      <c r="E508" s="77"/>
      <c r="F508" s="81"/>
      <c r="G508" s="77"/>
      <c r="H508" s="77"/>
      <c r="I508" s="77"/>
      <c r="J508" s="81"/>
      <c r="K508" s="77"/>
      <c r="L508" s="77"/>
      <c r="M508" s="77"/>
      <c r="N508" s="81"/>
      <c r="O508" s="77"/>
      <c r="P508" s="77"/>
      <c r="Q508" s="77"/>
      <c r="R508" s="81"/>
      <c r="S508" s="77"/>
      <c r="T508" s="77"/>
      <c r="U508" s="77"/>
      <c r="V508" s="81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</row>
    <row r="509" spans="1:46" ht="15.75" customHeight="1" x14ac:dyDescent="0.3">
      <c r="A509" s="77"/>
      <c r="B509" s="77"/>
      <c r="C509" s="77"/>
      <c r="D509" s="77"/>
      <c r="E509" s="77"/>
      <c r="F509" s="81"/>
      <c r="G509" s="77"/>
      <c r="H509" s="77"/>
      <c r="I509" s="77"/>
      <c r="J509" s="81"/>
      <c r="K509" s="77"/>
      <c r="L509" s="77"/>
      <c r="M509" s="77"/>
      <c r="N509" s="81"/>
      <c r="O509" s="77"/>
      <c r="P509" s="77"/>
      <c r="Q509" s="77"/>
      <c r="R509" s="81"/>
      <c r="S509" s="77"/>
      <c r="T509" s="77"/>
      <c r="U509" s="77"/>
      <c r="V509" s="81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</row>
    <row r="510" spans="1:46" ht="15.75" customHeight="1" x14ac:dyDescent="0.3">
      <c r="A510" s="77"/>
      <c r="B510" s="77"/>
      <c r="C510" s="77"/>
      <c r="D510" s="77"/>
      <c r="E510" s="77"/>
      <c r="F510" s="81"/>
      <c r="G510" s="77"/>
      <c r="H510" s="77"/>
      <c r="I510" s="77"/>
      <c r="J510" s="81"/>
      <c r="K510" s="77"/>
      <c r="L510" s="77"/>
      <c r="M510" s="77"/>
      <c r="N510" s="81"/>
      <c r="O510" s="77"/>
      <c r="P510" s="77"/>
      <c r="Q510" s="77"/>
      <c r="R510" s="81"/>
      <c r="S510" s="77"/>
      <c r="T510" s="77"/>
      <c r="U510" s="77"/>
      <c r="V510" s="81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</row>
    <row r="511" spans="1:46" ht="15.75" customHeight="1" x14ac:dyDescent="0.3">
      <c r="A511" s="77"/>
      <c r="B511" s="77"/>
      <c r="C511" s="77"/>
      <c r="D511" s="77"/>
      <c r="E511" s="77"/>
      <c r="F511" s="81"/>
      <c r="G511" s="77"/>
      <c r="H511" s="77"/>
      <c r="I511" s="77"/>
      <c r="J511" s="81"/>
      <c r="K511" s="77"/>
      <c r="L511" s="77"/>
      <c r="M511" s="77"/>
      <c r="N511" s="81"/>
      <c r="O511" s="77"/>
      <c r="P511" s="77"/>
      <c r="Q511" s="77"/>
      <c r="R511" s="81"/>
      <c r="S511" s="77"/>
      <c r="T511" s="77"/>
      <c r="U511" s="77"/>
      <c r="V511" s="81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</row>
    <row r="512" spans="1:46" ht="15.75" customHeight="1" x14ac:dyDescent="0.3">
      <c r="A512" s="77"/>
      <c r="B512" s="77"/>
      <c r="C512" s="77"/>
      <c r="D512" s="77"/>
      <c r="E512" s="77"/>
      <c r="F512" s="81"/>
      <c r="G512" s="77"/>
      <c r="H512" s="77"/>
      <c r="I512" s="77"/>
      <c r="J512" s="81"/>
      <c r="K512" s="77"/>
      <c r="L512" s="77"/>
      <c r="M512" s="77"/>
      <c r="N512" s="81"/>
      <c r="O512" s="77"/>
      <c r="P512" s="77"/>
      <c r="Q512" s="77"/>
      <c r="R512" s="81"/>
      <c r="S512" s="77"/>
      <c r="T512" s="77"/>
      <c r="U512" s="77"/>
      <c r="V512" s="81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</row>
    <row r="513" spans="1:46" ht="15.75" customHeight="1" x14ac:dyDescent="0.3">
      <c r="A513" s="77"/>
      <c r="B513" s="77"/>
      <c r="C513" s="77"/>
      <c r="D513" s="77"/>
      <c r="E513" s="77"/>
      <c r="F513" s="81"/>
      <c r="G513" s="77"/>
      <c r="H513" s="77"/>
      <c r="I513" s="77"/>
      <c r="J513" s="81"/>
      <c r="K513" s="77"/>
      <c r="L513" s="77"/>
      <c r="M513" s="77"/>
      <c r="N513" s="81"/>
      <c r="O513" s="77"/>
      <c r="P513" s="77"/>
      <c r="Q513" s="77"/>
      <c r="R513" s="81"/>
      <c r="S513" s="77"/>
      <c r="T513" s="77"/>
      <c r="U513" s="77"/>
      <c r="V513" s="81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</row>
    <row r="514" spans="1:46" ht="15.75" customHeight="1" x14ac:dyDescent="0.3">
      <c r="A514" s="77"/>
      <c r="B514" s="77"/>
      <c r="C514" s="77"/>
      <c r="D514" s="77"/>
      <c r="E514" s="77"/>
      <c r="F514" s="81"/>
      <c r="G514" s="77"/>
      <c r="H514" s="77"/>
      <c r="I514" s="77"/>
      <c r="J514" s="81"/>
      <c r="K514" s="77"/>
      <c r="L514" s="77"/>
      <c r="M514" s="77"/>
      <c r="N514" s="81"/>
      <c r="O514" s="77"/>
      <c r="P514" s="77"/>
      <c r="Q514" s="77"/>
      <c r="R514" s="81"/>
      <c r="S514" s="77"/>
      <c r="T514" s="77"/>
      <c r="U514" s="77"/>
      <c r="V514" s="81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</row>
    <row r="515" spans="1:46" ht="15.75" customHeight="1" x14ac:dyDescent="0.3">
      <c r="A515" s="77"/>
      <c r="B515" s="77"/>
      <c r="C515" s="77"/>
      <c r="D515" s="77"/>
      <c r="E515" s="77"/>
      <c r="F515" s="81"/>
      <c r="G515" s="77"/>
      <c r="H515" s="77"/>
      <c r="I515" s="77"/>
      <c r="J515" s="81"/>
      <c r="K515" s="77"/>
      <c r="L515" s="77"/>
      <c r="M515" s="77"/>
      <c r="N515" s="81"/>
      <c r="O515" s="77"/>
      <c r="P515" s="77"/>
      <c r="Q515" s="77"/>
      <c r="R515" s="81"/>
      <c r="S515" s="77"/>
      <c r="T515" s="77"/>
      <c r="U515" s="77"/>
      <c r="V515" s="81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</row>
    <row r="516" spans="1:46" ht="15.75" customHeight="1" x14ac:dyDescent="0.3">
      <c r="A516" s="77"/>
      <c r="B516" s="77"/>
      <c r="C516" s="77"/>
      <c r="D516" s="77"/>
      <c r="E516" s="77"/>
      <c r="F516" s="81"/>
      <c r="G516" s="77"/>
      <c r="H516" s="77"/>
      <c r="I516" s="77"/>
      <c r="J516" s="81"/>
      <c r="K516" s="77"/>
      <c r="L516" s="77"/>
      <c r="M516" s="77"/>
      <c r="N516" s="81"/>
      <c r="O516" s="77"/>
      <c r="P516" s="77"/>
      <c r="Q516" s="77"/>
      <c r="R516" s="81"/>
      <c r="S516" s="77"/>
      <c r="T516" s="77"/>
      <c r="U516" s="77"/>
      <c r="V516" s="81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</row>
    <row r="517" spans="1:46" ht="15.75" customHeight="1" x14ac:dyDescent="0.3">
      <c r="A517" s="77"/>
      <c r="B517" s="77"/>
      <c r="C517" s="77"/>
      <c r="D517" s="77"/>
      <c r="E517" s="77"/>
      <c r="F517" s="81"/>
      <c r="G517" s="77"/>
      <c r="H517" s="77"/>
      <c r="I517" s="77"/>
      <c r="J517" s="81"/>
      <c r="K517" s="77"/>
      <c r="L517" s="77"/>
      <c r="M517" s="77"/>
      <c r="N517" s="81"/>
      <c r="O517" s="77"/>
      <c r="P517" s="77"/>
      <c r="Q517" s="77"/>
      <c r="R517" s="81"/>
      <c r="S517" s="77"/>
      <c r="T517" s="77"/>
      <c r="U517" s="77"/>
      <c r="V517" s="81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</row>
    <row r="518" spans="1:46" ht="15.75" customHeight="1" x14ac:dyDescent="0.3">
      <c r="A518" s="77"/>
      <c r="B518" s="77"/>
      <c r="C518" s="77"/>
      <c r="D518" s="77"/>
      <c r="E518" s="77"/>
      <c r="F518" s="81"/>
      <c r="G518" s="77"/>
      <c r="H518" s="77"/>
      <c r="I518" s="77"/>
      <c r="J518" s="81"/>
      <c r="K518" s="77"/>
      <c r="L518" s="77"/>
      <c r="M518" s="77"/>
      <c r="N518" s="81"/>
      <c r="O518" s="77"/>
      <c r="P518" s="77"/>
      <c r="Q518" s="77"/>
      <c r="R518" s="81"/>
      <c r="S518" s="77"/>
      <c r="T518" s="77"/>
      <c r="U518" s="77"/>
      <c r="V518" s="81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</row>
    <row r="519" spans="1:46" ht="15.75" customHeight="1" x14ac:dyDescent="0.3">
      <c r="A519" s="77"/>
      <c r="B519" s="77"/>
      <c r="C519" s="77"/>
      <c r="D519" s="77"/>
      <c r="E519" s="77"/>
      <c r="F519" s="81"/>
      <c r="G519" s="77"/>
      <c r="H519" s="77"/>
      <c r="I519" s="77"/>
      <c r="J519" s="81"/>
      <c r="K519" s="77"/>
      <c r="L519" s="77"/>
      <c r="M519" s="77"/>
      <c r="N519" s="81"/>
      <c r="O519" s="77"/>
      <c r="P519" s="77"/>
      <c r="Q519" s="77"/>
      <c r="R519" s="81"/>
      <c r="S519" s="77"/>
      <c r="T519" s="77"/>
      <c r="U519" s="77"/>
      <c r="V519" s="81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</row>
    <row r="520" spans="1:46" ht="15.75" customHeight="1" x14ac:dyDescent="0.3">
      <c r="A520" s="77"/>
      <c r="B520" s="77"/>
      <c r="C520" s="77"/>
      <c r="D520" s="77"/>
      <c r="E520" s="77"/>
      <c r="F520" s="81"/>
      <c r="G520" s="77"/>
      <c r="H520" s="77"/>
      <c r="I520" s="77"/>
      <c r="J520" s="81"/>
      <c r="K520" s="77"/>
      <c r="L520" s="77"/>
      <c r="M520" s="77"/>
      <c r="N520" s="81"/>
      <c r="O520" s="77"/>
      <c r="P520" s="77"/>
      <c r="Q520" s="77"/>
      <c r="R520" s="81"/>
      <c r="S520" s="77"/>
      <c r="T520" s="77"/>
      <c r="U520" s="77"/>
      <c r="V520" s="81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</row>
    <row r="521" spans="1:46" ht="15.75" customHeight="1" x14ac:dyDescent="0.3">
      <c r="A521" s="77"/>
      <c r="B521" s="77"/>
      <c r="C521" s="77"/>
      <c r="D521" s="77"/>
      <c r="E521" s="77"/>
      <c r="F521" s="81"/>
      <c r="G521" s="77"/>
      <c r="H521" s="77"/>
      <c r="I521" s="77"/>
      <c r="J521" s="81"/>
      <c r="K521" s="77"/>
      <c r="L521" s="77"/>
      <c r="M521" s="77"/>
      <c r="N521" s="81"/>
      <c r="O521" s="77"/>
      <c r="P521" s="77"/>
      <c r="Q521" s="77"/>
      <c r="R521" s="81"/>
      <c r="S521" s="77"/>
      <c r="T521" s="77"/>
      <c r="U521" s="77"/>
      <c r="V521" s="81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</row>
    <row r="522" spans="1:46" ht="15.75" customHeight="1" x14ac:dyDescent="0.3">
      <c r="A522" s="77"/>
      <c r="B522" s="77"/>
      <c r="C522" s="77"/>
      <c r="D522" s="77"/>
      <c r="E522" s="77"/>
      <c r="F522" s="81"/>
      <c r="G522" s="77"/>
      <c r="H522" s="77"/>
      <c r="I522" s="77"/>
      <c r="J522" s="81"/>
      <c r="K522" s="77"/>
      <c r="L522" s="77"/>
      <c r="M522" s="77"/>
      <c r="N522" s="81"/>
      <c r="O522" s="77"/>
      <c r="P522" s="77"/>
      <c r="Q522" s="77"/>
      <c r="R522" s="81"/>
      <c r="S522" s="77"/>
      <c r="T522" s="77"/>
      <c r="U522" s="77"/>
      <c r="V522" s="81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</row>
    <row r="523" spans="1:46" ht="15.75" customHeight="1" x14ac:dyDescent="0.3">
      <c r="A523" s="77"/>
      <c r="B523" s="77"/>
      <c r="C523" s="77"/>
      <c r="D523" s="77"/>
      <c r="E523" s="77"/>
      <c r="F523" s="81"/>
      <c r="G523" s="77"/>
      <c r="H523" s="77"/>
      <c r="I523" s="77"/>
      <c r="J523" s="81"/>
      <c r="K523" s="77"/>
      <c r="L523" s="77"/>
      <c r="M523" s="77"/>
      <c r="N523" s="81"/>
      <c r="O523" s="77"/>
      <c r="P523" s="77"/>
      <c r="Q523" s="77"/>
      <c r="R523" s="81"/>
      <c r="S523" s="77"/>
      <c r="T523" s="77"/>
      <c r="U523" s="77"/>
      <c r="V523" s="81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</row>
    <row r="524" spans="1:46" ht="15.75" customHeight="1" x14ac:dyDescent="0.3">
      <c r="A524" s="77"/>
      <c r="B524" s="77"/>
      <c r="C524" s="77"/>
      <c r="D524" s="77"/>
      <c r="E524" s="77"/>
      <c r="F524" s="81"/>
      <c r="G524" s="77"/>
      <c r="H524" s="77"/>
      <c r="I524" s="77"/>
      <c r="J524" s="81"/>
      <c r="K524" s="77"/>
      <c r="L524" s="77"/>
      <c r="M524" s="77"/>
      <c r="N524" s="81"/>
      <c r="O524" s="77"/>
      <c r="P524" s="77"/>
      <c r="Q524" s="77"/>
      <c r="R524" s="81"/>
      <c r="S524" s="77"/>
      <c r="T524" s="77"/>
      <c r="U524" s="77"/>
      <c r="V524" s="81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</row>
    <row r="525" spans="1:46" ht="15.75" customHeight="1" x14ac:dyDescent="0.3">
      <c r="A525" s="77"/>
      <c r="B525" s="77"/>
      <c r="C525" s="77"/>
      <c r="D525" s="77"/>
      <c r="E525" s="77"/>
      <c r="F525" s="81"/>
      <c r="G525" s="77"/>
      <c r="H525" s="77"/>
      <c r="I525" s="77"/>
      <c r="J525" s="81"/>
      <c r="K525" s="77"/>
      <c r="L525" s="77"/>
      <c r="M525" s="77"/>
      <c r="N525" s="81"/>
      <c r="O525" s="77"/>
      <c r="P525" s="77"/>
      <c r="Q525" s="77"/>
      <c r="R525" s="81"/>
      <c r="S525" s="77"/>
      <c r="T525" s="77"/>
      <c r="U525" s="77"/>
      <c r="V525" s="81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</row>
    <row r="526" spans="1:46" ht="15.75" customHeight="1" x14ac:dyDescent="0.3">
      <c r="A526" s="77"/>
      <c r="B526" s="77"/>
      <c r="C526" s="77"/>
      <c r="D526" s="77"/>
      <c r="E526" s="77"/>
      <c r="F526" s="81"/>
      <c r="G526" s="77"/>
      <c r="H526" s="77"/>
      <c r="I526" s="77"/>
      <c r="J526" s="81"/>
      <c r="K526" s="77"/>
      <c r="L526" s="77"/>
      <c r="M526" s="77"/>
      <c r="N526" s="81"/>
      <c r="O526" s="77"/>
      <c r="P526" s="77"/>
      <c r="Q526" s="77"/>
      <c r="R526" s="81"/>
      <c r="S526" s="77"/>
      <c r="T526" s="77"/>
      <c r="U526" s="77"/>
      <c r="V526" s="81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</row>
    <row r="527" spans="1:46" ht="15.75" customHeight="1" x14ac:dyDescent="0.3">
      <c r="A527" s="77"/>
      <c r="B527" s="77"/>
      <c r="C527" s="77"/>
      <c r="D527" s="77"/>
      <c r="E527" s="77"/>
      <c r="F527" s="81"/>
      <c r="G527" s="77"/>
      <c r="H527" s="77"/>
      <c r="I527" s="77"/>
      <c r="J527" s="81"/>
      <c r="K527" s="77"/>
      <c r="L527" s="77"/>
      <c r="M527" s="77"/>
      <c r="N527" s="81"/>
      <c r="O527" s="77"/>
      <c r="P527" s="77"/>
      <c r="Q527" s="77"/>
      <c r="R527" s="81"/>
      <c r="S527" s="77"/>
      <c r="T527" s="77"/>
      <c r="U527" s="77"/>
      <c r="V527" s="81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</row>
    <row r="528" spans="1:46" ht="15.75" customHeight="1" x14ac:dyDescent="0.3">
      <c r="A528" s="77"/>
      <c r="B528" s="77"/>
      <c r="C528" s="77"/>
      <c r="D528" s="77"/>
      <c r="E528" s="77"/>
      <c r="F528" s="81"/>
      <c r="G528" s="77"/>
      <c r="H528" s="77"/>
      <c r="I528" s="77"/>
      <c r="J528" s="81"/>
      <c r="K528" s="77"/>
      <c r="L528" s="77"/>
      <c r="M528" s="77"/>
      <c r="N528" s="81"/>
      <c r="O528" s="77"/>
      <c r="P528" s="77"/>
      <c r="Q528" s="77"/>
      <c r="R528" s="81"/>
      <c r="S528" s="77"/>
      <c r="T528" s="77"/>
      <c r="U528" s="77"/>
      <c r="V528" s="81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</row>
    <row r="529" spans="1:46" ht="15.75" customHeight="1" x14ac:dyDescent="0.3">
      <c r="A529" s="77"/>
      <c r="B529" s="77"/>
      <c r="C529" s="77"/>
      <c r="D529" s="77"/>
      <c r="E529" s="77"/>
      <c r="F529" s="81"/>
      <c r="G529" s="77"/>
      <c r="H529" s="77"/>
      <c r="I529" s="77"/>
      <c r="J529" s="81"/>
      <c r="K529" s="77"/>
      <c r="L529" s="77"/>
      <c r="M529" s="77"/>
      <c r="N529" s="81"/>
      <c r="O529" s="77"/>
      <c r="P529" s="77"/>
      <c r="Q529" s="77"/>
      <c r="R529" s="81"/>
      <c r="S529" s="77"/>
      <c r="T529" s="77"/>
      <c r="U529" s="77"/>
      <c r="V529" s="81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</row>
    <row r="530" spans="1:46" ht="15.75" customHeight="1" x14ac:dyDescent="0.3">
      <c r="A530" s="77"/>
      <c r="B530" s="77"/>
      <c r="C530" s="77"/>
      <c r="D530" s="77"/>
      <c r="E530" s="77"/>
      <c r="F530" s="81"/>
      <c r="G530" s="77"/>
      <c r="H530" s="77"/>
      <c r="I530" s="77"/>
      <c r="J530" s="81"/>
      <c r="K530" s="77"/>
      <c r="L530" s="77"/>
      <c r="M530" s="77"/>
      <c r="N530" s="81"/>
      <c r="O530" s="77"/>
      <c r="P530" s="77"/>
      <c r="Q530" s="77"/>
      <c r="R530" s="81"/>
      <c r="S530" s="77"/>
      <c r="T530" s="77"/>
      <c r="U530" s="77"/>
      <c r="V530" s="81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</row>
    <row r="531" spans="1:46" ht="15.75" customHeight="1" x14ac:dyDescent="0.3">
      <c r="A531" s="77"/>
      <c r="B531" s="77"/>
      <c r="C531" s="77"/>
      <c r="D531" s="77"/>
      <c r="E531" s="77"/>
      <c r="F531" s="81"/>
      <c r="G531" s="77"/>
      <c r="H531" s="77"/>
      <c r="I531" s="77"/>
      <c r="J531" s="81"/>
      <c r="K531" s="77"/>
      <c r="L531" s="77"/>
      <c r="M531" s="77"/>
      <c r="N531" s="81"/>
      <c r="O531" s="77"/>
      <c r="P531" s="77"/>
      <c r="Q531" s="77"/>
      <c r="R531" s="81"/>
      <c r="S531" s="77"/>
      <c r="T531" s="77"/>
      <c r="U531" s="77"/>
      <c r="V531" s="81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</row>
    <row r="532" spans="1:46" ht="15.75" customHeight="1" x14ac:dyDescent="0.3">
      <c r="A532" s="77"/>
      <c r="B532" s="77"/>
      <c r="C532" s="77"/>
      <c r="D532" s="77"/>
      <c r="E532" s="77"/>
      <c r="F532" s="81"/>
      <c r="G532" s="77"/>
      <c r="H532" s="77"/>
      <c r="I532" s="77"/>
      <c r="J532" s="81"/>
      <c r="K532" s="77"/>
      <c r="L532" s="77"/>
      <c r="M532" s="77"/>
      <c r="N532" s="81"/>
      <c r="O532" s="77"/>
      <c r="P532" s="77"/>
      <c r="Q532" s="77"/>
      <c r="R532" s="81"/>
      <c r="S532" s="77"/>
      <c r="T532" s="77"/>
      <c r="U532" s="77"/>
      <c r="V532" s="81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</row>
    <row r="533" spans="1:46" ht="15.75" customHeight="1" x14ac:dyDescent="0.3">
      <c r="A533" s="77"/>
      <c r="B533" s="77"/>
      <c r="C533" s="77"/>
      <c r="D533" s="77"/>
      <c r="E533" s="77"/>
      <c r="F533" s="81"/>
      <c r="G533" s="77"/>
      <c r="H533" s="77"/>
      <c r="I533" s="77"/>
      <c r="J533" s="81"/>
      <c r="K533" s="77"/>
      <c r="L533" s="77"/>
      <c r="M533" s="77"/>
      <c r="N533" s="81"/>
      <c r="O533" s="77"/>
      <c r="P533" s="77"/>
      <c r="Q533" s="77"/>
      <c r="R533" s="81"/>
      <c r="S533" s="77"/>
      <c r="T533" s="77"/>
      <c r="U533" s="77"/>
      <c r="V533" s="81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</row>
    <row r="534" spans="1:46" ht="15.75" customHeight="1" x14ac:dyDescent="0.3">
      <c r="A534" s="77"/>
      <c r="B534" s="77"/>
      <c r="C534" s="77"/>
      <c r="D534" s="77"/>
      <c r="E534" s="77"/>
      <c r="F534" s="81"/>
      <c r="G534" s="77"/>
      <c r="H534" s="77"/>
      <c r="I534" s="77"/>
      <c r="J534" s="81"/>
      <c r="K534" s="77"/>
      <c r="L534" s="77"/>
      <c r="M534" s="77"/>
      <c r="N534" s="81"/>
      <c r="O534" s="77"/>
      <c r="P534" s="77"/>
      <c r="Q534" s="77"/>
      <c r="R534" s="81"/>
      <c r="S534" s="77"/>
      <c r="T534" s="77"/>
      <c r="U534" s="77"/>
      <c r="V534" s="81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</row>
    <row r="535" spans="1:46" ht="15.75" customHeight="1" x14ac:dyDescent="0.3">
      <c r="A535" s="77"/>
      <c r="B535" s="77"/>
      <c r="C535" s="77"/>
      <c r="D535" s="77"/>
      <c r="E535" s="77"/>
      <c r="F535" s="81"/>
      <c r="G535" s="77"/>
      <c r="H535" s="77"/>
      <c r="I535" s="77"/>
      <c r="J535" s="81"/>
      <c r="K535" s="77"/>
      <c r="L535" s="77"/>
      <c r="M535" s="77"/>
      <c r="N535" s="81"/>
      <c r="O535" s="77"/>
      <c r="P535" s="77"/>
      <c r="Q535" s="77"/>
      <c r="R535" s="81"/>
      <c r="S535" s="77"/>
      <c r="T535" s="77"/>
      <c r="U535" s="77"/>
      <c r="V535" s="81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</row>
    <row r="536" spans="1:46" ht="15.75" customHeight="1" x14ac:dyDescent="0.3">
      <c r="A536" s="77"/>
      <c r="B536" s="77"/>
      <c r="C536" s="77"/>
      <c r="D536" s="77"/>
      <c r="E536" s="77"/>
      <c r="F536" s="81"/>
      <c r="G536" s="77"/>
      <c r="H536" s="77"/>
      <c r="I536" s="77"/>
      <c r="J536" s="81"/>
      <c r="K536" s="77"/>
      <c r="L536" s="77"/>
      <c r="M536" s="77"/>
      <c r="N536" s="81"/>
      <c r="O536" s="77"/>
      <c r="P536" s="77"/>
      <c r="Q536" s="77"/>
      <c r="R536" s="81"/>
      <c r="S536" s="77"/>
      <c r="T536" s="77"/>
      <c r="U536" s="77"/>
      <c r="V536" s="81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</row>
    <row r="537" spans="1:46" ht="15.75" customHeight="1" x14ac:dyDescent="0.3">
      <c r="A537" s="77"/>
      <c r="B537" s="77"/>
      <c r="C537" s="77"/>
      <c r="D537" s="77"/>
      <c r="E537" s="77"/>
      <c r="F537" s="81"/>
      <c r="G537" s="77"/>
      <c r="H537" s="77"/>
      <c r="I537" s="77"/>
      <c r="J537" s="81"/>
      <c r="K537" s="77"/>
      <c r="L537" s="77"/>
      <c r="M537" s="77"/>
      <c r="N537" s="81"/>
      <c r="O537" s="77"/>
      <c r="P537" s="77"/>
      <c r="Q537" s="77"/>
      <c r="R537" s="81"/>
      <c r="S537" s="77"/>
      <c r="T537" s="77"/>
      <c r="U537" s="77"/>
      <c r="V537" s="81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</row>
    <row r="538" spans="1:46" ht="15.75" customHeight="1" x14ac:dyDescent="0.3">
      <c r="A538" s="77"/>
      <c r="B538" s="77"/>
      <c r="C538" s="77"/>
      <c r="D538" s="77"/>
      <c r="E538" s="77"/>
      <c r="F538" s="81"/>
      <c r="G538" s="77"/>
      <c r="H538" s="77"/>
      <c r="I538" s="77"/>
      <c r="J538" s="81"/>
      <c r="K538" s="77"/>
      <c r="L538" s="77"/>
      <c r="M538" s="77"/>
      <c r="N538" s="81"/>
      <c r="O538" s="77"/>
      <c r="P538" s="77"/>
      <c r="Q538" s="77"/>
      <c r="R538" s="81"/>
      <c r="S538" s="77"/>
      <c r="T538" s="77"/>
      <c r="U538" s="77"/>
      <c r="V538" s="81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</row>
    <row r="539" spans="1:46" ht="15.75" customHeight="1" x14ac:dyDescent="0.3">
      <c r="A539" s="77"/>
      <c r="B539" s="77"/>
      <c r="C539" s="77"/>
      <c r="D539" s="77"/>
      <c r="E539" s="77"/>
      <c r="F539" s="81"/>
      <c r="G539" s="77"/>
      <c r="H539" s="77"/>
      <c r="I539" s="77"/>
      <c r="J539" s="81"/>
      <c r="K539" s="77"/>
      <c r="L539" s="77"/>
      <c r="M539" s="77"/>
      <c r="N539" s="81"/>
      <c r="O539" s="77"/>
      <c r="P539" s="77"/>
      <c r="Q539" s="77"/>
      <c r="R539" s="81"/>
      <c r="S539" s="77"/>
      <c r="T539" s="77"/>
      <c r="U539" s="77"/>
      <c r="V539" s="81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</row>
    <row r="540" spans="1:46" ht="15.75" customHeight="1" x14ac:dyDescent="0.3">
      <c r="A540" s="77"/>
      <c r="B540" s="77"/>
      <c r="C540" s="77"/>
      <c r="D540" s="77"/>
      <c r="E540" s="77"/>
      <c r="F540" s="81"/>
      <c r="G540" s="77"/>
      <c r="H540" s="77"/>
      <c r="I540" s="77"/>
      <c r="J540" s="81"/>
      <c r="K540" s="77"/>
      <c r="L540" s="77"/>
      <c r="M540" s="77"/>
      <c r="N540" s="81"/>
      <c r="O540" s="77"/>
      <c r="P540" s="77"/>
      <c r="Q540" s="77"/>
      <c r="R540" s="81"/>
      <c r="S540" s="77"/>
      <c r="T540" s="77"/>
      <c r="U540" s="77"/>
      <c r="V540" s="81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</row>
    <row r="541" spans="1:46" ht="15.75" customHeight="1" x14ac:dyDescent="0.3">
      <c r="A541" s="77"/>
      <c r="B541" s="77"/>
      <c r="C541" s="77"/>
      <c r="D541" s="77"/>
      <c r="E541" s="77"/>
      <c r="F541" s="81"/>
      <c r="G541" s="77"/>
      <c r="H541" s="77"/>
      <c r="I541" s="77"/>
      <c r="J541" s="81"/>
      <c r="K541" s="77"/>
      <c r="L541" s="77"/>
      <c r="M541" s="77"/>
      <c r="N541" s="81"/>
      <c r="O541" s="77"/>
      <c r="P541" s="77"/>
      <c r="Q541" s="77"/>
      <c r="R541" s="81"/>
      <c r="S541" s="77"/>
      <c r="T541" s="77"/>
      <c r="U541" s="77"/>
      <c r="V541" s="81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</row>
    <row r="542" spans="1:46" ht="15.75" customHeight="1" x14ac:dyDescent="0.3">
      <c r="A542" s="77"/>
      <c r="B542" s="77"/>
      <c r="C542" s="77"/>
      <c r="D542" s="77"/>
      <c r="E542" s="77"/>
      <c r="F542" s="81"/>
      <c r="G542" s="77"/>
      <c r="H542" s="77"/>
      <c r="I542" s="77"/>
      <c r="J542" s="81"/>
      <c r="K542" s="77"/>
      <c r="L542" s="77"/>
      <c r="M542" s="77"/>
      <c r="N542" s="81"/>
      <c r="O542" s="77"/>
      <c r="P542" s="77"/>
      <c r="Q542" s="77"/>
      <c r="R542" s="81"/>
      <c r="S542" s="77"/>
      <c r="T542" s="77"/>
      <c r="U542" s="77"/>
      <c r="V542" s="81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</row>
    <row r="543" spans="1:46" ht="15.75" customHeight="1" x14ac:dyDescent="0.3">
      <c r="A543" s="77"/>
      <c r="B543" s="77"/>
      <c r="C543" s="77"/>
      <c r="D543" s="77"/>
      <c r="E543" s="77"/>
      <c r="F543" s="81"/>
      <c r="G543" s="77"/>
      <c r="H543" s="77"/>
      <c r="I543" s="77"/>
      <c r="J543" s="81"/>
      <c r="K543" s="77"/>
      <c r="L543" s="77"/>
      <c r="M543" s="77"/>
      <c r="N543" s="81"/>
      <c r="O543" s="77"/>
      <c r="P543" s="77"/>
      <c r="Q543" s="77"/>
      <c r="R543" s="81"/>
      <c r="S543" s="77"/>
      <c r="T543" s="77"/>
      <c r="U543" s="77"/>
      <c r="V543" s="81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</row>
    <row r="544" spans="1:46" ht="15.75" customHeight="1" x14ac:dyDescent="0.3">
      <c r="A544" s="77"/>
      <c r="B544" s="77"/>
      <c r="C544" s="77"/>
      <c r="D544" s="77"/>
      <c r="E544" s="77"/>
      <c r="F544" s="81"/>
      <c r="G544" s="77"/>
      <c r="H544" s="77"/>
      <c r="I544" s="77"/>
      <c r="J544" s="81"/>
      <c r="K544" s="77"/>
      <c r="L544" s="77"/>
      <c r="M544" s="77"/>
      <c r="N544" s="81"/>
      <c r="O544" s="77"/>
      <c r="P544" s="77"/>
      <c r="Q544" s="77"/>
      <c r="R544" s="81"/>
      <c r="S544" s="77"/>
      <c r="T544" s="77"/>
      <c r="U544" s="77"/>
      <c r="V544" s="81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</row>
    <row r="545" spans="1:46" ht="15.75" customHeight="1" x14ac:dyDescent="0.3">
      <c r="A545" s="77"/>
      <c r="B545" s="77"/>
      <c r="C545" s="77"/>
      <c r="D545" s="77"/>
      <c r="E545" s="77"/>
      <c r="F545" s="81"/>
      <c r="G545" s="77"/>
      <c r="H545" s="77"/>
      <c r="I545" s="77"/>
      <c r="J545" s="81"/>
      <c r="K545" s="77"/>
      <c r="L545" s="77"/>
      <c r="M545" s="77"/>
      <c r="N545" s="81"/>
      <c r="O545" s="77"/>
      <c r="P545" s="77"/>
      <c r="Q545" s="77"/>
      <c r="R545" s="81"/>
      <c r="S545" s="77"/>
      <c r="T545" s="77"/>
      <c r="U545" s="77"/>
      <c r="V545" s="81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</row>
    <row r="546" spans="1:46" ht="15.75" customHeight="1" x14ac:dyDescent="0.3">
      <c r="A546" s="77"/>
      <c r="B546" s="77"/>
      <c r="C546" s="77"/>
      <c r="D546" s="77"/>
      <c r="E546" s="77"/>
      <c r="F546" s="81"/>
      <c r="G546" s="77"/>
      <c r="H546" s="77"/>
      <c r="I546" s="77"/>
      <c r="J546" s="81"/>
      <c r="K546" s="77"/>
      <c r="L546" s="77"/>
      <c r="M546" s="77"/>
      <c r="N546" s="81"/>
      <c r="O546" s="77"/>
      <c r="P546" s="77"/>
      <c r="Q546" s="77"/>
      <c r="R546" s="81"/>
      <c r="S546" s="77"/>
      <c r="T546" s="77"/>
      <c r="U546" s="77"/>
      <c r="V546" s="81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</row>
    <row r="547" spans="1:46" ht="15.75" customHeight="1" x14ac:dyDescent="0.3">
      <c r="A547" s="77"/>
      <c r="B547" s="77"/>
      <c r="C547" s="77"/>
      <c r="D547" s="77"/>
      <c r="E547" s="77"/>
      <c r="F547" s="81"/>
      <c r="G547" s="77"/>
      <c r="H547" s="77"/>
      <c r="I547" s="77"/>
      <c r="J547" s="81"/>
      <c r="K547" s="77"/>
      <c r="L547" s="77"/>
      <c r="M547" s="77"/>
      <c r="N547" s="81"/>
      <c r="O547" s="77"/>
      <c r="P547" s="77"/>
      <c r="Q547" s="77"/>
      <c r="R547" s="81"/>
      <c r="S547" s="77"/>
      <c r="T547" s="77"/>
      <c r="U547" s="77"/>
      <c r="V547" s="81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</row>
    <row r="548" spans="1:46" ht="15.75" customHeight="1" x14ac:dyDescent="0.3">
      <c r="A548" s="77"/>
      <c r="B548" s="77"/>
      <c r="C548" s="77"/>
      <c r="D548" s="77"/>
      <c r="E548" s="77"/>
      <c r="F548" s="81"/>
      <c r="G548" s="77"/>
      <c r="H548" s="77"/>
      <c r="I548" s="77"/>
      <c r="J548" s="81"/>
      <c r="K548" s="77"/>
      <c r="L548" s="77"/>
      <c r="M548" s="77"/>
      <c r="N548" s="81"/>
      <c r="O548" s="77"/>
      <c r="P548" s="77"/>
      <c r="Q548" s="77"/>
      <c r="R548" s="81"/>
      <c r="S548" s="77"/>
      <c r="T548" s="77"/>
      <c r="U548" s="77"/>
      <c r="V548" s="81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</row>
    <row r="549" spans="1:46" ht="15.75" customHeight="1" x14ac:dyDescent="0.3">
      <c r="A549" s="77"/>
      <c r="B549" s="77"/>
      <c r="C549" s="77"/>
      <c r="D549" s="77"/>
      <c r="E549" s="77"/>
      <c r="F549" s="81"/>
      <c r="G549" s="77"/>
      <c r="H549" s="77"/>
      <c r="I549" s="77"/>
      <c r="J549" s="81"/>
      <c r="K549" s="77"/>
      <c r="L549" s="77"/>
      <c r="M549" s="77"/>
      <c r="N549" s="81"/>
      <c r="O549" s="77"/>
      <c r="P549" s="77"/>
      <c r="Q549" s="77"/>
      <c r="R549" s="81"/>
      <c r="S549" s="77"/>
      <c r="T549" s="77"/>
      <c r="U549" s="77"/>
      <c r="V549" s="81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</row>
    <row r="550" spans="1:46" ht="15.75" customHeight="1" x14ac:dyDescent="0.3">
      <c r="A550" s="77"/>
      <c r="B550" s="77"/>
      <c r="C550" s="77"/>
      <c r="D550" s="77"/>
      <c r="E550" s="77"/>
      <c r="F550" s="81"/>
      <c r="G550" s="77"/>
      <c r="H550" s="77"/>
      <c r="I550" s="77"/>
      <c r="J550" s="81"/>
      <c r="K550" s="77"/>
      <c r="L550" s="77"/>
      <c r="M550" s="77"/>
      <c r="N550" s="81"/>
      <c r="O550" s="77"/>
      <c r="P550" s="77"/>
      <c r="Q550" s="77"/>
      <c r="R550" s="81"/>
      <c r="S550" s="77"/>
      <c r="T550" s="77"/>
      <c r="U550" s="77"/>
      <c r="V550" s="81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</row>
    <row r="551" spans="1:46" ht="15.75" customHeight="1" x14ac:dyDescent="0.3">
      <c r="A551" s="77"/>
      <c r="B551" s="77"/>
      <c r="C551" s="77"/>
      <c r="D551" s="77"/>
      <c r="E551" s="77"/>
      <c r="F551" s="81"/>
      <c r="G551" s="77"/>
      <c r="H551" s="77"/>
      <c r="I551" s="77"/>
      <c r="J551" s="81"/>
      <c r="K551" s="77"/>
      <c r="L551" s="77"/>
      <c r="M551" s="77"/>
      <c r="N551" s="81"/>
      <c r="O551" s="77"/>
      <c r="P551" s="77"/>
      <c r="Q551" s="77"/>
      <c r="R551" s="81"/>
      <c r="S551" s="77"/>
      <c r="T551" s="77"/>
      <c r="U551" s="77"/>
      <c r="V551" s="81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</row>
    <row r="552" spans="1:46" ht="15.75" customHeight="1" x14ac:dyDescent="0.3">
      <c r="A552" s="77"/>
      <c r="B552" s="77"/>
      <c r="C552" s="77"/>
      <c r="D552" s="77"/>
      <c r="E552" s="77"/>
      <c r="F552" s="81"/>
      <c r="G552" s="77"/>
      <c r="H552" s="77"/>
      <c r="I552" s="77"/>
      <c r="J552" s="81"/>
      <c r="K552" s="77"/>
      <c r="L552" s="77"/>
      <c r="M552" s="77"/>
      <c r="N552" s="81"/>
      <c r="O552" s="77"/>
      <c r="P552" s="77"/>
      <c r="Q552" s="77"/>
      <c r="R552" s="81"/>
      <c r="S552" s="77"/>
      <c r="T552" s="77"/>
      <c r="U552" s="77"/>
      <c r="V552" s="81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</row>
    <row r="553" spans="1:46" ht="15.75" customHeight="1" x14ac:dyDescent="0.3">
      <c r="A553" s="77"/>
      <c r="B553" s="77"/>
      <c r="C553" s="77"/>
      <c r="D553" s="77"/>
      <c r="E553" s="77"/>
      <c r="F553" s="81"/>
      <c r="G553" s="77"/>
      <c r="H553" s="77"/>
      <c r="I553" s="77"/>
      <c r="J553" s="81"/>
      <c r="K553" s="77"/>
      <c r="L553" s="77"/>
      <c r="M553" s="77"/>
      <c r="N553" s="81"/>
      <c r="O553" s="77"/>
      <c r="P553" s="77"/>
      <c r="Q553" s="77"/>
      <c r="R553" s="81"/>
      <c r="S553" s="77"/>
      <c r="T553" s="77"/>
      <c r="U553" s="77"/>
      <c r="V553" s="81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</row>
    <row r="554" spans="1:46" ht="15.75" customHeight="1" x14ac:dyDescent="0.3">
      <c r="A554" s="77"/>
      <c r="B554" s="77"/>
      <c r="C554" s="77"/>
      <c r="D554" s="77"/>
      <c r="E554" s="77"/>
      <c r="F554" s="81"/>
      <c r="G554" s="77"/>
      <c r="H554" s="77"/>
      <c r="I554" s="77"/>
      <c r="J554" s="81"/>
      <c r="K554" s="77"/>
      <c r="L554" s="77"/>
      <c r="M554" s="77"/>
      <c r="N554" s="81"/>
      <c r="O554" s="77"/>
      <c r="P554" s="77"/>
      <c r="Q554" s="77"/>
      <c r="R554" s="81"/>
      <c r="S554" s="77"/>
      <c r="T554" s="77"/>
      <c r="U554" s="77"/>
      <c r="V554" s="81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</row>
    <row r="555" spans="1:46" ht="15.75" customHeight="1" x14ac:dyDescent="0.3">
      <c r="A555" s="77"/>
      <c r="B555" s="77"/>
      <c r="C555" s="77"/>
      <c r="D555" s="77"/>
      <c r="E555" s="77"/>
      <c r="F555" s="81"/>
      <c r="G555" s="77"/>
      <c r="H555" s="77"/>
      <c r="I555" s="77"/>
      <c r="J555" s="81"/>
      <c r="K555" s="77"/>
      <c r="L555" s="77"/>
      <c r="M555" s="77"/>
      <c r="N555" s="81"/>
      <c r="O555" s="77"/>
      <c r="P555" s="77"/>
      <c r="Q555" s="77"/>
      <c r="R555" s="81"/>
      <c r="S555" s="77"/>
      <c r="T555" s="77"/>
      <c r="U555" s="77"/>
      <c r="V555" s="81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</row>
    <row r="556" spans="1:46" ht="15.75" customHeight="1" x14ac:dyDescent="0.3">
      <c r="A556" s="77"/>
      <c r="B556" s="77"/>
      <c r="C556" s="77"/>
      <c r="D556" s="77"/>
      <c r="E556" s="77"/>
      <c r="F556" s="81"/>
      <c r="G556" s="77"/>
      <c r="H556" s="77"/>
      <c r="I556" s="77"/>
      <c r="J556" s="81"/>
      <c r="K556" s="77"/>
      <c r="L556" s="77"/>
      <c r="M556" s="77"/>
      <c r="N556" s="81"/>
      <c r="O556" s="77"/>
      <c r="P556" s="77"/>
      <c r="Q556" s="77"/>
      <c r="R556" s="81"/>
      <c r="S556" s="77"/>
      <c r="T556" s="77"/>
      <c r="U556" s="77"/>
      <c r="V556" s="81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</row>
    <row r="557" spans="1:46" ht="15.75" customHeight="1" x14ac:dyDescent="0.3">
      <c r="A557" s="77"/>
      <c r="B557" s="77"/>
      <c r="C557" s="77"/>
      <c r="D557" s="77"/>
      <c r="E557" s="77"/>
      <c r="F557" s="81"/>
      <c r="G557" s="77"/>
      <c r="H557" s="77"/>
      <c r="I557" s="77"/>
      <c r="J557" s="81"/>
      <c r="K557" s="77"/>
      <c r="L557" s="77"/>
      <c r="M557" s="77"/>
      <c r="N557" s="81"/>
      <c r="O557" s="77"/>
      <c r="P557" s="77"/>
      <c r="Q557" s="77"/>
      <c r="R557" s="81"/>
      <c r="S557" s="77"/>
      <c r="T557" s="77"/>
      <c r="U557" s="77"/>
      <c r="V557" s="81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</row>
    <row r="558" spans="1:46" ht="15.75" customHeight="1" x14ac:dyDescent="0.3">
      <c r="A558" s="77"/>
      <c r="B558" s="77"/>
      <c r="C558" s="77"/>
      <c r="D558" s="77"/>
      <c r="E558" s="77"/>
      <c r="F558" s="81"/>
      <c r="G558" s="77"/>
      <c r="H558" s="77"/>
      <c r="I558" s="77"/>
      <c r="J558" s="81"/>
      <c r="K558" s="77"/>
      <c r="L558" s="77"/>
      <c r="M558" s="77"/>
      <c r="N558" s="81"/>
      <c r="O558" s="77"/>
      <c r="P558" s="77"/>
      <c r="Q558" s="77"/>
      <c r="R558" s="81"/>
      <c r="S558" s="77"/>
      <c r="T558" s="77"/>
      <c r="U558" s="77"/>
      <c r="V558" s="81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</row>
    <row r="559" spans="1:46" ht="15.75" customHeight="1" x14ac:dyDescent="0.3">
      <c r="A559" s="77"/>
      <c r="B559" s="77"/>
      <c r="C559" s="77"/>
      <c r="D559" s="77"/>
      <c r="E559" s="77"/>
      <c r="F559" s="81"/>
      <c r="G559" s="77"/>
      <c r="H559" s="77"/>
      <c r="I559" s="77"/>
      <c r="J559" s="81"/>
      <c r="K559" s="77"/>
      <c r="L559" s="77"/>
      <c r="M559" s="77"/>
      <c r="N559" s="81"/>
      <c r="O559" s="77"/>
      <c r="P559" s="77"/>
      <c r="Q559" s="77"/>
      <c r="R559" s="81"/>
      <c r="S559" s="77"/>
      <c r="T559" s="77"/>
      <c r="U559" s="77"/>
      <c r="V559" s="81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</row>
    <row r="560" spans="1:46" ht="15.75" customHeight="1" x14ac:dyDescent="0.3">
      <c r="A560" s="77"/>
      <c r="B560" s="77"/>
      <c r="C560" s="77"/>
      <c r="D560" s="77"/>
      <c r="E560" s="77"/>
      <c r="F560" s="81"/>
      <c r="G560" s="77"/>
      <c r="H560" s="77"/>
      <c r="I560" s="77"/>
      <c r="J560" s="81"/>
      <c r="K560" s="77"/>
      <c r="L560" s="77"/>
      <c r="M560" s="77"/>
      <c r="N560" s="81"/>
      <c r="O560" s="77"/>
      <c r="P560" s="77"/>
      <c r="Q560" s="77"/>
      <c r="R560" s="81"/>
      <c r="S560" s="77"/>
      <c r="T560" s="77"/>
      <c r="U560" s="77"/>
      <c r="V560" s="81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</row>
    <row r="561" spans="1:46" ht="15.75" customHeight="1" x14ac:dyDescent="0.3">
      <c r="A561" s="77"/>
      <c r="B561" s="77"/>
      <c r="C561" s="77"/>
      <c r="D561" s="77"/>
      <c r="E561" s="77"/>
      <c r="F561" s="81"/>
      <c r="G561" s="77"/>
      <c r="H561" s="77"/>
      <c r="I561" s="77"/>
      <c r="J561" s="81"/>
      <c r="K561" s="77"/>
      <c r="L561" s="77"/>
      <c r="M561" s="77"/>
      <c r="N561" s="81"/>
      <c r="O561" s="77"/>
      <c r="P561" s="77"/>
      <c r="Q561" s="77"/>
      <c r="R561" s="81"/>
      <c r="S561" s="77"/>
      <c r="T561" s="77"/>
      <c r="U561" s="77"/>
      <c r="V561" s="81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</row>
    <row r="562" spans="1:46" ht="15.75" customHeight="1" x14ac:dyDescent="0.3">
      <c r="A562" s="77"/>
      <c r="B562" s="77"/>
      <c r="C562" s="77"/>
      <c r="D562" s="77"/>
      <c r="E562" s="77"/>
      <c r="F562" s="81"/>
      <c r="G562" s="77"/>
      <c r="H562" s="77"/>
      <c r="I562" s="77"/>
      <c r="J562" s="81"/>
      <c r="K562" s="77"/>
      <c r="L562" s="77"/>
      <c r="M562" s="77"/>
      <c r="N562" s="81"/>
      <c r="O562" s="77"/>
      <c r="P562" s="77"/>
      <c r="Q562" s="77"/>
      <c r="R562" s="81"/>
      <c r="S562" s="77"/>
      <c r="T562" s="77"/>
      <c r="U562" s="77"/>
      <c r="V562" s="81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</row>
    <row r="563" spans="1:46" ht="15.75" customHeight="1" x14ac:dyDescent="0.3">
      <c r="A563" s="77"/>
      <c r="B563" s="77"/>
      <c r="C563" s="77"/>
      <c r="D563" s="77"/>
      <c r="E563" s="77"/>
      <c r="F563" s="81"/>
      <c r="G563" s="77"/>
      <c r="H563" s="77"/>
      <c r="I563" s="77"/>
      <c r="J563" s="81"/>
      <c r="K563" s="77"/>
      <c r="L563" s="77"/>
      <c r="M563" s="77"/>
      <c r="N563" s="81"/>
      <c r="O563" s="77"/>
      <c r="P563" s="77"/>
      <c r="Q563" s="77"/>
      <c r="R563" s="81"/>
      <c r="S563" s="77"/>
      <c r="T563" s="77"/>
      <c r="U563" s="77"/>
      <c r="V563" s="81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</row>
    <row r="564" spans="1:46" ht="15.75" customHeight="1" x14ac:dyDescent="0.3">
      <c r="A564" s="77"/>
      <c r="B564" s="77"/>
      <c r="C564" s="77"/>
      <c r="D564" s="77"/>
      <c r="E564" s="77"/>
      <c r="F564" s="81"/>
      <c r="G564" s="77"/>
      <c r="H564" s="77"/>
      <c r="I564" s="77"/>
      <c r="J564" s="81"/>
      <c r="K564" s="77"/>
      <c r="L564" s="77"/>
      <c r="M564" s="77"/>
      <c r="N564" s="81"/>
      <c r="O564" s="77"/>
      <c r="P564" s="77"/>
      <c r="Q564" s="77"/>
      <c r="R564" s="81"/>
      <c r="S564" s="77"/>
      <c r="T564" s="77"/>
      <c r="U564" s="77"/>
      <c r="V564" s="81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</row>
    <row r="565" spans="1:46" ht="15.75" customHeight="1" x14ac:dyDescent="0.3">
      <c r="A565" s="77"/>
      <c r="B565" s="77"/>
      <c r="C565" s="77"/>
      <c r="D565" s="77"/>
      <c r="E565" s="77"/>
      <c r="F565" s="81"/>
      <c r="G565" s="77"/>
      <c r="H565" s="77"/>
      <c r="I565" s="77"/>
      <c r="J565" s="81"/>
      <c r="K565" s="77"/>
      <c r="L565" s="77"/>
      <c r="M565" s="77"/>
      <c r="N565" s="81"/>
      <c r="O565" s="77"/>
      <c r="P565" s="77"/>
      <c r="Q565" s="77"/>
      <c r="R565" s="81"/>
      <c r="S565" s="77"/>
      <c r="T565" s="77"/>
      <c r="U565" s="77"/>
      <c r="V565" s="81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</row>
    <row r="566" spans="1:46" ht="15.75" customHeight="1" x14ac:dyDescent="0.3">
      <c r="A566" s="77"/>
      <c r="B566" s="77"/>
      <c r="C566" s="77"/>
      <c r="D566" s="77"/>
      <c r="E566" s="77"/>
      <c r="F566" s="81"/>
      <c r="G566" s="77"/>
      <c r="H566" s="77"/>
      <c r="I566" s="77"/>
      <c r="J566" s="81"/>
      <c r="K566" s="77"/>
      <c r="L566" s="77"/>
      <c r="M566" s="77"/>
      <c r="N566" s="81"/>
      <c r="O566" s="77"/>
      <c r="P566" s="77"/>
      <c r="Q566" s="77"/>
      <c r="R566" s="81"/>
      <c r="S566" s="77"/>
      <c r="T566" s="77"/>
      <c r="U566" s="77"/>
      <c r="V566" s="81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</row>
    <row r="567" spans="1:46" ht="15.75" customHeight="1" x14ac:dyDescent="0.3">
      <c r="A567" s="77"/>
      <c r="B567" s="77"/>
      <c r="C567" s="77"/>
      <c r="D567" s="77"/>
      <c r="E567" s="77"/>
      <c r="F567" s="81"/>
      <c r="G567" s="77"/>
      <c r="H567" s="77"/>
      <c r="I567" s="77"/>
      <c r="J567" s="81"/>
      <c r="K567" s="77"/>
      <c r="L567" s="77"/>
      <c r="M567" s="77"/>
      <c r="N567" s="81"/>
      <c r="O567" s="77"/>
      <c r="P567" s="77"/>
      <c r="Q567" s="77"/>
      <c r="R567" s="81"/>
      <c r="S567" s="77"/>
      <c r="T567" s="77"/>
      <c r="U567" s="77"/>
      <c r="V567" s="81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</row>
    <row r="568" spans="1:46" ht="15.75" customHeight="1" x14ac:dyDescent="0.3">
      <c r="A568" s="77"/>
      <c r="B568" s="77"/>
      <c r="C568" s="77"/>
      <c r="D568" s="77"/>
      <c r="E568" s="77"/>
      <c r="F568" s="81"/>
      <c r="G568" s="77"/>
      <c r="H568" s="77"/>
      <c r="I568" s="77"/>
      <c r="J568" s="81"/>
      <c r="K568" s="77"/>
      <c r="L568" s="77"/>
      <c r="M568" s="77"/>
      <c r="N568" s="81"/>
      <c r="O568" s="77"/>
      <c r="P568" s="77"/>
      <c r="Q568" s="77"/>
      <c r="R568" s="81"/>
      <c r="S568" s="77"/>
      <c r="T568" s="77"/>
      <c r="U568" s="77"/>
      <c r="V568" s="81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</row>
    <row r="569" spans="1:46" ht="15.75" customHeight="1" x14ac:dyDescent="0.3">
      <c r="A569" s="77"/>
      <c r="B569" s="77"/>
      <c r="C569" s="77"/>
      <c r="D569" s="77"/>
      <c r="E569" s="77"/>
      <c r="F569" s="81"/>
      <c r="G569" s="77"/>
      <c r="H569" s="77"/>
      <c r="I569" s="77"/>
      <c r="J569" s="81"/>
      <c r="K569" s="77"/>
      <c r="L569" s="77"/>
      <c r="M569" s="77"/>
      <c r="N569" s="81"/>
      <c r="O569" s="77"/>
      <c r="P569" s="77"/>
      <c r="Q569" s="77"/>
      <c r="R569" s="81"/>
      <c r="S569" s="77"/>
      <c r="T569" s="77"/>
      <c r="U569" s="77"/>
      <c r="V569" s="81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</row>
    <row r="570" spans="1:46" ht="15.75" customHeight="1" x14ac:dyDescent="0.3">
      <c r="A570" s="77"/>
      <c r="B570" s="77"/>
      <c r="C570" s="77"/>
      <c r="D570" s="77"/>
      <c r="E570" s="77"/>
      <c r="F570" s="81"/>
      <c r="G570" s="77"/>
      <c r="H570" s="77"/>
      <c r="I570" s="77"/>
      <c r="J570" s="81"/>
      <c r="K570" s="77"/>
      <c r="L570" s="77"/>
      <c r="M570" s="77"/>
      <c r="N570" s="81"/>
      <c r="O570" s="77"/>
      <c r="P570" s="77"/>
      <c r="Q570" s="77"/>
      <c r="R570" s="81"/>
      <c r="S570" s="77"/>
      <c r="T570" s="77"/>
      <c r="U570" s="77"/>
      <c r="V570" s="81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</row>
    <row r="571" spans="1:46" ht="15.75" customHeight="1" x14ac:dyDescent="0.3">
      <c r="A571" s="77"/>
      <c r="B571" s="77"/>
      <c r="C571" s="77"/>
      <c r="D571" s="77"/>
      <c r="E571" s="77"/>
      <c r="F571" s="81"/>
      <c r="G571" s="77"/>
      <c r="H571" s="77"/>
      <c r="I571" s="77"/>
      <c r="J571" s="81"/>
      <c r="K571" s="77"/>
      <c r="L571" s="77"/>
      <c r="M571" s="77"/>
      <c r="N571" s="81"/>
      <c r="O571" s="77"/>
      <c r="P571" s="77"/>
      <c r="Q571" s="77"/>
      <c r="R571" s="81"/>
      <c r="S571" s="77"/>
      <c r="T571" s="77"/>
      <c r="U571" s="77"/>
      <c r="V571" s="81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</row>
    <row r="572" spans="1:46" ht="15.75" customHeight="1" x14ac:dyDescent="0.3">
      <c r="A572" s="77"/>
      <c r="B572" s="77"/>
      <c r="C572" s="77"/>
      <c r="D572" s="77"/>
      <c r="E572" s="77"/>
      <c r="F572" s="81"/>
      <c r="G572" s="77"/>
      <c r="H572" s="77"/>
      <c r="I572" s="77"/>
      <c r="J572" s="81"/>
      <c r="K572" s="77"/>
      <c r="L572" s="77"/>
      <c r="M572" s="77"/>
      <c r="N572" s="81"/>
      <c r="O572" s="77"/>
      <c r="P572" s="77"/>
      <c r="Q572" s="77"/>
      <c r="R572" s="81"/>
      <c r="S572" s="77"/>
      <c r="T572" s="77"/>
      <c r="U572" s="77"/>
      <c r="V572" s="81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</row>
    <row r="573" spans="1:46" ht="15.75" customHeight="1" x14ac:dyDescent="0.3">
      <c r="A573" s="77"/>
      <c r="B573" s="77"/>
      <c r="C573" s="77"/>
      <c r="D573" s="77"/>
      <c r="E573" s="77"/>
      <c r="F573" s="81"/>
      <c r="G573" s="77"/>
      <c r="H573" s="77"/>
      <c r="I573" s="77"/>
      <c r="J573" s="81"/>
      <c r="K573" s="77"/>
      <c r="L573" s="77"/>
      <c r="M573" s="77"/>
      <c r="N573" s="81"/>
      <c r="O573" s="77"/>
      <c r="P573" s="77"/>
      <c r="Q573" s="77"/>
      <c r="R573" s="81"/>
      <c r="S573" s="77"/>
      <c r="T573" s="77"/>
      <c r="U573" s="77"/>
      <c r="V573" s="81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</row>
    <row r="574" spans="1:46" ht="15.75" customHeight="1" x14ac:dyDescent="0.3">
      <c r="A574" s="77"/>
      <c r="B574" s="77"/>
      <c r="C574" s="77"/>
      <c r="D574" s="77"/>
      <c r="E574" s="77"/>
      <c r="F574" s="81"/>
      <c r="G574" s="77"/>
      <c r="H574" s="77"/>
      <c r="I574" s="77"/>
      <c r="J574" s="81"/>
      <c r="K574" s="77"/>
      <c r="L574" s="77"/>
      <c r="M574" s="77"/>
      <c r="N574" s="81"/>
      <c r="O574" s="77"/>
      <c r="P574" s="77"/>
      <c r="Q574" s="77"/>
      <c r="R574" s="81"/>
      <c r="S574" s="77"/>
      <c r="T574" s="77"/>
      <c r="U574" s="77"/>
      <c r="V574" s="81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</row>
    <row r="575" spans="1:46" ht="15.75" customHeight="1" x14ac:dyDescent="0.3">
      <c r="A575" s="77"/>
      <c r="B575" s="77"/>
      <c r="C575" s="77"/>
      <c r="D575" s="77"/>
      <c r="E575" s="77"/>
      <c r="F575" s="81"/>
      <c r="G575" s="77"/>
      <c r="H575" s="77"/>
      <c r="I575" s="77"/>
      <c r="J575" s="81"/>
      <c r="K575" s="77"/>
      <c r="L575" s="77"/>
      <c r="M575" s="77"/>
      <c r="N575" s="81"/>
      <c r="O575" s="77"/>
      <c r="P575" s="77"/>
      <c r="Q575" s="77"/>
      <c r="R575" s="81"/>
      <c r="S575" s="77"/>
      <c r="T575" s="77"/>
      <c r="U575" s="77"/>
      <c r="V575" s="81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</row>
    <row r="576" spans="1:46" ht="15.75" customHeight="1" x14ac:dyDescent="0.3">
      <c r="A576" s="77"/>
      <c r="B576" s="77"/>
      <c r="C576" s="77"/>
      <c r="D576" s="77"/>
      <c r="E576" s="77"/>
      <c r="F576" s="81"/>
      <c r="G576" s="77"/>
      <c r="H576" s="77"/>
      <c r="I576" s="77"/>
      <c r="J576" s="81"/>
      <c r="K576" s="77"/>
      <c r="L576" s="77"/>
      <c r="M576" s="77"/>
      <c r="N576" s="81"/>
      <c r="O576" s="77"/>
      <c r="P576" s="77"/>
      <c r="Q576" s="77"/>
      <c r="R576" s="81"/>
      <c r="S576" s="77"/>
      <c r="T576" s="77"/>
      <c r="U576" s="77"/>
      <c r="V576" s="81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</row>
    <row r="577" spans="1:46" ht="15.75" customHeight="1" x14ac:dyDescent="0.3">
      <c r="A577" s="77"/>
      <c r="B577" s="77"/>
      <c r="C577" s="77"/>
      <c r="D577" s="77"/>
      <c r="E577" s="77"/>
      <c r="F577" s="81"/>
      <c r="G577" s="77"/>
      <c r="H577" s="77"/>
      <c r="I577" s="77"/>
      <c r="J577" s="81"/>
      <c r="K577" s="77"/>
      <c r="L577" s="77"/>
      <c r="M577" s="77"/>
      <c r="N577" s="81"/>
      <c r="O577" s="77"/>
      <c r="P577" s="77"/>
      <c r="Q577" s="77"/>
      <c r="R577" s="81"/>
      <c r="S577" s="77"/>
      <c r="T577" s="77"/>
      <c r="U577" s="77"/>
      <c r="V577" s="81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</row>
    <row r="578" spans="1:46" ht="15.75" customHeight="1" x14ac:dyDescent="0.3">
      <c r="A578" s="77"/>
      <c r="B578" s="77"/>
      <c r="C578" s="77"/>
      <c r="D578" s="77"/>
      <c r="E578" s="77"/>
      <c r="F578" s="81"/>
      <c r="G578" s="77"/>
      <c r="H578" s="77"/>
      <c r="I578" s="77"/>
      <c r="J578" s="81"/>
      <c r="K578" s="77"/>
      <c r="L578" s="77"/>
      <c r="M578" s="77"/>
      <c r="N578" s="81"/>
      <c r="O578" s="77"/>
      <c r="P578" s="77"/>
      <c r="Q578" s="77"/>
      <c r="R578" s="81"/>
      <c r="S578" s="77"/>
      <c r="T578" s="77"/>
      <c r="U578" s="77"/>
      <c r="V578" s="81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</row>
    <row r="579" spans="1:46" ht="15.75" customHeight="1" x14ac:dyDescent="0.3">
      <c r="A579" s="77"/>
      <c r="B579" s="77"/>
      <c r="C579" s="77"/>
      <c r="D579" s="77"/>
      <c r="E579" s="77"/>
      <c r="F579" s="81"/>
      <c r="G579" s="77"/>
      <c r="H579" s="77"/>
      <c r="I579" s="77"/>
      <c r="J579" s="81"/>
      <c r="K579" s="77"/>
      <c r="L579" s="77"/>
      <c r="M579" s="77"/>
      <c r="N579" s="81"/>
      <c r="O579" s="77"/>
      <c r="P579" s="77"/>
      <c r="Q579" s="77"/>
      <c r="R579" s="81"/>
      <c r="S579" s="77"/>
      <c r="T579" s="77"/>
      <c r="U579" s="77"/>
      <c r="V579" s="81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</row>
    <row r="580" spans="1:46" ht="15.75" customHeight="1" x14ac:dyDescent="0.3">
      <c r="A580" s="77"/>
      <c r="B580" s="77"/>
      <c r="C580" s="77"/>
      <c r="D580" s="77"/>
      <c r="E580" s="77"/>
      <c r="F580" s="81"/>
      <c r="G580" s="77"/>
      <c r="H580" s="77"/>
      <c r="I580" s="77"/>
      <c r="J580" s="81"/>
      <c r="K580" s="77"/>
      <c r="L580" s="77"/>
      <c r="M580" s="77"/>
      <c r="N580" s="81"/>
      <c r="O580" s="77"/>
      <c r="P580" s="77"/>
      <c r="Q580" s="77"/>
      <c r="R580" s="81"/>
      <c r="S580" s="77"/>
      <c r="T580" s="77"/>
      <c r="U580" s="77"/>
      <c r="V580" s="81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</row>
    <row r="581" spans="1:46" ht="15.75" customHeight="1" x14ac:dyDescent="0.3">
      <c r="A581" s="77"/>
      <c r="B581" s="77"/>
      <c r="C581" s="77"/>
      <c r="D581" s="77"/>
      <c r="E581" s="77"/>
      <c r="F581" s="81"/>
      <c r="G581" s="77"/>
      <c r="H581" s="77"/>
      <c r="I581" s="77"/>
      <c r="J581" s="81"/>
      <c r="K581" s="77"/>
      <c r="L581" s="77"/>
      <c r="M581" s="77"/>
      <c r="N581" s="81"/>
      <c r="O581" s="77"/>
      <c r="P581" s="77"/>
      <c r="Q581" s="77"/>
      <c r="R581" s="81"/>
      <c r="S581" s="77"/>
      <c r="T581" s="77"/>
      <c r="U581" s="77"/>
      <c r="V581" s="81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</row>
    <row r="582" spans="1:46" ht="15.75" customHeight="1" x14ac:dyDescent="0.3">
      <c r="A582" s="77"/>
      <c r="B582" s="77"/>
      <c r="C582" s="77"/>
      <c r="D582" s="77"/>
      <c r="E582" s="77"/>
      <c r="F582" s="81"/>
      <c r="G582" s="77"/>
      <c r="H582" s="77"/>
      <c r="I582" s="77"/>
      <c r="J582" s="81"/>
      <c r="K582" s="77"/>
      <c r="L582" s="77"/>
      <c r="M582" s="77"/>
      <c r="N582" s="81"/>
      <c r="O582" s="77"/>
      <c r="P582" s="77"/>
      <c r="Q582" s="77"/>
      <c r="R582" s="81"/>
      <c r="S582" s="77"/>
      <c r="T582" s="77"/>
      <c r="U582" s="77"/>
      <c r="V582" s="81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</row>
    <row r="583" spans="1:46" ht="15.75" customHeight="1" x14ac:dyDescent="0.3">
      <c r="A583" s="77"/>
      <c r="B583" s="77"/>
      <c r="C583" s="77"/>
      <c r="D583" s="77"/>
      <c r="E583" s="77"/>
      <c r="F583" s="81"/>
      <c r="G583" s="77"/>
      <c r="H583" s="77"/>
      <c r="I583" s="77"/>
      <c r="J583" s="81"/>
      <c r="K583" s="77"/>
      <c r="L583" s="77"/>
      <c r="M583" s="77"/>
      <c r="N583" s="81"/>
      <c r="O583" s="77"/>
      <c r="P583" s="77"/>
      <c r="Q583" s="77"/>
      <c r="R583" s="81"/>
      <c r="S583" s="77"/>
      <c r="T583" s="77"/>
      <c r="U583" s="77"/>
      <c r="V583" s="81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</row>
    <row r="584" spans="1:46" ht="15.75" customHeight="1" x14ac:dyDescent="0.3">
      <c r="A584" s="77"/>
      <c r="B584" s="77"/>
      <c r="C584" s="77"/>
      <c r="D584" s="77"/>
      <c r="E584" s="77"/>
      <c r="F584" s="81"/>
      <c r="G584" s="77"/>
      <c r="H584" s="77"/>
      <c r="I584" s="77"/>
      <c r="J584" s="81"/>
      <c r="K584" s="77"/>
      <c r="L584" s="77"/>
      <c r="M584" s="77"/>
      <c r="N584" s="81"/>
      <c r="O584" s="77"/>
      <c r="P584" s="77"/>
      <c r="Q584" s="77"/>
      <c r="R584" s="81"/>
      <c r="S584" s="77"/>
      <c r="T584" s="77"/>
      <c r="U584" s="77"/>
      <c r="V584" s="81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</row>
    <row r="585" spans="1:46" ht="15.75" customHeight="1" x14ac:dyDescent="0.3">
      <c r="A585" s="77"/>
      <c r="B585" s="77"/>
      <c r="C585" s="77"/>
      <c r="D585" s="77"/>
      <c r="E585" s="77"/>
      <c r="F585" s="81"/>
      <c r="G585" s="77"/>
      <c r="H585" s="77"/>
      <c r="I585" s="77"/>
      <c r="J585" s="81"/>
      <c r="K585" s="77"/>
      <c r="L585" s="77"/>
      <c r="M585" s="77"/>
      <c r="N585" s="81"/>
      <c r="O585" s="77"/>
      <c r="P585" s="77"/>
      <c r="Q585" s="77"/>
      <c r="R585" s="81"/>
      <c r="S585" s="77"/>
      <c r="T585" s="77"/>
      <c r="U585" s="77"/>
      <c r="V585" s="81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</row>
    <row r="586" spans="1:46" ht="15.75" customHeight="1" x14ac:dyDescent="0.3">
      <c r="A586" s="77"/>
      <c r="B586" s="77"/>
      <c r="C586" s="77"/>
      <c r="D586" s="77"/>
      <c r="E586" s="77"/>
      <c r="F586" s="81"/>
      <c r="G586" s="77"/>
      <c r="H586" s="77"/>
      <c r="I586" s="77"/>
      <c r="J586" s="81"/>
      <c r="K586" s="77"/>
      <c r="L586" s="77"/>
      <c r="M586" s="77"/>
      <c r="N586" s="81"/>
      <c r="O586" s="77"/>
      <c r="P586" s="77"/>
      <c r="Q586" s="77"/>
      <c r="R586" s="81"/>
      <c r="S586" s="77"/>
      <c r="T586" s="77"/>
      <c r="U586" s="77"/>
      <c r="V586" s="81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</row>
    <row r="587" spans="1:46" ht="15.75" customHeight="1" x14ac:dyDescent="0.3">
      <c r="A587" s="77"/>
      <c r="B587" s="77"/>
      <c r="C587" s="77"/>
      <c r="D587" s="77"/>
      <c r="E587" s="77"/>
      <c r="F587" s="81"/>
      <c r="G587" s="77"/>
      <c r="H587" s="77"/>
      <c r="I587" s="77"/>
      <c r="J587" s="81"/>
      <c r="K587" s="77"/>
      <c r="L587" s="77"/>
      <c r="M587" s="77"/>
      <c r="N587" s="81"/>
      <c r="O587" s="77"/>
      <c r="P587" s="77"/>
      <c r="Q587" s="77"/>
      <c r="R587" s="81"/>
      <c r="S587" s="77"/>
      <c r="T587" s="77"/>
      <c r="U587" s="77"/>
      <c r="V587" s="81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</row>
    <row r="588" spans="1:46" ht="15.75" customHeight="1" x14ac:dyDescent="0.3">
      <c r="A588" s="77"/>
      <c r="B588" s="77"/>
      <c r="C588" s="77"/>
      <c r="D588" s="77"/>
      <c r="E588" s="77"/>
      <c r="F588" s="81"/>
      <c r="G588" s="77"/>
      <c r="H588" s="77"/>
      <c r="I588" s="77"/>
      <c r="J588" s="81"/>
      <c r="K588" s="77"/>
      <c r="L588" s="77"/>
      <c r="M588" s="77"/>
      <c r="N588" s="81"/>
      <c r="O588" s="77"/>
      <c r="P588" s="77"/>
      <c r="Q588" s="77"/>
      <c r="R588" s="81"/>
      <c r="S588" s="77"/>
      <c r="T588" s="77"/>
      <c r="U588" s="77"/>
      <c r="V588" s="81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</row>
    <row r="589" spans="1:46" ht="15.75" customHeight="1" x14ac:dyDescent="0.3">
      <c r="A589" s="77"/>
      <c r="B589" s="77"/>
      <c r="C589" s="77"/>
      <c r="D589" s="77"/>
      <c r="E589" s="77"/>
      <c r="F589" s="81"/>
      <c r="G589" s="77"/>
      <c r="H589" s="77"/>
      <c r="I589" s="77"/>
      <c r="J589" s="81"/>
      <c r="K589" s="77"/>
      <c r="L589" s="77"/>
      <c r="M589" s="77"/>
      <c r="N589" s="81"/>
      <c r="O589" s="77"/>
      <c r="P589" s="77"/>
      <c r="Q589" s="77"/>
      <c r="R589" s="81"/>
      <c r="S589" s="77"/>
      <c r="T589" s="77"/>
      <c r="U589" s="77"/>
      <c r="V589" s="81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</row>
    <row r="590" spans="1:46" ht="15.75" customHeight="1" x14ac:dyDescent="0.3">
      <c r="A590" s="77"/>
      <c r="B590" s="77"/>
      <c r="C590" s="77"/>
      <c r="D590" s="77"/>
      <c r="E590" s="77"/>
      <c r="F590" s="81"/>
      <c r="G590" s="77"/>
      <c r="H590" s="77"/>
      <c r="I590" s="77"/>
      <c r="J590" s="81"/>
      <c r="K590" s="77"/>
      <c r="L590" s="77"/>
      <c r="M590" s="77"/>
      <c r="N590" s="81"/>
      <c r="O590" s="77"/>
      <c r="P590" s="77"/>
      <c r="Q590" s="77"/>
      <c r="R590" s="81"/>
      <c r="S590" s="77"/>
      <c r="T590" s="77"/>
      <c r="U590" s="77"/>
      <c r="V590" s="81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</row>
    <row r="591" spans="1:46" ht="15.75" customHeight="1" x14ac:dyDescent="0.3">
      <c r="A591" s="77"/>
      <c r="B591" s="77"/>
      <c r="C591" s="77"/>
      <c r="D591" s="77"/>
      <c r="E591" s="77"/>
      <c r="F591" s="81"/>
      <c r="G591" s="77"/>
      <c r="H591" s="77"/>
      <c r="I591" s="77"/>
      <c r="J591" s="81"/>
      <c r="K591" s="77"/>
      <c r="L591" s="77"/>
      <c r="M591" s="77"/>
      <c r="N591" s="81"/>
      <c r="O591" s="77"/>
      <c r="P591" s="77"/>
      <c r="Q591" s="77"/>
      <c r="R591" s="81"/>
      <c r="S591" s="77"/>
      <c r="T591" s="77"/>
      <c r="U591" s="77"/>
      <c r="V591" s="81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</row>
    <row r="592" spans="1:46" ht="15.75" customHeight="1" x14ac:dyDescent="0.3">
      <c r="A592" s="77"/>
      <c r="B592" s="77"/>
      <c r="C592" s="77"/>
      <c r="D592" s="77"/>
      <c r="E592" s="77"/>
      <c r="F592" s="81"/>
      <c r="G592" s="77"/>
      <c r="H592" s="77"/>
      <c r="I592" s="77"/>
      <c r="J592" s="81"/>
      <c r="K592" s="77"/>
      <c r="L592" s="77"/>
      <c r="M592" s="77"/>
      <c r="N592" s="81"/>
      <c r="O592" s="77"/>
      <c r="P592" s="77"/>
      <c r="Q592" s="77"/>
      <c r="R592" s="81"/>
      <c r="S592" s="77"/>
      <c r="T592" s="77"/>
      <c r="U592" s="77"/>
      <c r="V592" s="81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</row>
    <row r="593" spans="1:46" ht="15.75" customHeight="1" x14ac:dyDescent="0.3">
      <c r="A593" s="77"/>
      <c r="B593" s="77"/>
      <c r="C593" s="77"/>
      <c r="D593" s="77"/>
      <c r="E593" s="77"/>
      <c r="F593" s="81"/>
      <c r="G593" s="77"/>
      <c r="H593" s="77"/>
      <c r="I593" s="77"/>
      <c r="J593" s="81"/>
      <c r="K593" s="77"/>
      <c r="L593" s="77"/>
      <c r="M593" s="77"/>
      <c r="N593" s="81"/>
      <c r="O593" s="77"/>
      <c r="P593" s="77"/>
      <c r="Q593" s="77"/>
      <c r="R593" s="81"/>
      <c r="S593" s="77"/>
      <c r="T593" s="77"/>
      <c r="U593" s="77"/>
      <c r="V593" s="81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</row>
    <row r="594" spans="1:46" ht="15.75" customHeight="1" x14ac:dyDescent="0.3">
      <c r="A594" s="77"/>
      <c r="B594" s="77"/>
      <c r="C594" s="77"/>
      <c r="D594" s="77"/>
      <c r="E594" s="77"/>
      <c r="F594" s="81"/>
      <c r="G594" s="77"/>
      <c r="H594" s="77"/>
      <c r="I594" s="77"/>
      <c r="J594" s="81"/>
      <c r="K594" s="77"/>
      <c r="L594" s="77"/>
      <c r="M594" s="77"/>
      <c r="N594" s="81"/>
      <c r="O594" s="77"/>
      <c r="P594" s="77"/>
      <c r="Q594" s="77"/>
      <c r="R594" s="81"/>
      <c r="S594" s="77"/>
      <c r="T594" s="77"/>
      <c r="U594" s="77"/>
      <c r="V594" s="81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</row>
    <row r="595" spans="1:46" ht="15.75" customHeight="1" x14ac:dyDescent="0.3">
      <c r="A595" s="77"/>
      <c r="B595" s="77"/>
      <c r="C595" s="77"/>
      <c r="D595" s="77"/>
      <c r="E595" s="77"/>
      <c r="F595" s="81"/>
      <c r="G595" s="77"/>
      <c r="H595" s="77"/>
      <c r="I595" s="77"/>
      <c r="J595" s="81"/>
      <c r="K595" s="77"/>
      <c r="L595" s="77"/>
      <c r="M595" s="77"/>
      <c r="N595" s="81"/>
      <c r="O595" s="77"/>
      <c r="P595" s="77"/>
      <c r="Q595" s="77"/>
      <c r="R595" s="81"/>
      <c r="S595" s="77"/>
      <c r="T595" s="77"/>
      <c r="U595" s="77"/>
      <c r="V595" s="81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</row>
    <row r="596" spans="1:46" ht="15.75" customHeight="1" x14ac:dyDescent="0.3">
      <c r="A596" s="77"/>
      <c r="B596" s="77"/>
      <c r="C596" s="77"/>
      <c r="D596" s="77"/>
      <c r="E596" s="77"/>
      <c r="F596" s="81"/>
      <c r="G596" s="77"/>
      <c r="H596" s="77"/>
      <c r="I596" s="77"/>
      <c r="J596" s="81"/>
      <c r="K596" s="77"/>
      <c r="L596" s="77"/>
      <c r="M596" s="77"/>
      <c r="N596" s="81"/>
      <c r="O596" s="77"/>
      <c r="P596" s="77"/>
      <c r="Q596" s="77"/>
      <c r="R596" s="81"/>
      <c r="S596" s="77"/>
      <c r="T596" s="77"/>
      <c r="U596" s="77"/>
      <c r="V596" s="81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</row>
    <row r="597" spans="1:46" ht="15.75" customHeight="1" x14ac:dyDescent="0.3">
      <c r="A597" s="77"/>
      <c r="B597" s="77"/>
      <c r="C597" s="77"/>
      <c r="D597" s="77"/>
      <c r="E597" s="77"/>
      <c r="F597" s="81"/>
      <c r="G597" s="77"/>
      <c r="H597" s="77"/>
      <c r="I597" s="77"/>
      <c r="J597" s="81"/>
      <c r="K597" s="77"/>
      <c r="L597" s="77"/>
      <c r="M597" s="77"/>
      <c r="N597" s="81"/>
      <c r="O597" s="77"/>
      <c r="P597" s="77"/>
      <c r="Q597" s="77"/>
      <c r="R597" s="81"/>
      <c r="S597" s="77"/>
      <c r="T597" s="77"/>
      <c r="U597" s="77"/>
      <c r="V597" s="81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</row>
    <row r="598" spans="1:46" ht="15.75" customHeight="1" x14ac:dyDescent="0.3">
      <c r="A598" s="77"/>
      <c r="B598" s="77"/>
      <c r="C598" s="77"/>
      <c r="D598" s="77"/>
      <c r="E598" s="77"/>
      <c r="F598" s="81"/>
      <c r="G598" s="77"/>
      <c r="H598" s="77"/>
      <c r="I598" s="77"/>
      <c r="J598" s="81"/>
      <c r="K598" s="77"/>
      <c r="L598" s="77"/>
      <c r="M598" s="77"/>
      <c r="N598" s="81"/>
      <c r="O598" s="77"/>
      <c r="P598" s="77"/>
      <c r="Q598" s="77"/>
      <c r="R598" s="81"/>
      <c r="S598" s="77"/>
      <c r="T598" s="77"/>
      <c r="U598" s="77"/>
      <c r="V598" s="81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</row>
    <row r="599" spans="1:46" ht="15.75" customHeight="1" x14ac:dyDescent="0.3">
      <c r="A599" s="77"/>
      <c r="B599" s="77"/>
      <c r="C599" s="77"/>
      <c r="D599" s="77"/>
      <c r="E599" s="77"/>
      <c r="F599" s="81"/>
      <c r="G599" s="77"/>
      <c r="H599" s="77"/>
      <c r="I599" s="77"/>
      <c r="J599" s="81"/>
      <c r="K599" s="77"/>
      <c r="L599" s="77"/>
      <c r="M599" s="77"/>
      <c r="N599" s="81"/>
      <c r="O599" s="77"/>
      <c r="P599" s="77"/>
      <c r="Q599" s="77"/>
      <c r="R599" s="81"/>
      <c r="S599" s="77"/>
      <c r="T599" s="77"/>
      <c r="U599" s="77"/>
      <c r="V599" s="81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</row>
    <row r="600" spans="1:46" ht="15.75" customHeight="1" x14ac:dyDescent="0.3">
      <c r="A600" s="77"/>
      <c r="B600" s="77"/>
      <c r="C600" s="77"/>
      <c r="D600" s="77"/>
      <c r="E600" s="77"/>
      <c r="F600" s="81"/>
      <c r="G600" s="77"/>
      <c r="H600" s="77"/>
      <c r="I600" s="77"/>
      <c r="J600" s="81"/>
      <c r="K600" s="77"/>
      <c r="L600" s="77"/>
      <c r="M600" s="77"/>
      <c r="N600" s="81"/>
      <c r="O600" s="77"/>
      <c r="P600" s="77"/>
      <c r="Q600" s="77"/>
      <c r="R600" s="81"/>
      <c r="S600" s="77"/>
      <c r="T600" s="77"/>
      <c r="U600" s="77"/>
      <c r="V600" s="81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</row>
    <row r="601" spans="1:46" ht="15.75" customHeight="1" x14ac:dyDescent="0.3">
      <c r="A601" s="77"/>
      <c r="B601" s="77"/>
      <c r="C601" s="77"/>
      <c r="D601" s="77"/>
      <c r="E601" s="77"/>
      <c r="F601" s="81"/>
      <c r="G601" s="77"/>
      <c r="H601" s="77"/>
      <c r="I601" s="77"/>
      <c r="J601" s="81"/>
      <c r="K601" s="77"/>
      <c r="L601" s="77"/>
      <c r="M601" s="77"/>
      <c r="N601" s="81"/>
      <c r="O601" s="77"/>
      <c r="P601" s="77"/>
      <c r="Q601" s="77"/>
      <c r="R601" s="81"/>
      <c r="S601" s="77"/>
      <c r="T601" s="77"/>
      <c r="U601" s="77"/>
      <c r="V601" s="81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</row>
    <row r="602" spans="1:46" ht="15.75" customHeight="1" x14ac:dyDescent="0.3">
      <c r="A602" s="77"/>
      <c r="B602" s="77"/>
      <c r="C602" s="77"/>
      <c r="D602" s="77"/>
      <c r="E602" s="77"/>
      <c r="F602" s="81"/>
      <c r="G602" s="77"/>
      <c r="H602" s="77"/>
      <c r="I602" s="77"/>
      <c r="J602" s="81"/>
      <c r="K602" s="77"/>
      <c r="L602" s="77"/>
      <c r="M602" s="77"/>
      <c r="N602" s="81"/>
      <c r="O602" s="77"/>
      <c r="P602" s="77"/>
      <c r="Q602" s="77"/>
      <c r="R602" s="81"/>
      <c r="S602" s="77"/>
      <c r="T602" s="77"/>
      <c r="U602" s="77"/>
      <c r="V602" s="81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</row>
    <row r="603" spans="1:46" ht="15.75" customHeight="1" x14ac:dyDescent="0.3">
      <c r="A603" s="77"/>
      <c r="B603" s="77"/>
      <c r="C603" s="77"/>
      <c r="D603" s="77"/>
      <c r="E603" s="77"/>
      <c r="F603" s="81"/>
      <c r="G603" s="77"/>
      <c r="H603" s="77"/>
      <c r="I603" s="77"/>
      <c r="J603" s="81"/>
      <c r="K603" s="77"/>
      <c r="L603" s="77"/>
      <c r="M603" s="77"/>
      <c r="N603" s="81"/>
      <c r="O603" s="77"/>
      <c r="P603" s="77"/>
      <c r="Q603" s="77"/>
      <c r="R603" s="81"/>
      <c r="S603" s="77"/>
      <c r="T603" s="77"/>
      <c r="U603" s="77"/>
      <c r="V603" s="81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</row>
    <row r="604" spans="1:46" ht="15.75" customHeight="1" x14ac:dyDescent="0.3">
      <c r="A604" s="77"/>
      <c r="B604" s="77"/>
      <c r="C604" s="77"/>
      <c r="D604" s="77"/>
      <c r="E604" s="77"/>
      <c r="F604" s="81"/>
      <c r="G604" s="77"/>
      <c r="H604" s="77"/>
      <c r="I604" s="77"/>
      <c r="J604" s="81"/>
      <c r="K604" s="77"/>
      <c r="L604" s="77"/>
      <c r="M604" s="77"/>
      <c r="N604" s="81"/>
      <c r="O604" s="77"/>
      <c r="P604" s="77"/>
      <c r="Q604" s="77"/>
      <c r="R604" s="81"/>
      <c r="S604" s="77"/>
      <c r="T604" s="77"/>
      <c r="U604" s="77"/>
      <c r="V604" s="81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</row>
    <row r="605" spans="1:46" ht="15.75" customHeight="1" x14ac:dyDescent="0.3">
      <c r="A605" s="77"/>
      <c r="B605" s="77"/>
      <c r="C605" s="77"/>
      <c r="D605" s="77"/>
      <c r="E605" s="77"/>
      <c r="F605" s="81"/>
      <c r="G605" s="77"/>
      <c r="H605" s="77"/>
      <c r="I605" s="77"/>
      <c r="J605" s="81"/>
      <c r="K605" s="77"/>
      <c r="L605" s="77"/>
      <c r="M605" s="77"/>
      <c r="N605" s="81"/>
      <c r="O605" s="77"/>
      <c r="P605" s="77"/>
      <c r="Q605" s="77"/>
      <c r="R605" s="81"/>
      <c r="S605" s="77"/>
      <c r="T605" s="77"/>
      <c r="U605" s="77"/>
      <c r="V605" s="81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</row>
    <row r="606" spans="1:46" ht="15.75" customHeight="1" x14ac:dyDescent="0.3">
      <c r="A606" s="77"/>
      <c r="B606" s="77"/>
      <c r="C606" s="77"/>
      <c r="D606" s="77"/>
      <c r="E606" s="77"/>
      <c r="F606" s="81"/>
      <c r="G606" s="77"/>
      <c r="H606" s="77"/>
      <c r="I606" s="77"/>
      <c r="J606" s="81"/>
      <c r="K606" s="77"/>
      <c r="L606" s="77"/>
      <c r="M606" s="77"/>
      <c r="N606" s="81"/>
      <c r="O606" s="77"/>
      <c r="P606" s="77"/>
      <c r="Q606" s="77"/>
      <c r="R606" s="81"/>
      <c r="S606" s="77"/>
      <c r="T606" s="77"/>
      <c r="U606" s="77"/>
      <c r="V606" s="81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</row>
    <row r="607" spans="1:46" ht="15.75" customHeight="1" x14ac:dyDescent="0.3">
      <c r="A607" s="77"/>
      <c r="B607" s="77"/>
      <c r="C607" s="77"/>
      <c r="D607" s="77"/>
      <c r="E607" s="77"/>
      <c r="F607" s="81"/>
      <c r="G607" s="77"/>
      <c r="H607" s="77"/>
      <c r="I607" s="77"/>
      <c r="J607" s="81"/>
      <c r="K607" s="77"/>
      <c r="L607" s="77"/>
      <c r="M607" s="77"/>
      <c r="N607" s="81"/>
      <c r="O607" s="77"/>
      <c r="P607" s="77"/>
      <c r="Q607" s="77"/>
      <c r="R607" s="81"/>
      <c r="S607" s="77"/>
      <c r="T607" s="77"/>
      <c r="U607" s="77"/>
      <c r="V607" s="81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</row>
    <row r="608" spans="1:46" ht="15.75" customHeight="1" x14ac:dyDescent="0.3">
      <c r="A608" s="77"/>
      <c r="B608" s="77"/>
      <c r="C608" s="77"/>
      <c r="D608" s="77"/>
      <c r="E608" s="77"/>
      <c r="F608" s="81"/>
      <c r="G608" s="77"/>
      <c r="H608" s="77"/>
      <c r="I608" s="77"/>
      <c r="J608" s="81"/>
      <c r="K608" s="77"/>
      <c r="L608" s="77"/>
      <c r="M608" s="77"/>
      <c r="N608" s="81"/>
      <c r="O608" s="77"/>
      <c r="P608" s="77"/>
      <c r="Q608" s="77"/>
      <c r="R608" s="81"/>
      <c r="S608" s="77"/>
      <c r="T608" s="77"/>
      <c r="U608" s="77"/>
      <c r="V608" s="81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</row>
    <row r="609" spans="1:46" ht="15.75" customHeight="1" x14ac:dyDescent="0.3">
      <c r="A609" s="77"/>
      <c r="B609" s="77"/>
      <c r="C609" s="77"/>
      <c r="D609" s="77"/>
      <c r="E609" s="77"/>
      <c r="F609" s="81"/>
      <c r="G609" s="77"/>
      <c r="H609" s="77"/>
      <c r="I609" s="77"/>
      <c r="J609" s="81"/>
      <c r="K609" s="77"/>
      <c r="L609" s="77"/>
      <c r="M609" s="77"/>
      <c r="N609" s="81"/>
      <c r="O609" s="77"/>
      <c r="P609" s="77"/>
      <c r="Q609" s="77"/>
      <c r="R609" s="81"/>
      <c r="S609" s="77"/>
      <c r="T609" s="77"/>
      <c r="U609" s="77"/>
      <c r="V609" s="81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</row>
    <row r="610" spans="1:46" ht="15.75" customHeight="1" x14ac:dyDescent="0.3">
      <c r="A610" s="77"/>
      <c r="B610" s="77"/>
      <c r="C610" s="77"/>
      <c r="D610" s="77"/>
      <c r="E610" s="77"/>
      <c r="F610" s="81"/>
      <c r="G610" s="77"/>
      <c r="H610" s="77"/>
      <c r="I610" s="77"/>
      <c r="J610" s="81"/>
      <c r="K610" s="77"/>
      <c r="L610" s="77"/>
      <c r="M610" s="77"/>
      <c r="N610" s="81"/>
      <c r="O610" s="77"/>
      <c r="P610" s="77"/>
      <c r="Q610" s="77"/>
      <c r="R610" s="81"/>
      <c r="S610" s="77"/>
      <c r="T610" s="77"/>
      <c r="U610" s="77"/>
      <c r="V610" s="81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</row>
    <row r="611" spans="1:46" ht="15.75" customHeight="1" x14ac:dyDescent="0.3">
      <c r="A611" s="77"/>
      <c r="B611" s="77"/>
      <c r="C611" s="77"/>
      <c r="D611" s="77"/>
      <c r="E611" s="77"/>
      <c r="F611" s="81"/>
      <c r="G611" s="77"/>
      <c r="H611" s="77"/>
      <c r="I611" s="77"/>
      <c r="J611" s="81"/>
      <c r="K611" s="77"/>
      <c r="L611" s="77"/>
      <c r="M611" s="77"/>
      <c r="N611" s="81"/>
      <c r="O611" s="77"/>
      <c r="P611" s="77"/>
      <c r="Q611" s="77"/>
      <c r="R611" s="81"/>
      <c r="S611" s="77"/>
      <c r="T611" s="77"/>
      <c r="U611" s="77"/>
      <c r="V611" s="81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</row>
    <row r="612" spans="1:46" ht="15.75" customHeight="1" x14ac:dyDescent="0.3">
      <c r="A612" s="77"/>
      <c r="B612" s="77"/>
      <c r="C612" s="77"/>
      <c r="D612" s="77"/>
      <c r="E612" s="77"/>
      <c r="F612" s="81"/>
      <c r="G612" s="77"/>
      <c r="H612" s="77"/>
      <c r="I612" s="77"/>
      <c r="J612" s="81"/>
      <c r="K612" s="77"/>
      <c r="L612" s="77"/>
      <c r="M612" s="77"/>
      <c r="N612" s="81"/>
      <c r="O612" s="77"/>
      <c r="P612" s="77"/>
      <c r="Q612" s="77"/>
      <c r="R612" s="81"/>
      <c r="S612" s="77"/>
      <c r="T612" s="77"/>
      <c r="U612" s="77"/>
      <c r="V612" s="81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</row>
    <row r="613" spans="1:46" ht="15.75" customHeight="1" x14ac:dyDescent="0.3">
      <c r="A613" s="77"/>
      <c r="B613" s="77"/>
      <c r="C613" s="77"/>
      <c r="D613" s="77"/>
      <c r="E613" s="77"/>
      <c r="F613" s="81"/>
      <c r="G613" s="77"/>
      <c r="H613" s="77"/>
      <c r="I613" s="77"/>
      <c r="J613" s="81"/>
      <c r="K613" s="77"/>
      <c r="L613" s="77"/>
      <c r="M613" s="77"/>
      <c r="N613" s="81"/>
      <c r="O613" s="77"/>
      <c r="P613" s="77"/>
      <c r="Q613" s="77"/>
      <c r="R613" s="81"/>
      <c r="S613" s="77"/>
      <c r="T613" s="77"/>
      <c r="U613" s="77"/>
      <c r="V613" s="81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</row>
    <row r="614" spans="1:46" ht="15.75" customHeight="1" x14ac:dyDescent="0.3">
      <c r="A614" s="77"/>
      <c r="B614" s="77"/>
      <c r="C614" s="77"/>
      <c r="D614" s="77"/>
      <c r="E614" s="77"/>
      <c r="F614" s="81"/>
      <c r="G614" s="77"/>
      <c r="H614" s="77"/>
      <c r="I614" s="77"/>
      <c r="J614" s="81"/>
      <c r="K614" s="77"/>
      <c r="L614" s="77"/>
      <c r="M614" s="77"/>
      <c r="N614" s="81"/>
      <c r="O614" s="77"/>
      <c r="P614" s="77"/>
      <c r="Q614" s="77"/>
      <c r="R614" s="81"/>
      <c r="S614" s="77"/>
      <c r="T614" s="77"/>
      <c r="U614" s="77"/>
      <c r="V614" s="81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</row>
    <row r="615" spans="1:46" ht="15.75" customHeight="1" x14ac:dyDescent="0.3">
      <c r="A615" s="77"/>
      <c r="B615" s="77"/>
      <c r="C615" s="77"/>
      <c r="D615" s="77"/>
      <c r="E615" s="77"/>
      <c r="F615" s="81"/>
      <c r="G615" s="77"/>
      <c r="H615" s="77"/>
      <c r="I615" s="77"/>
      <c r="J615" s="81"/>
      <c r="K615" s="77"/>
      <c r="L615" s="77"/>
      <c r="M615" s="77"/>
      <c r="N615" s="81"/>
      <c r="O615" s="77"/>
      <c r="P615" s="77"/>
      <c r="Q615" s="77"/>
      <c r="R615" s="81"/>
      <c r="S615" s="77"/>
      <c r="T615" s="77"/>
      <c r="U615" s="77"/>
      <c r="V615" s="81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</row>
    <row r="616" spans="1:46" ht="15.75" customHeight="1" x14ac:dyDescent="0.3">
      <c r="A616" s="77"/>
      <c r="B616" s="77"/>
      <c r="C616" s="77"/>
      <c r="D616" s="77"/>
      <c r="E616" s="77"/>
      <c r="F616" s="81"/>
      <c r="G616" s="77"/>
      <c r="H616" s="77"/>
      <c r="I616" s="77"/>
      <c r="J616" s="81"/>
      <c r="K616" s="77"/>
      <c r="L616" s="77"/>
      <c r="M616" s="77"/>
      <c r="N616" s="81"/>
      <c r="O616" s="77"/>
      <c r="P616" s="77"/>
      <c r="Q616" s="77"/>
      <c r="R616" s="81"/>
      <c r="S616" s="77"/>
      <c r="T616" s="77"/>
      <c r="U616" s="77"/>
      <c r="V616" s="81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</row>
    <row r="617" spans="1:46" ht="15.75" customHeight="1" x14ac:dyDescent="0.3">
      <c r="A617" s="77"/>
      <c r="B617" s="77"/>
      <c r="C617" s="77"/>
      <c r="D617" s="77"/>
      <c r="E617" s="77"/>
      <c r="F617" s="81"/>
      <c r="G617" s="77"/>
      <c r="H617" s="77"/>
      <c r="I617" s="77"/>
      <c r="J617" s="81"/>
      <c r="K617" s="77"/>
      <c r="L617" s="77"/>
      <c r="M617" s="77"/>
      <c r="N617" s="81"/>
      <c r="O617" s="77"/>
      <c r="P617" s="77"/>
      <c r="Q617" s="77"/>
      <c r="R617" s="81"/>
      <c r="S617" s="77"/>
      <c r="T617" s="77"/>
      <c r="U617" s="77"/>
      <c r="V617" s="81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</row>
    <row r="618" spans="1:46" ht="15.75" customHeight="1" x14ac:dyDescent="0.3">
      <c r="A618" s="77"/>
      <c r="B618" s="77"/>
      <c r="C618" s="77"/>
      <c r="D618" s="77"/>
      <c r="E618" s="77"/>
      <c r="F618" s="81"/>
      <c r="G618" s="77"/>
      <c r="H618" s="77"/>
      <c r="I618" s="77"/>
      <c r="J618" s="81"/>
      <c r="K618" s="77"/>
      <c r="L618" s="77"/>
      <c r="M618" s="77"/>
      <c r="N618" s="81"/>
      <c r="O618" s="77"/>
      <c r="P618" s="77"/>
      <c r="Q618" s="77"/>
      <c r="R618" s="81"/>
      <c r="S618" s="77"/>
      <c r="T618" s="77"/>
      <c r="U618" s="77"/>
      <c r="V618" s="81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</row>
    <row r="619" spans="1:46" ht="15.75" customHeight="1" x14ac:dyDescent="0.3">
      <c r="A619" s="77"/>
      <c r="B619" s="77"/>
      <c r="C619" s="77"/>
      <c r="D619" s="77"/>
      <c r="E619" s="77"/>
      <c r="F619" s="81"/>
      <c r="G619" s="77"/>
      <c r="H619" s="77"/>
      <c r="I619" s="77"/>
      <c r="J619" s="81"/>
      <c r="K619" s="77"/>
      <c r="L619" s="77"/>
      <c r="M619" s="77"/>
      <c r="N619" s="81"/>
      <c r="O619" s="77"/>
      <c r="P619" s="77"/>
      <c r="Q619" s="77"/>
      <c r="R619" s="81"/>
      <c r="S619" s="77"/>
      <c r="T619" s="77"/>
      <c r="U619" s="77"/>
      <c r="V619" s="81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</row>
    <row r="620" spans="1:46" ht="15.75" customHeight="1" x14ac:dyDescent="0.3">
      <c r="A620" s="77"/>
      <c r="B620" s="77"/>
      <c r="C620" s="77"/>
      <c r="D620" s="77"/>
      <c r="E620" s="77"/>
      <c r="F620" s="81"/>
      <c r="G620" s="77"/>
      <c r="H620" s="77"/>
      <c r="I620" s="77"/>
      <c r="J620" s="81"/>
      <c r="K620" s="77"/>
      <c r="L620" s="77"/>
      <c r="M620" s="77"/>
      <c r="N620" s="81"/>
      <c r="O620" s="77"/>
      <c r="P620" s="77"/>
      <c r="Q620" s="77"/>
      <c r="R620" s="81"/>
      <c r="S620" s="77"/>
      <c r="T620" s="77"/>
      <c r="U620" s="77"/>
      <c r="V620" s="81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</row>
    <row r="621" spans="1:46" ht="15.75" customHeight="1" x14ac:dyDescent="0.3">
      <c r="A621" s="77"/>
      <c r="B621" s="77"/>
      <c r="C621" s="77"/>
      <c r="D621" s="77"/>
      <c r="E621" s="77"/>
      <c r="F621" s="81"/>
      <c r="G621" s="77"/>
      <c r="H621" s="77"/>
      <c r="I621" s="77"/>
      <c r="J621" s="81"/>
      <c r="K621" s="77"/>
      <c r="L621" s="77"/>
      <c r="M621" s="77"/>
      <c r="N621" s="81"/>
      <c r="O621" s="77"/>
      <c r="P621" s="77"/>
      <c r="Q621" s="77"/>
      <c r="R621" s="81"/>
      <c r="S621" s="77"/>
      <c r="T621" s="77"/>
      <c r="U621" s="77"/>
      <c r="V621" s="81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</row>
    <row r="622" spans="1:46" ht="15.75" customHeight="1" x14ac:dyDescent="0.3">
      <c r="A622" s="77"/>
      <c r="B622" s="77"/>
      <c r="C622" s="77"/>
      <c r="D622" s="77"/>
      <c r="E622" s="77"/>
      <c r="F622" s="81"/>
      <c r="G622" s="77"/>
      <c r="H622" s="77"/>
      <c r="I622" s="77"/>
      <c r="J622" s="81"/>
      <c r="K622" s="77"/>
      <c r="L622" s="77"/>
      <c r="M622" s="77"/>
      <c r="N622" s="81"/>
      <c r="O622" s="77"/>
      <c r="P622" s="77"/>
      <c r="Q622" s="77"/>
      <c r="R622" s="81"/>
      <c r="S622" s="77"/>
      <c r="T622" s="77"/>
      <c r="U622" s="77"/>
      <c r="V622" s="81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</row>
    <row r="623" spans="1:46" ht="15.75" customHeight="1" x14ac:dyDescent="0.3">
      <c r="A623" s="77"/>
      <c r="B623" s="77"/>
      <c r="C623" s="77"/>
      <c r="D623" s="77"/>
      <c r="E623" s="77"/>
      <c r="F623" s="81"/>
      <c r="G623" s="77"/>
      <c r="H623" s="77"/>
      <c r="I623" s="77"/>
      <c r="J623" s="81"/>
      <c r="K623" s="77"/>
      <c r="L623" s="77"/>
      <c r="M623" s="77"/>
      <c r="N623" s="81"/>
      <c r="O623" s="77"/>
      <c r="P623" s="77"/>
      <c r="Q623" s="77"/>
      <c r="R623" s="81"/>
      <c r="S623" s="77"/>
      <c r="T623" s="77"/>
      <c r="U623" s="77"/>
      <c r="V623" s="81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</row>
    <row r="624" spans="1:46" ht="15.75" customHeight="1" x14ac:dyDescent="0.3">
      <c r="A624" s="77"/>
      <c r="B624" s="77"/>
      <c r="C624" s="77"/>
      <c r="D624" s="77"/>
      <c r="E624" s="77"/>
      <c r="F624" s="81"/>
      <c r="G624" s="77"/>
      <c r="H624" s="77"/>
      <c r="I624" s="77"/>
      <c r="J624" s="81"/>
      <c r="K624" s="77"/>
      <c r="L624" s="77"/>
      <c r="M624" s="77"/>
      <c r="N624" s="81"/>
      <c r="O624" s="77"/>
      <c r="P624" s="77"/>
      <c r="Q624" s="77"/>
      <c r="R624" s="81"/>
      <c r="S624" s="77"/>
      <c r="T624" s="77"/>
      <c r="U624" s="77"/>
      <c r="V624" s="81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</row>
    <row r="625" spans="1:46" ht="15.75" customHeight="1" x14ac:dyDescent="0.3">
      <c r="A625" s="77"/>
      <c r="B625" s="77"/>
      <c r="C625" s="77"/>
      <c r="D625" s="77"/>
      <c r="E625" s="77"/>
      <c r="F625" s="81"/>
      <c r="G625" s="77"/>
      <c r="H625" s="77"/>
      <c r="I625" s="77"/>
      <c r="J625" s="81"/>
      <c r="K625" s="77"/>
      <c r="L625" s="77"/>
      <c r="M625" s="77"/>
      <c r="N625" s="81"/>
      <c r="O625" s="77"/>
      <c r="P625" s="77"/>
      <c r="Q625" s="77"/>
      <c r="R625" s="81"/>
      <c r="S625" s="77"/>
      <c r="T625" s="77"/>
      <c r="U625" s="77"/>
      <c r="V625" s="81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</row>
    <row r="626" spans="1:46" ht="15.75" customHeight="1" x14ac:dyDescent="0.3">
      <c r="A626" s="77"/>
      <c r="B626" s="77"/>
      <c r="C626" s="77"/>
      <c r="D626" s="77"/>
      <c r="E626" s="77"/>
      <c r="F626" s="81"/>
      <c r="G626" s="77"/>
      <c r="H626" s="77"/>
      <c r="I626" s="77"/>
      <c r="J626" s="81"/>
      <c r="K626" s="77"/>
      <c r="L626" s="77"/>
      <c r="M626" s="77"/>
      <c r="N626" s="81"/>
      <c r="O626" s="77"/>
      <c r="P626" s="77"/>
      <c r="Q626" s="77"/>
      <c r="R626" s="81"/>
      <c r="S626" s="77"/>
      <c r="T626" s="77"/>
      <c r="U626" s="77"/>
      <c r="V626" s="81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</row>
    <row r="627" spans="1:46" ht="15.75" customHeight="1" x14ac:dyDescent="0.3">
      <c r="A627" s="77"/>
      <c r="B627" s="77"/>
      <c r="C627" s="77"/>
      <c r="D627" s="77"/>
      <c r="E627" s="77"/>
      <c r="F627" s="81"/>
      <c r="G627" s="77"/>
      <c r="H627" s="77"/>
      <c r="I627" s="77"/>
      <c r="J627" s="81"/>
      <c r="K627" s="77"/>
      <c r="L627" s="77"/>
      <c r="M627" s="77"/>
      <c r="N627" s="81"/>
      <c r="O627" s="77"/>
      <c r="P627" s="77"/>
      <c r="Q627" s="77"/>
      <c r="R627" s="81"/>
      <c r="S627" s="77"/>
      <c r="T627" s="77"/>
      <c r="U627" s="77"/>
      <c r="V627" s="81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</row>
    <row r="628" spans="1:46" ht="15.75" customHeight="1" x14ac:dyDescent="0.3">
      <c r="A628" s="77"/>
      <c r="B628" s="77"/>
      <c r="C628" s="77"/>
      <c r="D628" s="77"/>
      <c r="E628" s="77"/>
      <c r="F628" s="81"/>
      <c r="G628" s="77"/>
      <c r="H628" s="77"/>
      <c r="I628" s="77"/>
      <c r="J628" s="81"/>
      <c r="K628" s="77"/>
      <c r="L628" s="77"/>
      <c r="M628" s="77"/>
      <c r="N628" s="81"/>
      <c r="O628" s="77"/>
      <c r="P628" s="77"/>
      <c r="Q628" s="77"/>
      <c r="R628" s="81"/>
      <c r="S628" s="77"/>
      <c r="T628" s="77"/>
      <c r="U628" s="77"/>
      <c r="V628" s="81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</row>
    <row r="629" spans="1:46" ht="15.75" customHeight="1" x14ac:dyDescent="0.3">
      <c r="A629" s="77"/>
      <c r="B629" s="77"/>
      <c r="C629" s="77"/>
      <c r="D629" s="77"/>
      <c r="E629" s="77"/>
      <c r="F629" s="81"/>
      <c r="G629" s="77"/>
      <c r="H629" s="77"/>
      <c r="I629" s="77"/>
      <c r="J629" s="81"/>
      <c r="K629" s="77"/>
      <c r="L629" s="77"/>
      <c r="M629" s="77"/>
      <c r="N629" s="81"/>
      <c r="O629" s="77"/>
      <c r="P629" s="77"/>
      <c r="Q629" s="77"/>
      <c r="R629" s="81"/>
      <c r="S629" s="77"/>
      <c r="T629" s="77"/>
      <c r="U629" s="77"/>
      <c r="V629" s="81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</row>
    <row r="630" spans="1:46" ht="15.75" customHeight="1" x14ac:dyDescent="0.3">
      <c r="A630" s="77"/>
      <c r="B630" s="77"/>
      <c r="C630" s="77"/>
      <c r="D630" s="77"/>
      <c r="E630" s="77"/>
      <c r="F630" s="81"/>
      <c r="G630" s="77"/>
      <c r="H630" s="77"/>
      <c r="I630" s="77"/>
      <c r="J630" s="81"/>
      <c r="K630" s="77"/>
      <c r="L630" s="77"/>
      <c r="M630" s="77"/>
      <c r="N630" s="81"/>
      <c r="O630" s="77"/>
      <c r="P630" s="77"/>
      <c r="Q630" s="77"/>
      <c r="R630" s="81"/>
      <c r="S630" s="77"/>
      <c r="T630" s="77"/>
      <c r="U630" s="77"/>
      <c r="V630" s="81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</row>
    <row r="631" spans="1:46" ht="15.75" customHeight="1" x14ac:dyDescent="0.3">
      <c r="A631" s="77"/>
      <c r="B631" s="77"/>
      <c r="C631" s="77"/>
      <c r="D631" s="77"/>
      <c r="E631" s="77"/>
      <c r="F631" s="81"/>
      <c r="G631" s="77"/>
      <c r="H631" s="77"/>
      <c r="I631" s="77"/>
      <c r="J631" s="81"/>
      <c r="K631" s="77"/>
      <c r="L631" s="77"/>
      <c r="M631" s="77"/>
      <c r="N631" s="81"/>
      <c r="O631" s="77"/>
      <c r="P631" s="77"/>
      <c r="Q631" s="77"/>
      <c r="R631" s="81"/>
      <c r="S631" s="77"/>
      <c r="T631" s="77"/>
      <c r="U631" s="77"/>
      <c r="V631" s="81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</row>
    <row r="632" spans="1:46" ht="15.75" customHeight="1" x14ac:dyDescent="0.3">
      <c r="A632" s="77"/>
      <c r="B632" s="77"/>
      <c r="C632" s="77"/>
      <c r="D632" s="77"/>
      <c r="E632" s="77"/>
      <c r="F632" s="81"/>
      <c r="G632" s="77"/>
      <c r="H632" s="77"/>
      <c r="I632" s="77"/>
      <c r="J632" s="81"/>
      <c r="K632" s="77"/>
      <c r="L632" s="77"/>
      <c r="M632" s="77"/>
      <c r="N632" s="81"/>
      <c r="O632" s="77"/>
      <c r="P632" s="77"/>
      <c r="Q632" s="77"/>
      <c r="R632" s="81"/>
      <c r="S632" s="77"/>
      <c r="T632" s="77"/>
      <c r="U632" s="77"/>
      <c r="V632" s="81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</row>
    <row r="633" spans="1:46" ht="15.75" customHeight="1" x14ac:dyDescent="0.3">
      <c r="A633" s="77"/>
      <c r="B633" s="77"/>
      <c r="C633" s="77"/>
      <c r="D633" s="77"/>
      <c r="E633" s="77"/>
      <c r="F633" s="81"/>
      <c r="G633" s="77"/>
      <c r="H633" s="77"/>
      <c r="I633" s="77"/>
      <c r="J633" s="81"/>
      <c r="K633" s="77"/>
      <c r="L633" s="77"/>
      <c r="M633" s="77"/>
      <c r="N633" s="81"/>
      <c r="O633" s="77"/>
      <c r="P633" s="77"/>
      <c r="Q633" s="77"/>
      <c r="R633" s="81"/>
      <c r="S633" s="77"/>
      <c r="T633" s="77"/>
      <c r="U633" s="77"/>
      <c r="V633" s="81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</row>
    <row r="634" spans="1:46" ht="15.75" customHeight="1" x14ac:dyDescent="0.3">
      <c r="A634" s="77"/>
      <c r="B634" s="77"/>
      <c r="C634" s="77"/>
      <c r="D634" s="77"/>
      <c r="E634" s="77"/>
      <c r="F634" s="81"/>
      <c r="G634" s="77"/>
      <c r="H634" s="77"/>
      <c r="I634" s="77"/>
      <c r="J634" s="81"/>
      <c r="K634" s="77"/>
      <c r="L634" s="77"/>
      <c r="M634" s="77"/>
      <c r="N634" s="81"/>
      <c r="O634" s="77"/>
      <c r="P634" s="77"/>
      <c r="Q634" s="77"/>
      <c r="R634" s="81"/>
      <c r="S634" s="77"/>
      <c r="T634" s="77"/>
      <c r="U634" s="77"/>
      <c r="V634" s="81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</row>
    <row r="635" spans="1:46" ht="15.75" customHeight="1" x14ac:dyDescent="0.3">
      <c r="A635" s="77"/>
      <c r="B635" s="77"/>
      <c r="C635" s="77"/>
      <c r="D635" s="77"/>
      <c r="E635" s="77"/>
      <c r="F635" s="81"/>
      <c r="G635" s="77"/>
      <c r="H635" s="77"/>
      <c r="I635" s="77"/>
      <c r="J635" s="81"/>
      <c r="K635" s="77"/>
      <c r="L635" s="77"/>
      <c r="M635" s="77"/>
      <c r="N635" s="81"/>
      <c r="O635" s="77"/>
      <c r="P635" s="77"/>
      <c r="Q635" s="77"/>
      <c r="R635" s="81"/>
      <c r="S635" s="77"/>
      <c r="T635" s="77"/>
      <c r="U635" s="77"/>
      <c r="V635" s="81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</row>
    <row r="636" spans="1:46" ht="15.75" customHeight="1" x14ac:dyDescent="0.3">
      <c r="A636" s="77"/>
      <c r="B636" s="77"/>
      <c r="C636" s="77"/>
      <c r="D636" s="77"/>
      <c r="E636" s="77"/>
      <c r="F636" s="81"/>
      <c r="G636" s="77"/>
      <c r="H636" s="77"/>
      <c r="I636" s="77"/>
      <c r="J636" s="81"/>
      <c r="K636" s="77"/>
      <c r="L636" s="77"/>
      <c r="M636" s="77"/>
      <c r="N636" s="81"/>
      <c r="O636" s="77"/>
      <c r="P636" s="77"/>
      <c r="Q636" s="77"/>
      <c r="R636" s="81"/>
      <c r="S636" s="77"/>
      <c r="T636" s="77"/>
      <c r="U636" s="77"/>
      <c r="V636" s="81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</row>
    <row r="637" spans="1:46" ht="15.75" customHeight="1" x14ac:dyDescent="0.3">
      <c r="A637" s="77"/>
      <c r="B637" s="77"/>
      <c r="C637" s="77"/>
      <c r="D637" s="77"/>
      <c r="E637" s="77"/>
      <c r="F637" s="81"/>
      <c r="G637" s="77"/>
      <c r="H637" s="77"/>
      <c r="I637" s="77"/>
      <c r="J637" s="81"/>
      <c r="K637" s="77"/>
      <c r="L637" s="77"/>
      <c r="M637" s="77"/>
      <c r="N637" s="81"/>
      <c r="O637" s="77"/>
      <c r="P637" s="77"/>
      <c r="Q637" s="77"/>
      <c r="R637" s="81"/>
      <c r="S637" s="77"/>
      <c r="T637" s="77"/>
      <c r="U637" s="77"/>
      <c r="V637" s="81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</row>
    <row r="638" spans="1:46" ht="15.75" customHeight="1" x14ac:dyDescent="0.3">
      <c r="A638" s="77"/>
      <c r="B638" s="77"/>
      <c r="C638" s="77"/>
      <c r="D638" s="77"/>
      <c r="E638" s="77"/>
      <c r="F638" s="81"/>
      <c r="G638" s="77"/>
      <c r="H638" s="77"/>
      <c r="I638" s="77"/>
      <c r="J638" s="81"/>
      <c r="K638" s="77"/>
      <c r="L638" s="77"/>
      <c r="M638" s="77"/>
      <c r="N638" s="81"/>
      <c r="O638" s="77"/>
      <c r="P638" s="77"/>
      <c r="Q638" s="77"/>
      <c r="R638" s="81"/>
      <c r="S638" s="77"/>
      <c r="T638" s="77"/>
      <c r="U638" s="77"/>
      <c r="V638" s="81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</row>
    <row r="639" spans="1:46" ht="15.75" customHeight="1" x14ac:dyDescent="0.3">
      <c r="A639" s="77"/>
      <c r="B639" s="77"/>
      <c r="C639" s="77"/>
      <c r="D639" s="77"/>
      <c r="E639" s="77"/>
      <c r="F639" s="81"/>
      <c r="G639" s="77"/>
      <c r="H639" s="77"/>
      <c r="I639" s="77"/>
      <c r="J639" s="81"/>
      <c r="K639" s="77"/>
      <c r="L639" s="77"/>
      <c r="M639" s="77"/>
      <c r="N639" s="81"/>
      <c r="O639" s="77"/>
      <c r="P639" s="77"/>
      <c r="Q639" s="77"/>
      <c r="R639" s="81"/>
      <c r="S639" s="77"/>
      <c r="T639" s="77"/>
      <c r="U639" s="77"/>
      <c r="V639" s="81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</row>
    <row r="640" spans="1:46" ht="15.75" customHeight="1" x14ac:dyDescent="0.3">
      <c r="A640" s="77"/>
      <c r="B640" s="77"/>
      <c r="C640" s="77"/>
      <c r="D640" s="77"/>
      <c r="E640" s="77"/>
      <c r="F640" s="81"/>
      <c r="G640" s="77"/>
      <c r="H640" s="77"/>
      <c r="I640" s="77"/>
      <c r="J640" s="81"/>
      <c r="K640" s="77"/>
      <c r="L640" s="77"/>
      <c r="M640" s="77"/>
      <c r="N640" s="81"/>
      <c r="O640" s="77"/>
      <c r="P640" s="77"/>
      <c r="Q640" s="77"/>
      <c r="R640" s="81"/>
      <c r="S640" s="77"/>
      <c r="T640" s="77"/>
      <c r="U640" s="77"/>
      <c r="V640" s="81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</row>
    <row r="641" spans="1:46" ht="15.75" customHeight="1" x14ac:dyDescent="0.3">
      <c r="A641" s="77"/>
      <c r="B641" s="77"/>
      <c r="C641" s="77"/>
      <c r="D641" s="77"/>
      <c r="E641" s="77"/>
      <c r="F641" s="81"/>
      <c r="G641" s="77"/>
      <c r="H641" s="77"/>
      <c r="I641" s="77"/>
      <c r="J641" s="81"/>
      <c r="K641" s="77"/>
      <c r="L641" s="77"/>
      <c r="M641" s="77"/>
      <c r="N641" s="81"/>
      <c r="O641" s="77"/>
      <c r="P641" s="77"/>
      <c r="Q641" s="77"/>
      <c r="R641" s="81"/>
      <c r="S641" s="77"/>
      <c r="T641" s="77"/>
      <c r="U641" s="77"/>
      <c r="V641" s="81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</row>
    <row r="642" spans="1:46" ht="15.75" customHeight="1" x14ac:dyDescent="0.3">
      <c r="A642" s="77"/>
      <c r="B642" s="77"/>
      <c r="C642" s="77"/>
      <c r="D642" s="77"/>
      <c r="E642" s="77"/>
      <c r="F642" s="81"/>
      <c r="G642" s="77"/>
      <c r="H642" s="77"/>
      <c r="I642" s="77"/>
      <c r="J642" s="81"/>
      <c r="K642" s="77"/>
      <c r="L642" s="77"/>
      <c r="M642" s="77"/>
      <c r="N642" s="81"/>
      <c r="O642" s="77"/>
      <c r="P642" s="77"/>
      <c r="Q642" s="77"/>
      <c r="R642" s="81"/>
      <c r="S642" s="77"/>
      <c r="T642" s="77"/>
      <c r="U642" s="77"/>
      <c r="V642" s="81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</row>
    <row r="643" spans="1:46" ht="15.75" customHeight="1" x14ac:dyDescent="0.3">
      <c r="A643" s="77"/>
      <c r="B643" s="77"/>
      <c r="C643" s="77"/>
      <c r="D643" s="77"/>
      <c r="E643" s="77"/>
      <c r="F643" s="81"/>
      <c r="G643" s="77"/>
      <c r="H643" s="77"/>
      <c r="I643" s="77"/>
      <c r="J643" s="81"/>
      <c r="K643" s="77"/>
      <c r="L643" s="77"/>
      <c r="M643" s="77"/>
      <c r="N643" s="81"/>
      <c r="O643" s="77"/>
      <c r="P643" s="77"/>
      <c r="Q643" s="77"/>
      <c r="R643" s="81"/>
      <c r="S643" s="77"/>
      <c r="T643" s="77"/>
      <c r="U643" s="77"/>
      <c r="V643" s="81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</row>
    <row r="644" spans="1:46" ht="15.75" customHeight="1" x14ac:dyDescent="0.3">
      <c r="A644" s="77"/>
      <c r="B644" s="77"/>
      <c r="C644" s="77"/>
      <c r="D644" s="77"/>
      <c r="E644" s="77"/>
      <c r="F644" s="81"/>
      <c r="G644" s="77"/>
      <c r="H644" s="77"/>
      <c r="I644" s="77"/>
      <c r="J644" s="81"/>
      <c r="K644" s="77"/>
      <c r="L644" s="77"/>
      <c r="M644" s="77"/>
      <c r="N644" s="81"/>
      <c r="O644" s="77"/>
      <c r="P644" s="77"/>
      <c r="Q644" s="77"/>
      <c r="R644" s="81"/>
      <c r="S644" s="77"/>
      <c r="T644" s="77"/>
      <c r="U644" s="77"/>
      <c r="V644" s="81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</row>
    <row r="645" spans="1:46" ht="15.75" customHeight="1" x14ac:dyDescent="0.3">
      <c r="A645" s="77"/>
      <c r="B645" s="77"/>
      <c r="C645" s="77"/>
      <c r="D645" s="77"/>
      <c r="E645" s="77"/>
      <c r="F645" s="81"/>
      <c r="G645" s="77"/>
      <c r="H645" s="77"/>
      <c r="I645" s="77"/>
      <c r="J645" s="81"/>
      <c r="K645" s="77"/>
      <c r="L645" s="77"/>
      <c r="M645" s="77"/>
      <c r="N645" s="81"/>
      <c r="O645" s="77"/>
      <c r="P645" s="77"/>
      <c r="Q645" s="77"/>
      <c r="R645" s="81"/>
      <c r="S645" s="77"/>
      <c r="T645" s="77"/>
      <c r="U645" s="77"/>
      <c r="V645" s="81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</row>
    <row r="646" spans="1:46" ht="15.75" customHeight="1" x14ac:dyDescent="0.3">
      <c r="A646" s="77"/>
      <c r="B646" s="77"/>
      <c r="C646" s="77"/>
      <c r="D646" s="77"/>
      <c r="E646" s="77"/>
      <c r="F646" s="81"/>
      <c r="G646" s="77"/>
      <c r="H646" s="77"/>
      <c r="I646" s="77"/>
      <c r="J646" s="81"/>
      <c r="K646" s="77"/>
      <c r="L646" s="77"/>
      <c r="M646" s="77"/>
      <c r="N646" s="81"/>
      <c r="O646" s="77"/>
      <c r="P646" s="77"/>
      <c r="Q646" s="77"/>
      <c r="R646" s="81"/>
      <c r="S646" s="77"/>
      <c r="T646" s="77"/>
      <c r="U646" s="77"/>
      <c r="V646" s="81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</row>
    <row r="647" spans="1:46" ht="15.75" customHeight="1" x14ac:dyDescent="0.3">
      <c r="A647" s="77"/>
      <c r="B647" s="77"/>
      <c r="C647" s="77"/>
      <c r="D647" s="77"/>
      <c r="E647" s="77"/>
      <c r="F647" s="81"/>
      <c r="G647" s="77"/>
      <c r="H647" s="77"/>
      <c r="I647" s="77"/>
      <c r="J647" s="81"/>
      <c r="K647" s="77"/>
      <c r="L647" s="77"/>
      <c r="M647" s="77"/>
      <c r="N647" s="81"/>
      <c r="O647" s="77"/>
      <c r="P647" s="77"/>
      <c r="Q647" s="77"/>
      <c r="R647" s="81"/>
      <c r="S647" s="77"/>
      <c r="T647" s="77"/>
      <c r="U647" s="77"/>
      <c r="V647" s="81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</row>
    <row r="648" spans="1:46" ht="15.75" customHeight="1" x14ac:dyDescent="0.3">
      <c r="A648" s="77"/>
      <c r="B648" s="77"/>
      <c r="C648" s="77"/>
      <c r="D648" s="77"/>
      <c r="E648" s="77"/>
      <c r="F648" s="81"/>
      <c r="G648" s="77"/>
      <c r="H648" s="77"/>
      <c r="I648" s="77"/>
      <c r="J648" s="81"/>
      <c r="K648" s="77"/>
      <c r="L648" s="77"/>
      <c r="M648" s="77"/>
      <c r="N648" s="81"/>
      <c r="O648" s="77"/>
      <c r="P648" s="77"/>
      <c r="Q648" s="77"/>
      <c r="R648" s="81"/>
      <c r="S648" s="77"/>
      <c r="T648" s="77"/>
      <c r="U648" s="77"/>
      <c r="V648" s="81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</row>
    <row r="649" spans="1:46" ht="15.75" customHeight="1" x14ac:dyDescent="0.3">
      <c r="A649" s="77"/>
      <c r="B649" s="77"/>
      <c r="C649" s="77"/>
      <c r="D649" s="77"/>
      <c r="E649" s="77"/>
      <c r="F649" s="81"/>
      <c r="G649" s="77"/>
      <c r="H649" s="77"/>
      <c r="I649" s="77"/>
      <c r="J649" s="81"/>
      <c r="K649" s="77"/>
      <c r="L649" s="77"/>
      <c r="M649" s="77"/>
      <c r="N649" s="81"/>
      <c r="O649" s="77"/>
      <c r="P649" s="77"/>
      <c r="Q649" s="77"/>
      <c r="R649" s="81"/>
      <c r="S649" s="77"/>
      <c r="T649" s="77"/>
      <c r="U649" s="77"/>
      <c r="V649" s="81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</row>
    <row r="650" spans="1:46" ht="15.75" customHeight="1" x14ac:dyDescent="0.3">
      <c r="A650" s="77"/>
      <c r="B650" s="77"/>
      <c r="C650" s="77"/>
      <c r="D650" s="77"/>
      <c r="E650" s="77"/>
      <c r="F650" s="81"/>
      <c r="G650" s="77"/>
      <c r="H650" s="77"/>
      <c r="I650" s="77"/>
      <c r="J650" s="81"/>
      <c r="K650" s="77"/>
      <c r="L650" s="77"/>
      <c r="M650" s="77"/>
      <c r="N650" s="81"/>
      <c r="O650" s="77"/>
      <c r="P650" s="77"/>
      <c r="Q650" s="77"/>
      <c r="R650" s="81"/>
      <c r="S650" s="77"/>
      <c r="T650" s="77"/>
      <c r="U650" s="77"/>
      <c r="V650" s="81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</row>
    <row r="651" spans="1:46" ht="15.75" customHeight="1" x14ac:dyDescent="0.3">
      <c r="A651" s="77"/>
      <c r="B651" s="77"/>
      <c r="C651" s="77"/>
      <c r="D651" s="77"/>
      <c r="E651" s="77"/>
      <c r="F651" s="81"/>
      <c r="G651" s="77"/>
      <c r="H651" s="77"/>
      <c r="I651" s="77"/>
      <c r="J651" s="81"/>
      <c r="K651" s="77"/>
      <c r="L651" s="77"/>
      <c r="M651" s="77"/>
      <c r="N651" s="81"/>
      <c r="O651" s="77"/>
      <c r="P651" s="77"/>
      <c r="Q651" s="77"/>
      <c r="R651" s="81"/>
      <c r="S651" s="77"/>
      <c r="T651" s="77"/>
      <c r="U651" s="77"/>
      <c r="V651" s="81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</row>
    <row r="652" spans="1:46" ht="15.75" customHeight="1" x14ac:dyDescent="0.3">
      <c r="A652" s="77"/>
      <c r="B652" s="77"/>
      <c r="C652" s="77"/>
      <c r="D652" s="77"/>
      <c r="E652" s="77"/>
      <c r="F652" s="81"/>
      <c r="G652" s="77"/>
      <c r="H652" s="77"/>
      <c r="I652" s="77"/>
      <c r="J652" s="81"/>
      <c r="K652" s="77"/>
      <c r="L652" s="77"/>
      <c r="M652" s="77"/>
      <c r="N652" s="81"/>
      <c r="O652" s="77"/>
      <c r="P652" s="77"/>
      <c r="Q652" s="77"/>
      <c r="R652" s="81"/>
      <c r="S652" s="77"/>
      <c r="T652" s="77"/>
      <c r="U652" s="77"/>
      <c r="V652" s="81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</row>
    <row r="653" spans="1:46" ht="15.75" customHeight="1" x14ac:dyDescent="0.3">
      <c r="A653" s="77"/>
      <c r="B653" s="77"/>
      <c r="C653" s="77"/>
      <c r="D653" s="77"/>
      <c r="E653" s="77"/>
      <c r="F653" s="81"/>
      <c r="G653" s="77"/>
      <c r="H653" s="77"/>
      <c r="I653" s="77"/>
      <c r="J653" s="81"/>
      <c r="K653" s="77"/>
      <c r="L653" s="77"/>
      <c r="M653" s="77"/>
      <c r="N653" s="81"/>
      <c r="O653" s="77"/>
      <c r="P653" s="77"/>
      <c r="Q653" s="77"/>
      <c r="R653" s="81"/>
      <c r="S653" s="77"/>
      <c r="T653" s="77"/>
      <c r="U653" s="77"/>
      <c r="V653" s="81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</row>
    <row r="654" spans="1:46" ht="15.75" customHeight="1" x14ac:dyDescent="0.3">
      <c r="A654" s="77"/>
      <c r="B654" s="77"/>
      <c r="C654" s="77"/>
      <c r="D654" s="77"/>
      <c r="E654" s="77"/>
      <c r="F654" s="81"/>
      <c r="G654" s="77"/>
      <c r="H654" s="77"/>
      <c r="I654" s="77"/>
      <c r="J654" s="81"/>
      <c r="K654" s="77"/>
      <c r="L654" s="77"/>
      <c r="M654" s="77"/>
      <c r="N654" s="81"/>
      <c r="O654" s="77"/>
      <c r="P654" s="77"/>
      <c r="Q654" s="77"/>
      <c r="R654" s="81"/>
      <c r="S654" s="77"/>
      <c r="T654" s="77"/>
      <c r="U654" s="77"/>
      <c r="V654" s="81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</row>
    <row r="655" spans="1:46" ht="15.75" customHeight="1" x14ac:dyDescent="0.3">
      <c r="A655" s="77"/>
      <c r="B655" s="77"/>
      <c r="C655" s="77"/>
      <c r="D655" s="77"/>
      <c r="E655" s="77"/>
      <c r="F655" s="81"/>
      <c r="G655" s="77"/>
      <c r="H655" s="77"/>
      <c r="I655" s="77"/>
      <c r="J655" s="81"/>
      <c r="K655" s="77"/>
      <c r="L655" s="77"/>
      <c r="M655" s="77"/>
      <c r="N655" s="81"/>
      <c r="O655" s="77"/>
      <c r="P655" s="77"/>
      <c r="Q655" s="77"/>
      <c r="R655" s="81"/>
      <c r="S655" s="77"/>
      <c r="T655" s="77"/>
      <c r="U655" s="77"/>
      <c r="V655" s="81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</row>
    <row r="656" spans="1:46" ht="15.75" customHeight="1" x14ac:dyDescent="0.3">
      <c r="A656" s="77"/>
      <c r="B656" s="77"/>
      <c r="C656" s="77"/>
      <c r="D656" s="77"/>
      <c r="E656" s="77"/>
      <c r="F656" s="81"/>
      <c r="G656" s="77"/>
      <c r="H656" s="77"/>
      <c r="I656" s="77"/>
      <c r="J656" s="81"/>
      <c r="K656" s="77"/>
      <c r="L656" s="77"/>
      <c r="M656" s="77"/>
      <c r="N656" s="81"/>
      <c r="O656" s="77"/>
      <c r="P656" s="77"/>
      <c r="Q656" s="77"/>
      <c r="R656" s="81"/>
      <c r="S656" s="77"/>
      <c r="T656" s="77"/>
      <c r="U656" s="77"/>
      <c r="V656" s="81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</row>
    <row r="657" spans="1:46" ht="15.75" customHeight="1" x14ac:dyDescent="0.3">
      <c r="A657" s="77"/>
      <c r="B657" s="77"/>
      <c r="C657" s="77"/>
      <c r="D657" s="77"/>
      <c r="E657" s="77"/>
      <c r="F657" s="81"/>
      <c r="G657" s="77"/>
      <c r="H657" s="77"/>
      <c r="I657" s="77"/>
      <c r="J657" s="81"/>
      <c r="K657" s="77"/>
      <c r="L657" s="77"/>
      <c r="M657" s="77"/>
      <c r="N657" s="81"/>
      <c r="O657" s="77"/>
      <c r="P657" s="77"/>
      <c r="Q657" s="77"/>
      <c r="R657" s="81"/>
      <c r="S657" s="77"/>
      <c r="T657" s="77"/>
      <c r="U657" s="77"/>
      <c r="V657" s="81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</row>
    <row r="658" spans="1:46" ht="15.75" customHeight="1" x14ac:dyDescent="0.3">
      <c r="A658" s="77"/>
      <c r="B658" s="77"/>
      <c r="C658" s="77"/>
      <c r="D658" s="77"/>
      <c r="E658" s="77"/>
      <c r="F658" s="81"/>
      <c r="G658" s="77"/>
      <c r="H658" s="77"/>
      <c r="I658" s="77"/>
      <c r="J658" s="81"/>
      <c r="K658" s="77"/>
      <c r="L658" s="77"/>
      <c r="M658" s="77"/>
      <c r="N658" s="81"/>
      <c r="O658" s="77"/>
      <c r="P658" s="77"/>
      <c r="Q658" s="77"/>
      <c r="R658" s="81"/>
      <c r="S658" s="77"/>
      <c r="T658" s="77"/>
      <c r="U658" s="77"/>
      <c r="V658" s="81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</row>
    <row r="659" spans="1:46" ht="15.75" customHeight="1" x14ac:dyDescent="0.3">
      <c r="A659" s="77"/>
      <c r="B659" s="77"/>
      <c r="C659" s="77"/>
      <c r="D659" s="77"/>
      <c r="E659" s="77"/>
      <c r="F659" s="81"/>
      <c r="G659" s="77"/>
      <c r="H659" s="77"/>
      <c r="I659" s="77"/>
      <c r="J659" s="81"/>
      <c r="K659" s="77"/>
      <c r="L659" s="77"/>
      <c r="M659" s="77"/>
      <c r="N659" s="81"/>
      <c r="O659" s="77"/>
      <c r="P659" s="77"/>
      <c r="Q659" s="77"/>
      <c r="R659" s="81"/>
      <c r="S659" s="77"/>
      <c r="T659" s="77"/>
      <c r="U659" s="77"/>
      <c r="V659" s="81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</row>
    <row r="660" spans="1:46" ht="15.75" customHeight="1" x14ac:dyDescent="0.3">
      <c r="A660" s="77"/>
      <c r="B660" s="77"/>
      <c r="C660" s="77"/>
      <c r="D660" s="77"/>
      <c r="E660" s="77"/>
      <c r="F660" s="81"/>
      <c r="G660" s="77"/>
      <c r="H660" s="77"/>
      <c r="I660" s="77"/>
      <c r="J660" s="81"/>
      <c r="K660" s="77"/>
      <c r="L660" s="77"/>
      <c r="M660" s="77"/>
      <c r="N660" s="81"/>
      <c r="O660" s="77"/>
      <c r="P660" s="77"/>
      <c r="Q660" s="77"/>
      <c r="R660" s="81"/>
      <c r="S660" s="77"/>
      <c r="T660" s="77"/>
      <c r="U660" s="77"/>
      <c r="V660" s="81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</row>
    <row r="661" spans="1:46" ht="15.75" customHeight="1" x14ac:dyDescent="0.3">
      <c r="A661" s="77"/>
      <c r="B661" s="77"/>
      <c r="C661" s="77"/>
      <c r="D661" s="77"/>
      <c r="E661" s="77"/>
      <c r="F661" s="81"/>
      <c r="G661" s="77"/>
      <c r="H661" s="77"/>
      <c r="I661" s="77"/>
      <c r="J661" s="81"/>
      <c r="K661" s="77"/>
      <c r="L661" s="77"/>
      <c r="M661" s="77"/>
      <c r="N661" s="81"/>
      <c r="O661" s="77"/>
      <c r="P661" s="77"/>
      <c r="Q661" s="77"/>
      <c r="R661" s="81"/>
      <c r="S661" s="77"/>
      <c r="T661" s="77"/>
      <c r="U661" s="77"/>
      <c r="V661" s="81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</row>
    <row r="662" spans="1:46" ht="15.75" customHeight="1" x14ac:dyDescent="0.3">
      <c r="A662" s="77"/>
      <c r="B662" s="77"/>
      <c r="C662" s="77"/>
      <c r="D662" s="77"/>
      <c r="E662" s="77"/>
      <c r="F662" s="81"/>
      <c r="G662" s="77"/>
      <c r="H662" s="77"/>
      <c r="I662" s="77"/>
      <c r="J662" s="81"/>
      <c r="K662" s="77"/>
      <c r="L662" s="77"/>
      <c r="M662" s="77"/>
      <c r="N662" s="81"/>
      <c r="O662" s="77"/>
      <c r="P662" s="77"/>
      <c r="Q662" s="77"/>
      <c r="R662" s="81"/>
      <c r="S662" s="77"/>
      <c r="T662" s="77"/>
      <c r="U662" s="77"/>
      <c r="V662" s="81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</row>
    <row r="663" spans="1:46" ht="15.75" customHeight="1" x14ac:dyDescent="0.3">
      <c r="A663" s="77"/>
      <c r="B663" s="77"/>
      <c r="C663" s="77"/>
      <c r="D663" s="77"/>
      <c r="E663" s="77"/>
      <c r="F663" s="81"/>
      <c r="G663" s="77"/>
      <c r="H663" s="77"/>
      <c r="I663" s="77"/>
      <c r="J663" s="81"/>
      <c r="K663" s="77"/>
      <c r="L663" s="77"/>
      <c r="M663" s="77"/>
      <c r="N663" s="81"/>
      <c r="O663" s="77"/>
      <c r="P663" s="77"/>
      <c r="Q663" s="77"/>
      <c r="R663" s="81"/>
      <c r="S663" s="77"/>
      <c r="T663" s="77"/>
      <c r="U663" s="77"/>
      <c r="V663" s="81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</row>
    <row r="664" spans="1:46" ht="15.75" customHeight="1" x14ac:dyDescent="0.3">
      <c r="A664" s="77"/>
      <c r="B664" s="77"/>
      <c r="C664" s="77"/>
      <c r="D664" s="77"/>
      <c r="E664" s="77"/>
      <c r="F664" s="81"/>
      <c r="G664" s="77"/>
      <c r="H664" s="77"/>
      <c r="I664" s="77"/>
      <c r="J664" s="81"/>
      <c r="K664" s="77"/>
      <c r="L664" s="77"/>
      <c r="M664" s="77"/>
      <c r="N664" s="81"/>
      <c r="O664" s="77"/>
      <c r="P664" s="77"/>
      <c r="Q664" s="77"/>
      <c r="R664" s="81"/>
      <c r="S664" s="77"/>
      <c r="T664" s="77"/>
      <c r="U664" s="77"/>
      <c r="V664" s="81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</row>
    <row r="665" spans="1:46" ht="15.75" customHeight="1" x14ac:dyDescent="0.3">
      <c r="A665" s="77"/>
      <c r="B665" s="77"/>
      <c r="C665" s="77"/>
      <c r="D665" s="77"/>
      <c r="E665" s="77"/>
      <c r="F665" s="81"/>
      <c r="G665" s="77"/>
      <c r="H665" s="77"/>
      <c r="I665" s="77"/>
      <c r="J665" s="81"/>
      <c r="K665" s="77"/>
      <c r="L665" s="77"/>
      <c r="M665" s="77"/>
      <c r="N665" s="81"/>
      <c r="O665" s="77"/>
      <c r="P665" s="77"/>
      <c r="Q665" s="77"/>
      <c r="R665" s="81"/>
      <c r="S665" s="77"/>
      <c r="T665" s="77"/>
      <c r="U665" s="77"/>
      <c r="V665" s="81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</row>
    <row r="666" spans="1:46" ht="15.75" customHeight="1" x14ac:dyDescent="0.3">
      <c r="A666" s="77"/>
      <c r="B666" s="77"/>
      <c r="C666" s="77"/>
      <c r="D666" s="77"/>
      <c r="E666" s="77"/>
      <c r="F666" s="81"/>
      <c r="G666" s="77"/>
      <c r="H666" s="77"/>
      <c r="I666" s="77"/>
      <c r="J666" s="81"/>
      <c r="K666" s="77"/>
      <c r="L666" s="77"/>
      <c r="M666" s="77"/>
      <c r="N666" s="81"/>
      <c r="O666" s="77"/>
      <c r="P666" s="77"/>
      <c r="Q666" s="77"/>
      <c r="R666" s="81"/>
      <c r="S666" s="77"/>
      <c r="T666" s="77"/>
      <c r="U666" s="77"/>
      <c r="V666" s="81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</row>
    <row r="667" spans="1:46" ht="15.75" customHeight="1" x14ac:dyDescent="0.3">
      <c r="A667" s="77"/>
      <c r="B667" s="77"/>
      <c r="C667" s="77"/>
      <c r="D667" s="77"/>
      <c r="E667" s="77"/>
      <c r="F667" s="81"/>
      <c r="G667" s="77"/>
      <c r="H667" s="77"/>
      <c r="I667" s="77"/>
      <c r="J667" s="81"/>
      <c r="K667" s="77"/>
      <c r="L667" s="77"/>
      <c r="M667" s="77"/>
      <c r="N667" s="81"/>
      <c r="O667" s="77"/>
      <c r="P667" s="77"/>
      <c r="Q667" s="77"/>
      <c r="R667" s="81"/>
      <c r="S667" s="77"/>
      <c r="T667" s="77"/>
      <c r="U667" s="77"/>
      <c r="V667" s="81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</row>
    <row r="668" spans="1:46" ht="15.75" customHeight="1" x14ac:dyDescent="0.3">
      <c r="A668" s="77"/>
      <c r="B668" s="77"/>
      <c r="C668" s="77"/>
      <c r="D668" s="77"/>
      <c r="E668" s="77"/>
      <c r="F668" s="81"/>
      <c r="G668" s="77"/>
      <c r="H668" s="77"/>
      <c r="I668" s="77"/>
      <c r="J668" s="81"/>
      <c r="K668" s="77"/>
      <c r="L668" s="77"/>
      <c r="M668" s="77"/>
      <c r="N668" s="81"/>
      <c r="O668" s="77"/>
      <c r="P668" s="77"/>
      <c r="Q668" s="77"/>
      <c r="R668" s="81"/>
      <c r="S668" s="77"/>
      <c r="T668" s="77"/>
      <c r="U668" s="77"/>
      <c r="V668" s="81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</row>
    <row r="669" spans="1:46" ht="15.75" customHeight="1" x14ac:dyDescent="0.3">
      <c r="A669" s="77"/>
      <c r="B669" s="77"/>
      <c r="C669" s="77"/>
      <c r="D669" s="77"/>
      <c r="E669" s="77"/>
      <c r="F669" s="81"/>
      <c r="G669" s="77"/>
      <c r="H669" s="77"/>
      <c r="I669" s="77"/>
      <c r="J669" s="81"/>
      <c r="K669" s="77"/>
      <c r="L669" s="77"/>
      <c r="M669" s="77"/>
      <c r="N669" s="81"/>
      <c r="O669" s="77"/>
      <c r="P669" s="77"/>
      <c r="Q669" s="77"/>
      <c r="R669" s="81"/>
      <c r="S669" s="77"/>
      <c r="T669" s="77"/>
      <c r="U669" s="77"/>
      <c r="V669" s="81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</row>
    <row r="670" spans="1:46" ht="15.75" customHeight="1" x14ac:dyDescent="0.3">
      <c r="A670" s="77"/>
      <c r="B670" s="77"/>
      <c r="C670" s="77"/>
      <c r="D670" s="77"/>
      <c r="E670" s="77"/>
      <c r="F670" s="81"/>
      <c r="G670" s="77"/>
      <c r="H670" s="77"/>
      <c r="I670" s="77"/>
      <c r="J670" s="81"/>
      <c r="K670" s="77"/>
      <c r="L670" s="77"/>
      <c r="M670" s="77"/>
      <c r="N670" s="81"/>
      <c r="O670" s="77"/>
      <c r="P670" s="77"/>
      <c r="Q670" s="77"/>
      <c r="R670" s="81"/>
      <c r="S670" s="77"/>
      <c r="T670" s="77"/>
      <c r="U670" s="77"/>
      <c r="V670" s="81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</row>
    <row r="671" spans="1:46" ht="15.75" customHeight="1" x14ac:dyDescent="0.3">
      <c r="A671" s="77"/>
      <c r="B671" s="77"/>
      <c r="C671" s="77"/>
      <c r="D671" s="77"/>
      <c r="E671" s="77"/>
      <c r="F671" s="81"/>
      <c r="G671" s="77"/>
      <c r="H671" s="77"/>
      <c r="I671" s="77"/>
      <c r="J671" s="81"/>
      <c r="K671" s="77"/>
      <c r="L671" s="77"/>
      <c r="M671" s="77"/>
      <c r="N671" s="81"/>
      <c r="O671" s="77"/>
      <c r="P671" s="77"/>
      <c r="Q671" s="77"/>
      <c r="R671" s="81"/>
      <c r="S671" s="77"/>
      <c r="T671" s="77"/>
      <c r="U671" s="77"/>
      <c r="V671" s="81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</row>
    <row r="672" spans="1:46" ht="15.75" customHeight="1" x14ac:dyDescent="0.3">
      <c r="A672" s="77"/>
      <c r="B672" s="77"/>
      <c r="C672" s="77"/>
      <c r="D672" s="77"/>
      <c r="E672" s="77"/>
      <c r="F672" s="81"/>
      <c r="G672" s="77"/>
      <c r="H672" s="77"/>
      <c r="I672" s="77"/>
      <c r="J672" s="81"/>
      <c r="K672" s="77"/>
      <c r="L672" s="77"/>
      <c r="M672" s="77"/>
      <c r="N672" s="81"/>
      <c r="O672" s="77"/>
      <c r="P672" s="77"/>
      <c r="Q672" s="77"/>
      <c r="R672" s="81"/>
      <c r="S672" s="77"/>
      <c r="T672" s="77"/>
      <c r="U672" s="77"/>
      <c r="V672" s="81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</row>
    <row r="673" spans="1:46" ht="15.75" customHeight="1" x14ac:dyDescent="0.3">
      <c r="A673" s="77"/>
      <c r="B673" s="77"/>
      <c r="C673" s="77"/>
      <c r="D673" s="77"/>
      <c r="E673" s="77"/>
      <c r="F673" s="81"/>
      <c r="G673" s="77"/>
      <c r="H673" s="77"/>
      <c r="I673" s="77"/>
      <c r="J673" s="81"/>
      <c r="K673" s="77"/>
      <c r="L673" s="77"/>
      <c r="M673" s="77"/>
      <c r="N673" s="81"/>
      <c r="O673" s="77"/>
      <c r="P673" s="77"/>
      <c r="Q673" s="77"/>
      <c r="R673" s="81"/>
      <c r="S673" s="77"/>
      <c r="T673" s="77"/>
      <c r="U673" s="77"/>
      <c r="V673" s="81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</row>
    <row r="674" spans="1:46" ht="15.75" customHeight="1" x14ac:dyDescent="0.3">
      <c r="A674" s="77"/>
      <c r="B674" s="77"/>
      <c r="C674" s="77"/>
      <c r="D674" s="77"/>
      <c r="E674" s="77"/>
      <c r="F674" s="81"/>
      <c r="G674" s="77"/>
      <c r="H674" s="77"/>
      <c r="I674" s="77"/>
      <c r="J674" s="81"/>
      <c r="K674" s="77"/>
      <c r="L674" s="77"/>
      <c r="M674" s="77"/>
      <c r="N674" s="81"/>
      <c r="O674" s="77"/>
      <c r="P674" s="77"/>
      <c r="Q674" s="77"/>
      <c r="R674" s="81"/>
      <c r="S674" s="77"/>
      <c r="T674" s="77"/>
      <c r="U674" s="77"/>
      <c r="V674" s="81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</row>
    <row r="675" spans="1:46" ht="15.75" customHeight="1" x14ac:dyDescent="0.3">
      <c r="A675" s="77"/>
      <c r="B675" s="77"/>
      <c r="C675" s="77"/>
      <c r="D675" s="77"/>
      <c r="E675" s="77"/>
      <c r="F675" s="81"/>
      <c r="G675" s="77"/>
      <c r="H675" s="77"/>
      <c r="I675" s="77"/>
      <c r="J675" s="81"/>
      <c r="K675" s="77"/>
      <c r="L675" s="77"/>
      <c r="M675" s="77"/>
      <c r="N675" s="81"/>
      <c r="O675" s="77"/>
      <c r="P675" s="77"/>
      <c r="Q675" s="77"/>
      <c r="R675" s="81"/>
      <c r="S675" s="77"/>
      <c r="T675" s="77"/>
      <c r="U675" s="77"/>
      <c r="V675" s="81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</row>
    <row r="676" spans="1:46" ht="15.75" customHeight="1" x14ac:dyDescent="0.3">
      <c r="A676" s="77"/>
      <c r="B676" s="77"/>
      <c r="C676" s="77"/>
      <c r="D676" s="77"/>
      <c r="E676" s="77"/>
      <c r="F676" s="81"/>
      <c r="G676" s="77"/>
      <c r="H676" s="77"/>
      <c r="I676" s="77"/>
      <c r="J676" s="81"/>
      <c r="K676" s="77"/>
      <c r="L676" s="77"/>
      <c r="M676" s="77"/>
      <c r="N676" s="81"/>
      <c r="O676" s="77"/>
      <c r="P676" s="77"/>
      <c r="Q676" s="77"/>
      <c r="R676" s="81"/>
      <c r="S676" s="77"/>
      <c r="T676" s="77"/>
      <c r="U676" s="77"/>
      <c r="V676" s="81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</row>
    <row r="677" spans="1:46" ht="15.75" customHeight="1" x14ac:dyDescent="0.3">
      <c r="A677" s="77"/>
      <c r="B677" s="77"/>
      <c r="C677" s="77"/>
      <c r="D677" s="77"/>
      <c r="E677" s="77"/>
      <c r="F677" s="81"/>
      <c r="G677" s="77"/>
      <c r="H677" s="77"/>
      <c r="I677" s="77"/>
      <c r="J677" s="81"/>
      <c r="K677" s="77"/>
      <c r="L677" s="77"/>
      <c r="M677" s="77"/>
      <c r="N677" s="81"/>
      <c r="O677" s="77"/>
      <c r="P677" s="77"/>
      <c r="Q677" s="77"/>
      <c r="R677" s="81"/>
      <c r="S677" s="77"/>
      <c r="T677" s="77"/>
      <c r="U677" s="77"/>
      <c r="V677" s="81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</row>
    <row r="678" spans="1:46" ht="15.75" customHeight="1" x14ac:dyDescent="0.3">
      <c r="A678" s="77"/>
      <c r="B678" s="77"/>
      <c r="C678" s="77"/>
      <c r="D678" s="77"/>
      <c r="E678" s="77"/>
      <c r="F678" s="81"/>
      <c r="G678" s="77"/>
      <c r="H678" s="77"/>
      <c r="I678" s="77"/>
      <c r="J678" s="81"/>
      <c r="K678" s="77"/>
      <c r="L678" s="77"/>
      <c r="M678" s="77"/>
      <c r="N678" s="81"/>
      <c r="O678" s="77"/>
      <c r="P678" s="77"/>
      <c r="Q678" s="77"/>
      <c r="R678" s="81"/>
      <c r="S678" s="77"/>
      <c r="T678" s="77"/>
      <c r="U678" s="77"/>
      <c r="V678" s="81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</row>
    <row r="679" spans="1:46" ht="15.75" customHeight="1" x14ac:dyDescent="0.3">
      <c r="A679" s="77"/>
      <c r="B679" s="77"/>
      <c r="C679" s="77"/>
      <c r="D679" s="77"/>
      <c r="E679" s="77"/>
      <c r="F679" s="81"/>
      <c r="G679" s="77"/>
      <c r="H679" s="77"/>
      <c r="I679" s="77"/>
      <c r="J679" s="81"/>
      <c r="K679" s="77"/>
      <c r="L679" s="77"/>
      <c r="M679" s="77"/>
      <c r="N679" s="81"/>
      <c r="O679" s="77"/>
      <c r="P679" s="77"/>
      <c r="Q679" s="77"/>
      <c r="R679" s="81"/>
      <c r="S679" s="77"/>
      <c r="T679" s="77"/>
      <c r="U679" s="77"/>
      <c r="V679" s="81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</row>
    <row r="680" spans="1:46" ht="15.75" customHeight="1" x14ac:dyDescent="0.3">
      <c r="A680" s="77"/>
      <c r="B680" s="77"/>
      <c r="C680" s="77"/>
      <c r="D680" s="77"/>
      <c r="E680" s="77"/>
      <c r="F680" s="81"/>
      <c r="G680" s="77"/>
      <c r="H680" s="77"/>
      <c r="I680" s="77"/>
      <c r="J680" s="81"/>
      <c r="K680" s="77"/>
      <c r="L680" s="77"/>
      <c r="M680" s="77"/>
      <c r="N680" s="81"/>
      <c r="O680" s="77"/>
      <c r="P680" s="77"/>
      <c r="Q680" s="77"/>
      <c r="R680" s="81"/>
      <c r="S680" s="77"/>
      <c r="T680" s="77"/>
      <c r="U680" s="77"/>
      <c r="V680" s="81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</row>
    <row r="681" spans="1:46" ht="15.75" customHeight="1" x14ac:dyDescent="0.3">
      <c r="A681" s="77"/>
      <c r="B681" s="77"/>
      <c r="C681" s="77"/>
      <c r="D681" s="77"/>
      <c r="E681" s="77"/>
      <c r="F681" s="81"/>
      <c r="G681" s="77"/>
      <c r="H681" s="77"/>
      <c r="I681" s="77"/>
      <c r="J681" s="81"/>
      <c r="K681" s="77"/>
      <c r="L681" s="77"/>
      <c r="M681" s="77"/>
      <c r="N681" s="81"/>
      <c r="O681" s="77"/>
      <c r="P681" s="77"/>
      <c r="Q681" s="77"/>
      <c r="R681" s="81"/>
      <c r="S681" s="77"/>
      <c r="T681" s="77"/>
      <c r="U681" s="77"/>
      <c r="V681" s="81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</row>
    <row r="682" spans="1:46" ht="15.75" customHeight="1" x14ac:dyDescent="0.3">
      <c r="A682" s="77"/>
      <c r="B682" s="77"/>
      <c r="C682" s="77"/>
      <c r="D682" s="77"/>
      <c r="E682" s="77"/>
      <c r="F682" s="81"/>
      <c r="G682" s="77"/>
      <c r="H682" s="77"/>
      <c r="I682" s="77"/>
      <c r="J682" s="81"/>
      <c r="K682" s="77"/>
      <c r="L682" s="77"/>
      <c r="M682" s="77"/>
      <c r="N682" s="81"/>
      <c r="O682" s="77"/>
      <c r="P682" s="77"/>
      <c r="Q682" s="77"/>
      <c r="R682" s="81"/>
      <c r="S682" s="77"/>
      <c r="T682" s="77"/>
      <c r="U682" s="77"/>
      <c r="V682" s="81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</row>
    <row r="683" spans="1:46" ht="15.75" customHeight="1" x14ac:dyDescent="0.3">
      <c r="A683" s="77"/>
      <c r="B683" s="77"/>
      <c r="C683" s="77"/>
      <c r="D683" s="77"/>
      <c r="E683" s="77"/>
      <c r="F683" s="81"/>
      <c r="G683" s="77"/>
      <c r="H683" s="77"/>
      <c r="I683" s="77"/>
      <c r="J683" s="81"/>
      <c r="K683" s="77"/>
      <c r="L683" s="77"/>
      <c r="M683" s="77"/>
      <c r="N683" s="81"/>
      <c r="O683" s="77"/>
      <c r="P683" s="77"/>
      <c r="Q683" s="77"/>
      <c r="R683" s="81"/>
      <c r="S683" s="77"/>
      <c r="T683" s="77"/>
      <c r="U683" s="77"/>
      <c r="V683" s="81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</row>
    <row r="684" spans="1:46" ht="15.75" customHeight="1" x14ac:dyDescent="0.3">
      <c r="A684" s="77"/>
      <c r="B684" s="77"/>
      <c r="C684" s="77"/>
      <c r="D684" s="77"/>
      <c r="E684" s="77"/>
      <c r="F684" s="81"/>
      <c r="G684" s="77"/>
      <c r="H684" s="77"/>
      <c r="I684" s="77"/>
      <c r="J684" s="81"/>
      <c r="K684" s="77"/>
      <c r="L684" s="77"/>
      <c r="M684" s="77"/>
      <c r="N684" s="81"/>
      <c r="O684" s="77"/>
      <c r="P684" s="77"/>
      <c r="Q684" s="77"/>
      <c r="R684" s="81"/>
      <c r="S684" s="77"/>
      <c r="T684" s="77"/>
      <c r="U684" s="77"/>
      <c r="V684" s="81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</row>
    <row r="685" spans="1:46" ht="15.75" customHeight="1" x14ac:dyDescent="0.3">
      <c r="A685" s="77"/>
      <c r="B685" s="77"/>
      <c r="C685" s="77"/>
      <c r="D685" s="77"/>
      <c r="E685" s="77"/>
      <c r="F685" s="81"/>
      <c r="G685" s="77"/>
      <c r="H685" s="77"/>
      <c r="I685" s="77"/>
      <c r="J685" s="81"/>
      <c r="K685" s="77"/>
      <c r="L685" s="77"/>
      <c r="M685" s="77"/>
      <c r="N685" s="81"/>
      <c r="O685" s="77"/>
      <c r="P685" s="77"/>
      <c r="Q685" s="77"/>
      <c r="R685" s="81"/>
      <c r="S685" s="77"/>
      <c r="T685" s="77"/>
      <c r="U685" s="77"/>
      <c r="V685" s="81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</row>
    <row r="686" spans="1:46" ht="15.75" customHeight="1" x14ac:dyDescent="0.3">
      <c r="A686" s="77"/>
      <c r="B686" s="77"/>
      <c r="C686" s="77"/>
      <c r="D686" s="77"/>
      <c r="E686" s="77"/>
      <c r="F686" s="81"/>
      <c r="G686" s="77"/>
      <c r="H686" s="77"/>
      <c r="I686" s="77"/>
      <c r="J686" s="81"/>
      <c r="K686" s="77"/>
      <c r="L686" s="77"/>
      <c r="M686" s="77"/>
      <c r="N686" s="81"/>
      <c r="O686" s="77"/>
      <c r="P686" s="77"/>
      <c r="Q686" s="77"/>
      <c r="R686" s="81"/>
      <c r="S686" s="77"/>
      <c r="T686" s="77"/>
      <c r="U686" s="77"/>
      <c r="V686" s="81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</row>
    <row r="687" spans="1:46" ht="15.75" customHeight="1" x14ac:dyDescent="0.3">
      <c r="A687" s="77"/>
      <c r="B687" s="77"/>
      <c r="C687" s="77"/>
      <c r="D687" s="77"/>
      <c r="E687" s="77"/>
      <c r="F687" s="81"/>
      <c r="G687" s="77"/>
      <c r="H687" s="77"/>
      <c r="I687" s="77"/>
      <c r="J687" s="81"/>
      <c r="K687" s="77"/>
      <c r="L687" s="77"/>
      <c r="M687" s="77"/>
      <c r="N687" s="81"/>
      <c r="O687" s="77"/>
      <c r="P687" s="77"/>
      <c r="Q687" s="77"/>
      <c r="R687" s="81"/>
      <c r="S687" s="77"/>
      <c r="T687" s="77"/>
      <c r="U687" s="77"/>
      <c r="V687" s="81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</row>
    <row r="688" spans="1:46" ht="15.75" customHeight="1" x14ac:dyDescent="0.3">
      <c r="A688" s="77"/>
      <c r="B688" s="77"/>
      <c r="C688" s="77"/>
      <c r="D688" s="77"/>
      <c r="E688" s="77"/>
      <c r="F688" s="81"/>
      <c r="G688" s="77"/>
      <c r="H688" s="77"/>
      <c r="I688" s="77"/>
      <c r="J688" s="81"/>
      <c r="K688" s="77"/>
      <c r="L688" s="77"/>
      <c r="M688" s="77"/>
      <c r="N688" s="81"/>
      <c r="O688" s="77"/>
      <c r="P688" s="77"/>
      <c r="Q688" s="77"/>
      <c r="R688" s="81"/>
      <c r="S688" s="77"/>
      <c r="T688" s="77"/>
      <c r="U688" s="77"/>
      <c r="V688" s="81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</row>
    <row r="689" spans="1:46" ht="15.75" customHeight="1" x14ac:dyDescent="0.3">
      <c r="A689" s="77"/>
      <c r="B689" s="77"/>
      <c r="C689" s="77"/>
      <c r="D689" s="77"/>
      <c r="E689" s="77"/>
      <c r="F689" s="81"/>
      <c r="G689" s="77"/>
      <c r="H689" s="77"/>
      <c r="I689" s="77"/>
      <c r="J689" s="81"/>
      <c r="K689" s="77"/>
      <c r="L689" s="77"/>
      <c r="M689" s="77"/>
      <c r="N689" s="81"/>
      <c r="O689" s="77"/>
      <c r="P689" s="77"/>
      <c r="Q689" s="77"/>
      <c r="R689" s="81"/>
      <c r="S689" s="77"/>
      <c r="T689" s="77"/>
      <c r="U689" s="77"/>
      <c r="V689" s="81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</row>
    <row r="690" spans="1:46" ht="15.75" customHeight="1" x14ac:dyDescent="0.3">
      <c r="A690" s="77"/>
      <c r="B690" s="77"/>
      <c r="C690" s="77"/>
      <c r="D690" s="77"/>
      <c r="E690" s="77"/>
      <c r="F690" s="81"/>
      <c r="G690" s="77"/>
      <c r="H690" s="77"/>
      <c r="I690" s="77"/>
      <c r="J690" s="81"/>
      <c r="K690" s="77"/>
      <c r="L690" s="77"/>
      <c r="M690" s="77"/>
      <c r="N690" s="81"/>
      <c r="O690" s="77"/>
      <c r="P690" s="77"/>
      <c r="Q690" s="77"/>
      <c r="R690" s="81"/>
      <c r="S690" s="77"/>
      <c r="T690" s="77"/>
      <c r="U690" s="77"/>
      <c r="V690" s="81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</row>
    <row r="691" spans="1:46" ht="15.75" customHeight="1" x14ac:dyDescent="0.3">
      <c r="A691" s="77"/>
      <c r="B691" s="77"/>
      <c r="C691" s="77"/>
      <c r="D691" s="77"/>
      <c r="E691" s="77"/>
      <c r="F691" s="81"/>
      <c r="G691" s="77"/>
      <c r="H691" s="77"/>
      <c r="I691" s="77"/>
      <c r="J691" s="81"/>
      <c r="K691" s="77"/>
      <c r="L691" s="77"/>
      <c r="M691" s="77"/>
      <c r="N691" s="81"/>
      <c r="O691" s="77"/>
      <c r="P691" s="77"/>
      <c r="Q691" s="77"/>
      <c r="R691" s="81"/>
      <c r="S691" s="77"/>
      <c r="T691" s="77"/>
      <c r="U691" s="77"/>
      <c r="V691" s="81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</row>
    <row r="692" spans="1:46" ht="15.75" customHeight="1" x14ac:dyDescent="0.3">
      <c r="A692" s="77"/>
      <c r="B692" s="77"/>
      <c r="C692" s="77"/>
      <c r="D692" s="77"/>
      <c r="E692" s="77"/>
      <c r="F692" s="81"/>
      <c r="G692" s="77"/>
      <c r="H692" s="77"/>
      <c r="I692" s="77"/>
      <c r="J692" s="81"/>
      <c r="K692" s="77"/>
      <c r="L692" s="77"/>
      <c r="M692" s="77"/>
      <c r="N692" s="81"/>
      <c r="O692" s="77"/>
      <c r="P692" s="77"/>
      <c r="Q692" s="77"/>
      <c r="R692" s="81"/>
      <c r="S692" s="77"/>
      <c r="T692" s="77"/>
      <c r="U692" s="77"/>
      <c r="V692" s="81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</row>
    <row r="693" spans="1:46" ht="15.75" customHeight="1" x14ac:dyDescent="0.3">
      <c r="A693" s="77"/>
      <c r="B693" s="77"/>
      <c r="C693" s="77"/>
      <c r="D693" s="77"/>
      <c r="E693" s="77"/>
      <c r="F693" s="81"/>
      <c r="G693" s="77"/>
      <c r="H693" s="77"/>
      <c r="I693" s="77"/>
      <c r="J693" s="81"/>
      <c r="K693" s="77"/>
      <c r="L693" s="77"/>
      <c r="M693" s="77"/>
      <c r="N693" s="81"/>
      <c r="O693" s="77"/>
      <c r="P693" s="77"/>
      <c r="Q693" s="77"/>
      <c r="R693" s="81"/>
      <c r="S693" s="77"/>
      <c r="T693" s="77"/>
      <c r="U693" s="77"/>
      <c r="V693" s="81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</row>
    <row r="694" spans="1:46" ht="15.75" customHeight="1" x14ac:dyDescent="0.3">
      <c r="A694" s="77"/>
      <c r="B694" s="77"/>
      <c r="C694" s="77"/>
      <c r="D694" s="77"/>
      <c r="E694" s="77"/>
      <c r="F694" s="81"/>
      <c r="G694" s="77"/>
      <c r="H694" s="77"/>
      <c r="I694" s="77"/>
      <c r="J694" s="81"/>
      <c r="K694" s="77"/>
      <c r="L694" s="77"/>
      <c r="M694" s="77"/>
      <c r="N694" s="81"/>
      <c r="O694" s="77"/>
      <c r="P694" s="77"/>
      <c r="Q694" s="77"/>
      <c r="R694" s="81"/>
      <c r="S694" s="77"/>
      <c r="T694" s="77"/>
      <c r="U694" s="77"/>
      <c r="V694" s="81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</row>
    <row r="695" spans="1:46" ht="15.75" customHeight="1" x14ac:dyDescent="0.3">
      <c r="A695" s="77"/>
      <c r="B695" s="77"/>
      <c r="C695" s="77"/>
      <c r="D695" s="77"/>
      <c r="E695" s="77"/>
      <c r="F695" s="81"/>
      <c r="G695" s="77"/>
      <c r="H695" s="77"/>
      <c r="I695" s="77"/>
      <c r="J695" s="81"/>
      <c r="K695" s="77"/>
      <c r="L695" s="77"/>
      <c r="M695" s="77"/>
      <c r="N695" s="81"/>
      <c r="O695" s="77"/>
      <c r="P695" s="77"/>
      <c r="Q695" s="77"/>
      <c r="R695" s="81"/>
      <c r="S695" s="77"/>
      <c r="T695" s="77"/>
      <c r="U695" s="77"/>
      <c r="V695" s="81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</row>
    <row r="696" spans="1:46" ht="15.75" customHeight="1" x14ac:dyDescent="0.3">
      <c r="A696" s="77"/>
      <c r="B696" s="77"/>
      <c r="C696" s="77"/>
      <c r="D696" s="77"/>
      <c r="E696" s="77"/>
      <c r="F696" s="81"/>
      <c r="G696" s="77"/>
      <c r="H696" s="77"/>
      <c r="I696" s="77"/>
      <c r="J696" s="81"/>
      <c r="K696" s="77"/>
      <c r="L696" s="77"/>
      <c r="M696" s="77"/>
      <c r="N696" s="81"/>
      <c r="O696" s="77"/>
      <c r="P696" s="77"/>
      <c r="Q696" s="77"/>
      <c r="R696" s="81"/>
      <c r="S696" s="77"/>
      <c r="T696" s="77"/>
      <c r="U696" s="77"/>
      <c r="V696" s="81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</row>
    <row r="697" spans="1:46" ht="15.75" customHeight="1" x14ac:dyDescent="0.3">
      <c r="A697" s="77"/>
      <c r="B697" s="77"/>
      <c r="C697" s="77"/>
      <c r="D697" s="77"/>
      <c r="E697" s="77"/>
      <c r="F697" s="81"/>
      <c r="G697" s="77"/>
      <c r="H697" s="77"/>
      <c r="I697" s="77"/>
      <c r="J697" s="81"/>
      <c r="K697" s="77"/>
      <c r="L697" s="77"/>
      <c r="M697" s="77"/>
      <c r="N697" s="81"/>
      <c r="O697" s="77"/>
      <c r="P697" s="77"/>
      <c r="Q697" s="77"/>
      <c r="R697" s="81"/>
      <c r="S697" s="77"/>
      <c r="T697" s="77"/>
      <c r="U697" s="77"/>
      <c r="V697" s="81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</row>
    <row r="698" spans="1:46" ht="15.75" customHeight="1" x14ac:dyDescent="0.3">
      <c r="A698" s="77"/>
      <c r="B698" s="77"/>
      <c r="C698" s="77"/>
      <c r="D698" s="77"/>
      <c r="E698" s="77"/>
      <c r="F698" s="81"/>
      <c r="G698" s="77"/>
      <c r="H698" s="77"/>
      <c r="I698" s="77"/>
      <c r="J698" s="81"/>
      <c r="K698" s="77"/>
      <c r="L698" s="77"/>
      <c r="M698" s="77"/>
      <c r="N698" s="81"/>
      <c r="O698" s="77"/>
      <c r="P698" s="77"/>
      <c r="Q698" s="77"/>
      <c r="R698" s="81"/>
      <c r="S698" s="77"/>
      <c r="T698" s="77"/>
      <c r="U698" s="77"/>
      <c r="V698" s="81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</row>
    <row r="699" spans="1:46" ht="15.75" customHeight="1" x14ac:dyDescent="0.3">
      <c r="A699" s="77"/>
      <c r="B699" s="77"/>
      <c r="C699" s="77"/>
      <c r="D699" s="77"/>
      <c r="E699" s="77"/>
      <c r="F699" s="81"/>
      <c r="G699" s="77"/>
      <c r="H699" s="77"/>
      <c r="I699" s="77"/>
      <c r="J699" s="81"/>
      <c r="K699" s="77"/>
      <c r="L699" s="77"/>
      <c r="M699" s="77"/>
      <c r="N699" s="81"/>
      <c r="O699" s="77"/>
      <c r="P699" s="77"/>
      <c r="Q699" s="77"/>
      <c r="R699" s="81"/>
      <c r="S699" s="77"/>
      <c r="T699" s="77"/>
      <c r="U699" s="77"/>
      <c r="V699" s="81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</row>
    <row r="700" spans="1:46" ht="15.75" customHeight="1" x14ac:dyDescent="0.3">
      <c r="A700" s="77"/>
      <c r="B700" s="77"/>
      <c r="C700" s="77"/>
      <c r="D700" s="77"/>
      <c r="E700" s="77"/>
      <c r="F700" s="81"/>
      <c r="G700" s="77"/>
      <c r="H700" s="77"/>
      <c r="I700" s="77"/>
      <c r="J700" s="81"/>
      <c r="K700" s="77"/>
      <c r="L700" s="77"/>
      <c r="M700" s="77"/>
      <c r="N700" s="81"/>
      <c r="O700" s="77"/>
      <c r="P700" s="77"/>
      <c r="Q700" s="77"/>
      <c r="R700" s="81"/>
      <c r="S700" s="77"/>
      <c r="T700" s="77"/>
      <c r="U700" s="77"/>
      <c r="V700" s="81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</row>
    <row r="701" spans="1:46" ht="15.75" customHeight="1" x14ac:dyDescent="0.3">
      <c r="A701" s="77"/>
      <c r="B701" s="77"/>
      <c r="C701" s="77"/>
      <c r="D701" s="77"/>
      <c r="E701" s="77"/>
      <c r="F701" s="81"/>
      <c r="G701" s="77"/>
      <c r="H701" s="77"/>
      <c r="I701" s="77"/>
      <c r="J701" s="81"/>
      <c r="K701" s="77"/>
      <c r="L701" s="77"/>
      <c r="M701" s="77"/>
      <c r="N701" s="81"/>
      <c r="O701" s="77"/>
      <c r="P701" s="77"/>
      <c r="Q701" s="77"/>
      <c r="R701" s="81"/>
      <c r="S701" s="77"/>
      <c r="T701" s="77"/>
      <c r="U701" s="77"/>
      <c r="V701" s="81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</row>
    <row r="702" spans="1:46" ht="15.75" customHeight="1" x14ac:dyDescent="0.3">
      <c r="A702" s="77"/>
      <c r="B702" s="77"/>
      <c r="C702" s="77"/>
      <c r="D702" s="77"/>
      <c r="E702" s="77"/>
      <c r="F702" s="81"/>
      <c r="G702" s="77"/>
      <c r="H702" s="77"/>
      <c r="I702" s="77"/>
      <c r="J702" s="81"/>
      <c r="K702" s="77"/>
      <c r="L702" s="77"/>
      <c r="M702" s="77"/>
      <c r="N702" s="81"/>
      <c r="O702" s="77"/>
      <c r="P702" s="77"/>
      <c r="Q702" s="77"/>
      <c r="R702" s="81"/>
      <c r="S702" s="77"/>
      <c r="T702" s="77"/>
      <c r="U702" s="77"/>
      <c r="V702" s="81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</row>
    <row r="703" spans="1:46" ht="15.75" customHeight="1" x14ac:dyDescent="0.3">
      <c r="A703" s="77"/>
      <c r="B703" s="77"/>
      <c r="C703" s="77"/>
      <c r="D703" s="77"/>
      <c r="E703" s="77"/>
      <c r="F703" s="81"/>
      <c r="G703" s="77"/>
      <c r="H703" s="77"/>
      <c r="I703" s="77"/>
      <c r="J703" s="81"/>
      <c r="K703" s="77"/>
      <c r="L703" s="77"/>
      <c r="M703" s="77"/>
      <c r="N703" s="81"/>
      <c r="O703" s="77"/>
      <c r="P703" s="77"/>
      <c r="Q703" s="77"/>
      <c r="R703" s="81"/>
      <c r="S703" s="77"/>
      <c r="T703" s="77"/>
      <c r="U703" s="77"/>
      <c r="V703" s="81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</row>
    <row r="704" spans="1:46" ht="15.75" customHeight="1" x14ac:dyDescent="0.3">
      <c r="A704" s="77"/>
      <c r="B704" s="77"/>
      <c r="C704" s="77"/>
      <c r="D704" s="77"/>
      <c r="E704" s="77"/>
      <c r="F704" s="81"/>
      <c r="G704" s="77"/>
      <c r="H704" s="77"/>
      <c r="I704" s="77"/>
      <c r="J704" s="81"/>
      <c r="K704" s="77"/>
      <c r="L704" s="77"/>
      <c r="M704" s="77"/>
      <c r="N704" s="81"/>
      <c r="O704" s="77"/>
      <c r="P704" s="77"/>
      <c r="Q704" s="77"/>
      <c r="R704" s="81"/>
      <c r="S704" s="77"/>
      <c r="T704" s="77"/>
      <c r="U704" s="77"/>
      <c r="V704" s="81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</row>
    <row r="705" spans="1:46" ht="15.75" customHeight="1" x14ac:dyDescent="0.3">
      <c r="A705" s="77"/>
      <c r="B705" s="77"/>
      <c r="C705" s="77"/>
      <c r="D705" s="77"/>
      <c r="E705" s="77"/>
      <c r="F705" s="81"/>
      <c r="G705" s="77"/>
      <c r="H705" s="77"/>
      <c r="I705" s="77"/>
      <c r="J705" s="81"/>
      <c r="K705" s="77"/>
      <c r="L705" s="77"/>
      <c r="M705" s="77"/>
      <c r="N705" s="81"/>
      <c r="O705" s="77"/>
      <c r="P705" s="77"/>
      <c r="Q705" s="77"/>
      <c r="R705" s="81"/>
      <c r="S705" s="77"/>
      <c r="T705" s="77"/>
      <c r="U705" s="77"/>
      <c r="V705" s="81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</row>
    <row r="706" spans="1:46" ht="15.75" customHeight="1" x14ac:dyDescent="0.3">
      <c r="A706" s="77"/>
      <c r="B706" s="77"/>
      <c r="C706" s="77"/>
      <c r="D706" s="77"/>
      <c r="E706" s="77"/>
      <c r="F706" s="81"/>
      <c r="G706" s="77"/>
      <c r="H706" s="77"/>
      <c r="I706" s="77"/>
      <c r="J706" s="81"/>
      <c r="K706" s="77"/>
      <c r="L706" s="77"/>
      <c r="M706" s="77"/>
      <c r="N706" s="81"/>
      <c r="O706" s="77"/>
      <c r="P706" s="77"/>
      <c r="Q706" s="77"/>
      <c r="R706" s="81"/>
      <c r="S706" s="77"/>
      <c r="T706" s="77"/>
      <c r="U706" s="77"/>
      <c r="V706" s="81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</row>
    <row r="707" spans="1:46" ht="15.75" customHeight="1" x14ac:dyDescent="0.3">
      <c r="A707" s="77"/>
      <c r="B707" s="77"/>
      <c r="C707" s="77"/>
      <c r="D707" s="77"/>
      <c r="E707" s="77"/>
      <c r="F707" s="81"/>
      <c r="G707" s="77"/>
      <c r="H707" s="77"/>
      <c r="I707" s="77"/>
      <c r="J707" s="81"/>
      <c r="K707" s="77"/>
      <c r="L707" s="77"/>
      <c r="M707" s="77"/>
      <c r="N707" s="81"/>
      <c r="O707" s="77"/>
      <c r="P707" s="77"/>
      <c r="Q707" s="77"/>
      <c r="R707" s="81"/>
      <c r="S707" s="77"/>
      <c r="T707" s="77"/>
      <c r="U707" s="77"/>
      <c r="V707" s="81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</row>
    <row r="708" spans="1:46" ht="15.75" customHeight="1" x14ac:dyDescent="0.3">
      <c r="A708" s="77"/>
      <c r="B708" s="77"/>
      <c r="C708" s="77"/>
      <c r="D708" s="77"/>
      <c r="E708" s="77"/>
      <c r="F708" s="81"/>
      <c r="G708" s="77"/>
      <c r="H708" s="77"/>
      <c r="I708" s="77"/>
      <c r="J708" s="81"/>
      <c r="K708" s="77"/>
      <c r="L708" s="77"/>
      <c r="M708" s="77"/>
      <c r="N708" s="81"/>
      <c r="O708" s="77"/>
      <c r="P708" s="77"/>
      <c r="Q708" s="77"/>
      <c r="R708" s="81"/>
      <c r="S708" s="77"/>
      <c r="T708" s="77"/>
      <c r="U708" s="77"/>
      <c r="V708" s="81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</row>
    <row r="709" spans="1:46" ht="15.75" customHeight="1" x14ac:dyDescent="0.3">
      <c r="A709" s="77"/>
      <c r="B709" s="77"/>
      <c r="C709" s="77"/>
      <c r="D709" s="77"/>
      <c r="E709" s="77"/>
      <c r="F709" s="81"/>
      <c r="G709" s="77"/>
      <c r="H709" s="77"/>
      <c r="I709" s="77"/>
      <c r="J709" s="81"/>
      <c r="K709" s="77"/>
      <c r="L709" s="77"/>
      <c r="M709" s="77"/>
      <c r="N709" s="81"/>
      <c r="O709" s="77"/>
      <c r="P709" s="77"/>
      <c r="Q709" s="77"/>
      <c r="R709" s="81"/>
      <c r="S709" s="77"/>
      <c r="T709" s="77"/>
      <c r="U709" s="77"/>
      <c r="V709" s="81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</row>
    <row r="710" spans="1:46" ht="15.75" customHeight="1" x14ac:dyDescent="0.3">
      <c r="A710" s="77"/>
      <c r="B710" s="77"/>
      <c r="C710" s="77"/>
      <c r="D710" s="77"/>
      <c r="E710" s="77"/>
      <c r="F710" s="81"/>
      <c r="G710" s="77"/>
      <c r="H710" s="77"/>
      <c r="I710" s="77"/>
      <c r="J710" s="81"/>
      <c r="K710" s="77"/>
      <c r="L710" s="77"/>
      <c r="M710" s="77"/>
      <c r="N710" s="81"/>
      <c r="O710" s="77"/>
      <c r="P710" s="77"/>
      <c r="Q710" s="77"/>
      <c r="R710" s="81"/>
      <c r="S710" s="77"/>
      <c r="T710" s="77"/>
      <c r="U710" s="77"/>
      <c r="V710" s="81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</row>
    <row r="711" spans="1:46" ht="15.75" customHeight="1" x14ac:dyDescent="0.3">
      <c r="A711" s="77"/>
      <c r="B711" s="77"/>
      <c r="C711" s="77"/>
      <c r="D711" s="77"/>
      <c r="E711" s="77"/>
      <c r="F711" s="81"/>
      <c r="G711" s="77"/>
      <c r="H711" s="77"/>
      <c r="I711" s="77"/>
      <c r="J711" s="81"/>
      <c r="K711" s="77"/>
      <c r="L711" s="77"/>
      <c r="M711" s="77"/>
      <c r="N711" s="81"/>
      <c r="O711" s="77"/>
      <c r="P711" s="77"/>
      <c r="Q711" s="77"/>
      <c r="R711" s="81"/>
      <c r="S711" s="77"/>
      <c r="T711" s="77"/>
      <c r="U711" s="77"/>
      <c r="V711" s="81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</row>
    <row r="712" spans="1:46" ht="15.75" customHeight="1" x14ac:dyDescent="0.3">
      <c r="A712" s="77"/>
      <c r="B712" s="77"/>
      <c r="C712" s="77"/>
      <c r="D712" s="77"/>
      <c r="E712" s="77"/>
      <c r="F712" s="81"/>
      <c r="G712" s="77"/>
      <c r="H712" s="77"/>
      <c r="I712" s="77"/>
      <c r="J712" s="81"/>
      <c r="K712" s="77"/>
      <c r="L712" s="77"/>
      <c r="M712" s="77"/>
      <c r="N712" s="81"/>
      <c r="O712" s="77"/>
      <c r="P712" s="77"/>
      <c r="Q712" s="77"/>
      <c r="R712" s="81"/>
      <c r="S712" s="77"/>
      <c r="T712" s="77"/>
      <c r="U712" s="77"/>
      <c r="V712" s="81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</row>
    <row r="713" spans="1:46" ht="15.75" customHeight="1" x14ac:dyDescent="0.3">
      <c r="A713" s="77"/>
      <c r="B713" s="77"/>
      <c r="C713" s="77"/>
      <c r="D713" s="77"/>
      <c r="E713" s="77"/>
      <c r="F713" s="81"/>
      <c r="G713" s="77"/>
      <c r="H713" s="77"/>
      <c r="I713" s="77"/>
      <c r="J713" s="81"/>
      <c r="K713" s="77"/>
      <c r="L713" s="77"/>
      <c r="M713" s="77"/>
      <c r="N713" s="81"/>
      <c r="O713" s="77"/>
      <c r="P713" s="77"/>
      <c r="Q713" s="77"/>
      <c r="R713" s="81"/>
      <c r="S713" s="77"/>
      <c r="T713" s="77"/>
      <c r="U713" s="77"/>
      <c r="V713" s="81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</row>
    <row r="714" spans="1:46" ht="15.75" customHeight="1" x14ac:dyDescent="0.3">
      <c r="A714" s="77"/>
      <c r="B714" s="77"/>
      <c r="C714" s="77"/>
      <c r="D714" s="77"/>
      <c r="E714" s="77"/>
      <c r="F714" s="81"/>
      <c r="G714" s="77"/>
      <c r="H714" s="77"/>
      <c r="I714" s="77"/>
      <c r="J714" s="81"/>
      <c r="K714" s="77"/>
      <c r="L714" s="77"/>
      <c r="M714" s="77"/>
      <c r="N714" s="81"/>
      <c r="O714" s="77"/>
      <c r="P714" s="77"/>
      <c r="Q714" s="77"/>
      <c r="R714" s="81"/>
      <c r="S714" s="77"/>
      <c r="T714" s="77"/>
      <c r="U714" s="77"/>
      <c r="V714" s="81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</row>
    <row r="715" spans="1:46" ht="15.75" customHeight="1" x14ac:dyDescent="0.3">
      <c r="A715" s="77"/>
      <c r="B715" s="77"/>
      <c r="C715" s="77"/>
      <c r="D715" s="77"/>
      <c r="E715" s="77"/>
      <c r="F715" s="81"/>
      <c r="G715" s="77"/>
      <c r="H715" s="77"/>
      <c r="I715" s="77"/>
      <c r="J715" s="81"/>
      <c r="K715" s="77"/>
      <c r="L715" s="77"/>
      <c r="M715" s="77"/>
      <c r="N715" s="81"/>
      <c r="O715" s="77"/>
      <c r="P715" s="77"/>
      <c r="Q715" s="77"/>
      <c r="R715" s="81"/>
      <c r="S715" s="77"/>
      <c r="T715" s="77"/>
      <c r="U715" s="77"/>
      <c r="V715" s="81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</row>
    <row r="716" spans="1:46" ht="15.75" customHeight="1" x14ac:dyDescent="0.3">
      <c r="A716" s="77"/>
      <c r="B716" s="77"/>
      <c r="C716" s="77"/>
      <c r="D716" s="77"/>
      <c r="E716" s="77"/>
      <c r="F716" s="81"/>
      <c r="G716" s="77"/>
      <c r="H716" s="77"/>
      <c r="I716" s="77"/>
      <c r="J716" s="81"/>
      <c r="K716" s="77"/>
      <c r="L716" s="77"/>
      <c r="M716" s="77"/>
      <c r="N716" s="81"/>
      <c r="O716" s="77"/>
      <c r="P716" s="77"/>
      <c r="Q716" s="77"/>
      <c r="R716" s="81"/>
      <c r="S716" s="77"/>
      <c r="T716" s="77"/>
      <c r="U716" s="77"/>
      <c r="V716" s="81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</row>
    <row r="717" spans="1:46" ht="15.75" customHeight="1" x14ac:dyDescent="0.3">
      <c r="A717" s="77"/>
      <c r="B717" s="77"/>
      <c r="C717" s="77"/>
      <c r="D717" s="77"/>
      <c r="E717" s="77"/>
      <c r="F717" s="81"/>
      <c r="G717" s="77"/>
      <c r="H717" s="77"/>
      <c r="I717" s="77"/>
      <c r="J717" s="81"/>
      <c r="K717" s="77"/>
      <c r="L717" s="77"/>
      <c r="M717" s="77"/>
      <c r="N717" s="81"/>
      <c r="O717" s="77"/>
      <c r="P717" s="77"/>
      <c r="Q717" s="77"/>
      <c r="R717" s="81"/>
      <c r="S717" s="77"/>
      <c r="T717" s="77"/>
      <c r="U717" s="77"/>
      <c r="V717" s="81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</row>
    <row r="718" spans="1:46" ht="15.75" customHeight="1" x14ac:dyDescent="0.3">
      <c r="A718" s="77"/>
      <c r="B718" s="77"/>
      <c r="C718" s="77"/>
      <c r="D718" s="77"/>
      <c r="E718" s="77"/>
      <c r="F718" s="81"/>
      <c r="G718" s="77"/>
      <c r="H718" s="77"/>
      <c r="I718" s="77"/>
      <c r="J718" s="81"/>
      <c r="K718" s="77"/>
      <c r="L718" s="77"/>
      <c r="M718" s="77"/>
      <c r="N718" s="81"/>
      <c r="O718" s="77"/>
      <c r="P718" s="77"/>
      <c r="Q718" s="77"/>
      <c r="R718" s="81"/>
      <c r="S718" s="77"/>
      <c r="T718" s="77"/>
      <c r="U718" s="77"/>
      <c r="V718" s="81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</row>
    <row r="719" spans="1:46" ht="15.75" customHeight="1" x14ac:dyDescent="0.3">
      <c r="A719" s="77"/>
      <c r="B719" s="77"/>
      <c r="C719" s="77"/>
      <c r="D719" s="77"/>
      <c r="E719" s="77"/>
      <c r="F719" s="81"/>
      <c r="G719" s="77"/>
      <c r="H719" s="77"/>
      <c r="I719" s="77"/>
      <c r="J719" s="81"/>
      <c r="K719" s="77"/>
      <c r="L719" s="77"/>
      <c r="M719" s="77"/>
      <c r="N719" s="81"/>
      <c r="O719" s="77"/>
      <c r="P719" s="77"/>
      <c r="Q719" s="77"/>
      <c r="R719" s="81"/>
      <c r="S719" s="77"/>
      <c r="T719" s="77"/>
      <c r="U719" s="77"/>
      <c r="V719" s="81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</row>
    <row r="720" spans="1:46" ht="15.75" customHeight="1" x14ac:dyDescent="0.3">
      <c r="A720" s="77"/>
      <c r="B720" s="77"/>
      <c r="C720" s="77"/>
      <c r="D720" s="77"/>
      <c r="E720" s="77"/>
      <c r="F720" s="81"/>
      <c r="G720" s="77"/>
      <c r="H720" s="77"/>
      <c r="I720" s="77"/>
      <c r="J720" s="81"/>
      <c r="K720" s="77"/>
      <c r="L720" s="77"/>
      <c r="M720" s="77"/>
      <c r="N720" s="81"/>
      <c r="O720" s="77"/>
      <c r="P720" s="77"/>
      <c r="Q720" s="77"/>
      <c r="R720" s="81"/>
      <c r="S720" s="77"/>
      <c r="T720" s="77"/>
      <c r="U720" s="77"/>
      <c r="V720" s="81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</row>
    <row r="721" spans="1:46" ht="15.75" customHeight="1" x14ac:dyDescent="0.3">
      <c r="A721" s="77"/>
      <c r="B721" s="77"/>
      <c r="C721" s="77"/>
      <c r="D721" s="77"/>
      <c r="E721" s="77"/>
      <c r="F721" s="81"/>
      <c r="G721" s="77"/>
      <c r="H721" s="77"/>
      <c r="I721" s="77"/>
      <c r="J721" s="81"/>
      <c r="K721" s="77"/>
      <c r="L721" s="77"/>
      <c r="M721" s="77"/>
      <c r="N721" s="81"/>
      <c r="O721" s="77"/>
      <c r="P721" s="77"/>
      <c r="Q721" s="77"/>
      <c r="R721" s="81"/>
      <c r="S721" s="77"/>
      <c r="T721" s="77"/>
      <c r="U721" s="77"/>
      <c r="V721" s="81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</row>
    <row r="722" spans="1:46" ht="15.75" customHeight="1" x14ac:dyDescent="0.3">
      <c r="A722" s="77"/>
      <c r="B722" s="77"/>
      <c r="C722" s="77"/>
      <c r="D722" s="77"/>
      <c r="E722" s="77"/>
      <c r="F722" s="81"/>
      <c r="G722" s="77"/>
      <c r="H722" s="77"/>
      <c r="I722" s="77"/>
      <c r="J722" s="81"/>
      <c r="K722" s="77"/>
      <c r="L722" s="77"/>
      <c r="M722" s="77"/>
      <c r="N722" s="81"/>
      <c r="O722" s="77"/>
      <c r="P722" s="77"/>
      <c r="Q722" s="77"/>
      <c r="R722" s="81"/>
      <c r="S722" s="77"/>
      <c r="T722" s="77"/>
      <c r="U722" s="77"/>
      <c r="V722" s="81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</row>
    <row r="723" spans="1:46" ht="15.75" customHeight="1" x14ac:dyDescent="0.3">
      <c r="A723" s="77"/>
      <c r="B723" s="77"/>
      <c r="C723" s="77"/>
      <c r="D723" s="77"/>
      <c r="E723" s="77"/>
      <c r="F723" s="81"/>
      <c r="G723" s="77"/>
      <c r="H723" s="77"/>
      <c r="I723" s="77"/>
      <c r="J723" s="81"/>
      <c r="K723" s="77"/>
      <c r="L723" s="77"/>
      <c r="M723" s="77"/>
      <c r="N723" s="81"/>
      <c r="O723" s="77"/>
      <c r="P723" s="77"/>
      <c r="Q723" s="77"/>
      <c r="R723" s="81"/>
      <c r="S723" s="77"/>
      <c r="T723" s="77"/>
      <c r="U723" s="77"/>
      <c r="V723" s="81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</row>
    <row r="724" spans="1:46" ht="15.75" customHeight="1" x14ac:dyDescent="0.3">
      <c r="A724" s="77"/>
      <c r="B724" s="77"/>
      <c r="C724" s="77"/>
      <c r="D724" s="77"/>
      <c r="E724" s="77"/>
      <c r="F724" s="81"/>
      <c r="G724" s="77"/>
      <c r="H724" s="77"/>
      <c r="I724" s="77"/>
      <c r="J724" s="81"/>
      <c r="K724" s="77"/>
      <c r="L724" s="77"/>
      <c r="M724" s="77"/>
      <c r="N724" s="81"/>
      <c r="O724" s="77"/>
      <c r="P724" s="77"/>
      <c r="Q724" s="77"/>
      <c r="R724" s="81"/>
      <c r="S724" s="77"/>
      <c r="T724" s="77"/>
      <c r="U724" s="77"/>
      <c r="V724" s="81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</row>
    <row r="725" spans="1:46" ht="15.75" customHeight="1" x14ac:dyDescent="0.3">
      <c r="A725" s="77"/>
      <c r="B725" s="77"/>
      <c r="C725" s="77"/>
      <c r="D725" s="77"/>
      <c r="E725" s="77"/>
      <c r="F725" s="81"/>
      <c r="G725" s="77"/>
      <c r="H725" s="77"/>
      <c r="I725" s="77"/>
      <c r="J725" s="81"/>
      <c r="K725" s="77"/>
      <c r="L725" s="77"/>
      <c r="M725" s="77"/>
      <c r="N725" s="81"/>
      <c r="O725" s="77"/>
      <c r="P725" s="77"/>
      <c r="Q725" s="77"/>
      <c r="R725" s="81"/>
      <c r="S725" s="77"/>
      <c r="T725" s="77"/>
      <c r="U725" s="77"/>
      <c r="V725" s="81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</row>
    <row r="726" spans="1:46" ht="15.75" customHeight="1" x14ac:dyDescent="0.3">
      <c r="A726" s="77"/>
      <c r="B726" s="77"/>
      <c r="C726" s="77"/>
      <c r="D726" s="77"/>
      <c r="E726" s="77"/>
      <c r="F726" s="81"/>
      <c r="G726" s="77"/>
      <c r="H726" s="77"/>
      <c r="I726" s="77"/>
      <c r="J726" s="81"/>
      <c r="K726" s="77"/>
      <c r="L726" s="77"/>
      <c r="M726" s="77"/>
      <c r="N726" s="81"/>
      <c r="O726" s="77"/>
      <c r="P726" s="77"/>
      <c r="Q726" s="77"/>
      <c r="R726" s="81"/>
      <c r="S726" s="77"/>
      <c r="T726" s="77"/>
      <c r="U726" s="77"/>
      <c r="V726" s="81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</row>
    <row r="727" spans="1:46" ht="15.75" customHeight="1" x14ac:dyDescent="0.3">
      <c r="A727" s="77"/>
      <c r="B727" s="77"/>
      <c r="C727" s="77"/>
      <c r="D727" s="77"/>
      <c r="E727" s="77"/>
      <c r="F727" s="81"/>
      <c r="G727" s="77"/>
      <c r="H727" s="77"/>
      <c r="I727" s="77"/>
      <c r="J727" s="81"/>
      <c r="K727" s="77"/>
      <c r="L727" s="77"/>
      <c r="M727" s="77"/>
      <c r="N727" s="81"/>
      <c r="O727" s="77"/>
      <c r="P727" s="77"/>
      <c r="Q727" s="77"/>
      <c r="R727" s="81"/>
      <c r="S727" s="77"/>
      <c r="T727" s="77"/>
      <c r="U727" s="77"/>
      <c r="V727" s="81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</row>
    <row r="728" spans="1:46" ht="15.75" customHeight="1" x14ac:dyDescent="0.3">
      <c r="A728" s="77"/>
      <c r="B728" s="77"/>
      <c r="C728" s="77"/>
      <c r="D728" s="77"/>
      <c r="E728" s="77"/>
      <c r="F728" s="81"/>
      <c r="G728" s="77"/>
      <c r="H728" s="77"/>
      <c r="I728" s="77"/>
      <c r="J728" s="81"/>
      <c r="K728" s="77"/>
      <c r="L728" s="77"/>
      <c r="M728" s="77"/>
      <c r="N728" s="81"/>
      <c r="O728" s="77"/>
      <c r="P728" s="77"/>
      <c r="Q728" s="77"/>
      <c r="R728" s="81"/>
      <c r="S728" s="77"/>
      <c r="T728" s="77"/>
      <c r="U728" s="77"/>
      <c r="V728" s="81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</row>
    <row r="729" spans="1:46" ht="15.75" customHeight="1" x14ac:dyDescent="0.3">
      <c r="A729" s="77"/>
      <c r="B729" s="77"/>
      <c r="C729" s="77"/>
      <c r="D729" s="77"/>
      <c r="E729" s="77"/>
      <c r="F729" s="81"/>
      <c r="G729" s="77"/>
      <c r="H729" s="77"/>
      <c r="I729" s="77"/>
      <c r="J729" s="81"/>
      <c r="K729" s="77"/>
      <c r="L729" s="77"/>
      <c r="M729" s="77"/>
      <c r="N729" s="81"/>
      <c r="O729" s="77"/>
      <c r="P729" s="77"/>
      <c r="Q729" s="77"/>
      <c r="R729" s="81"/>
      <c r="S729" s="77"/>
      <c r="T729" s="77"/>
      <c r="U729" s="77"/>
      <c r="V729" s="81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</row>
    <row r="730" spans="1:46" ht="15.75" customHeight="1" x14ac:dyDescent="0.3">
      <c r="A730" s="77"/>
      <c r="B730" s="77"/>
      <c r="C730" s="77"/>
      <c r="D730" s="77"/>
      <c r="E730" s="77"/>
      <c r="F730" s="81"/>
      <c r="G730" s="77"/>
      <c r="H730" s="77"/>
      <c r="I730" s="77"/>
      <c r="J730" s="81"/>
      <c r="K730" s="77"/>
      <c r="L730" s="77"/>
      <c r="M730" s="77"/>
      <c r="N730" s="81"/>
      <c r="O730" s="77"/>
      <c r="P730" s="77"/>
      <c r="Q730" s="77"/>
      <c r="R730" s="81"/>
      <c r="S730" s="77"/>
      <c r="T730" s="77"/>
      <c r="U730" s="77"/>
      <c r="V730" s="81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</row>
    <row r="731" spans="1:46" ht="15.75" customHeight="1" x14ac:dyDescent="0.3">
      <c r="A731" s="77"/>
      <c r="B731" s="77"/>
      <c r="C731" s="77"/>
      <c r="D731" s="77"/>
      <c r="E731" s="77"/>
      <c r="F731" s="81"/>
      <c r="G731" s="77"/>
      <c r="H731" s="77"/>
      <c r="I731" s="77"/>
      <c r="J731" s="81"/>
      <c r="K731" s="77"/>
      <c r="L731" s="77"/>
      <c r="M731" s="77"/>
      <c r="N731" s="81"/>
      <c r="O731" s="77"/>
      <c r="P731" s="77"/>
      <c r="Q731" s="77"/>
      <c r="R731" s="81"/>
      <c r="S731" s="77"/>
      <c r="T731" s="77"/>
      <c r="U731" s="77"/>
      <c r="V731" s="81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</row>
    <row r="732" spans="1:46" ht="15.75" customHeight="1" x14ac:dyDescent="0.3">
      <c r="A732" s="77"/>
      <c r="B732" s="77"/>
      <c r="C732" s="77"/>
      <c r="D732" s="77"/>
      <c r="E732" s="77"/>
      <c r="F732" s="81"/>
      <c r="G732" s="77"/>
      <c r="H732" s="77"/>
      <c r="I732" s="77"/>
      <c r="J732" s="81"/>
      <c r="K732" s="77"/>
      <c r="L732" s="77"/>
      <c r="M732" s="77"/>
      <c r="N732" s="81"/>
      <c r="O732" s="77"/>
      <c r="P732" s="77"/>
      <c r="Q732" s="77"/>
      <c r="R732" s="81"/>
      <c r="S732" s="77"/>
      <c r="T732" s="77"/>
      <c r="U732" s="77"/>
      <c r="V732" s="81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</row>
    <row r="733" spans="1:46" ht="15.75" customHeight="1" x14ac:dyDescent="0.3">
      <c r="A733" s="77"/>
      <c r="B733" s="77"/>
      <c r="C733" s="77"/>
      <c r="D733" s="77"/>
      <c r="E733" s="77"/>
      <c r="F733" s="81"/>
      <c r="G733" s="77"/>
      <c r="H733" s="77"/>
      <c r="I733" s="77"/>
      <c r="J733" s="81"/>
      <c r="K733" s="77"/>
      <c r="L733" s="77"/>
      <c r="M733" s="77"/>
      <c r="N733" s="81"/>
      <c r="O733" s="77"/>
      <c r="P733" s="77"/>
      <c r="Q733" s="77"/>
      <c r="R733" s="81"/>
      <c r="S733" s="77"/>
      <c r="T733" s="77"/>
      <c r="U733" s="77"/>
      <c r="V733" s="81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</row>
    <row r="734" spans="1:46" ht="15.75" customHeight="1" x14ac:dyDescent="0.3">
      <c r="A734" s="77"/>
      <c r="B734" s="77"/>
      <c r="C734" s="77"/>
      <c r="D734" s="77"/>
      <c r="E734" s="77"/>
      <c r="F734" s="81"/>
      <c r="G734" s="77"/>
      <c r="H734" s="77"/>
      <c r="I734" s="77"/>
      <c r="J734" s="81"/>
      <c r="K734" s="77"/>
      <c r="L734" s="77"/>
      <c r="M734" s="77"/>
      <c r="N734" s="81"/>
      <c r="O734" s="77"/>
      <c r="P734" s="77"/>
      <c r="Q734" s="77"/>
      <c r="R734" s="81"/>
      <c r="S734" s="77"/>
      <c r="T734" s="77"/>
      <c r="U734" s="77"/>
      <c r="V734" s="81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</row>
    <row r="735" spans="1:46" ht="15.75" customHeight="1" x14ac:dyDescent="0.3">
      <c r="A735" s="77"/>
      <c r="B735" s="77"/>
      <c r="C735" s="77"/>
      <c r="D735" s="77"/>
      <c r="E735" s="77"/>
      <c r="F735" s="81"/>
      <c r="G735" s="77"/>
      <c r="H735" s="77"/>
      <c r="I735" s="77"/>
      <c r="J735" s="81"/>
      <c r="K735" s="77"/>
      <c r="L735" s="77"/>
      <c r="M735" s="77"/>
      <c r="N735" s="81"/>
      <c r="O735" s="77"/>
      <c r="P735" s="77"/>
      <c r="Q735" s="77"/>
      <c r="R735" s="81"/>
      <c r="S735" s="77"/>
      <c r="T735" s="77"/>
      <c r="U735" s="77"/>
      <c r="V735" s="81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</row>
    <row r="736" spans="1:46" ht="15.75" customHeight="1" x14ac:dyDescent="0.3">
      <c r="A736" s="77"/>
      <c r="B736" s="77"/>
      <c r="C736" s="77"/>
      <c r="D736" s="77"/>
      <c r="E736" s="77"/>
      <c r="F736" s="81"/>
      <c r="G736" s="77"/>
      <c r="H736" s="77"/>
      <c r="I736" s="77"/>
      <c r="J736" s="81"/>
      <c r="K736" s="77"/>
      <c r="L736" s="77"/>
      <c r="M736" s="77"/>
      <c r="N736" s="81"/>
      <c r="O736" s="77"/>
      <c r="P736" s="77"/>
      <c r="Q736" s="77"/>
      <c r="R736" s="81"/>
      <c r="S736" s="77"/>
      <c r="T736" s="77"/>
      <c r="U736" s="77"/>
      <c r="V736" s="81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</row>
    <row r="737" spans="1:46" ht="15.75" customHeight="1" x14ac:dyDescent="0.3">
      <c r="A737" s="77"/>
      <c r="B737" s="77"/>
      <c r="C737" s="77"/>
      <c r="D737" s="77"/>
      <c r="E737" s="77"/>
      <c r="F737" s="81"/>
      <c r="G737" s="77"/>
      <c r="H737" s="77"/>
      <c r="I737" s="77"/>
      <c r="J737" s="81"/>
      <c r="K737" s="77"/>
      <c r="L737" s="77"/>
      <c r="M737" s="77"/>
      <c r="N737" s="81"/>
      <c r="O737" s="77"/>
      <c r="P737" s="77"/>
      <c r="Q737" s="77"/>
      <c r="R737" s="81"/>
      <c r="S737" s="77"/>
      <c r="T737" s="77"/>
      <c r="U737" s="77"/>
      <c r="V737" s="81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</row>
    <row r="738" spans="1:46" ht="15.75" customHeight="1" x14ac:dyDescent="0.3">
      <c r="A738" s="77"/>
      <c r="B738" s="77"/>
      <c r="C738" s="77"/>
      <c r="D738" s="77"/>
      <c r="E738" s="77"/>
      <c r="F738" s="81"/>
      <c r="G738" s="77"/>
      <c r="H738" s="77"/>
      <c r="I738" s="77"/>
      <c r="J738" s="81"/>
      <c r="K738" s="77"/>
      <c r="L738" s="77"/>
      <c r="M738" s="77"/>
      <c r="N738" s="81"/>
      <c r="O738" s="77"/>
      <c r="P738" s="77"/>
      <c r="Q738" s="77"/>
      <c r="R738" s="81"/>
      <c r="S738" s="77"/>
      <c r="T738" s="77"/>
      <c r="U738" s="77"/>
      <c r="V738" s="81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</row>
    <row r="739" spans="1:46" ht="15.75" customHeight="1" x14ac:dyDescent="0.3">
      <c r="A739" s="77"/>
      <c r="B739" s="77"/>
      <c r="C739" s="77"/>
      <c r="D739" s="77"/>
      <c r="E739" s="77"/>
      <c r="F739" s="81"/>
      <c r="G739" s="77"/>
      <c r="H739" s="77"/>
      <c r="I739" s="77"/>
      <c r="J739" s="81"/>
      <c r="K739" s="77"/>
      <c r="L739" s="77"/>
      <c r="M739" s="77"/>
      <c r="N739" s="81"/>
      <c r="O739" s="77"/>
      <c r="P739" s="77"/>
      <c r="Q739" s="77"/>
      <c r="R739" s="81"/>
      <c r="S739" s="77"/>
      <c r="T739" s="77"/>
      <c r="U739" s="77"/>
      <c r="V739" s="81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</row>
    <row r="740" spans="1:46" ht="15.75" customHeight="1" x14ac:dyDescent="0.3">
      <c r="A740" s="77"/>
      <c r="B740" s="77"/>
      <c r="C740" s="77"/>
      <c r="D740" s="77"/>
      <c r="E740" s="77"/>
      <c r="F740" s="81"/>
      <c r="G740" s="77"/>
      <c r="H740" s="77"/>
      <c r="I740" s="77"/>
      <c r="J740" s="81"/>
      <c r="K740" s="77"/>
      <c r="L740" s="77"/>
      <c r="M740" s="77"/>
      <c r="N740" s="81"/>
      <c r="O740" s="77"/>
      <c r="P740" s="77"/>
      <c r="Q740" s="77"/>
      <c r="R740" s="81"/>
      <c r="S740" s="77"/>
      <c r="T740" s="77"/>
      <c r="U740" s="77"/>
      <c r="V740" s="81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</row>
    <row r="741" spans="1:46" ht="15.75" customHeight="1" x14ac:dyDescent="0.3">
      <c r="A741" s="77"/>
      <c r="B741" s="77"/>
      <c r="C741" s="77"/>
      <c r="D741" s="77"/>
      <c r="E741" s="77"/>
      <c r="F741" s="81"/>
      <c r="G741" s="77"/>
      <c r="H741" s="77"/>
      <c r="I741" s="77"/>
      <c r="J741" s="81"/>
      <c r="K741" s="77"/>
      <c r="L741" s="77"/>
      <c r="M741" s="77"/>
      <c r="N741" s="81"/>
      <c r="O741" s="77"/>
      <c r="P741" s="77"/>
      <c r="Q741" s="77"/>
      <c r="R741" s="81"/>
      <c r="S741" s="77"/>
      <c r="T741" s="77"/>
      <c r="U741" s="77"/>
      <c r="V741" s="81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</row>
    <row r="742" spans="1:46" ht="15.75" customHeight="1" x14ac:dyDescent="0.3">
      <c r="A742" s="77"/>
      <c r="B742" s="77"/>
      <c r="C742" s="77"/>
      <c r="D742" s="77"/>
      <c r="E742" s="77"/>
      <c r="F742" s="81"/>
      <c r="G742" s="77"/>
      <c r="H742" s="77"/>
      <c r="I742" s="77"/>
      <c r="J742" s="81"/>
      <c r="K742" s="77"/>
      <c r="L742" s="77"/>
      <c r="M742" s="77"/>
      <c r="N742" s="81"/>
      <c r="O742" s="77"/>
      <c r="P742" s="77"/>
      <c r="Q742" s="77"/>
      <c r="R742" s="81"/>
      <c r="S742" s="77"/>
      <c r="T742" s="77"/>
      <c r="U742" s="77"/>
      <c r="V742" s="81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</row>
    <row r="743" spans="1:46" ht="15.75" customHeight="1" x14ac:dyDescent="0.3">
      <c r="A743" s="77"/>
      <c r="B743" s="77"/>
      <c r="C743" s="77"/>
      <c r="D743" s="77"/>
      <c r="E743" s="77"/>
      <c r="F743" s="81"/>
      <c r="G743" s="77"/>
      <c r="H743" s="77"/>
      <c r="I743" s="77"/>
      <c r="J743" s="81"/>
      <c r="K743" s="77"/>
      <c r="L743" s="77"/>
      <c r="M743" s="77"/>
      <c r="N743" s="81"/>
      <c r="O743" s="77"/>
      <c r="P743" s="77"/>
      <c r="Q743" s="77"/>
      <c r="R743" s="81"/>
      <c r="S743" s="77"/>
      <c r="T743" s="77"/>
      <c r="U743" s="77"/>
      <c r="V743" s="81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</row>
    <row r="744" spans="1:46" ht="15.75" customHeight="1" x14ac:dyDescent="0.3">
      <c r="A744" s="77"/>
      <c r="B744" s="77"/>
      <c r="C744" s="77"/>
      <c r="D744" s="77"/>
      <c r="E744" s="77"/>
      <c r="F744" s="81"/>
      <c r="G744" s="77"/>
      <c r="H744" s="77"/>
      <c r="I744" s="77"/>
      <c r="J744" s="81"/>
      <c r="K744" s="77"/>
      <c r="L744" s="77"/>
      <c r="M744" s="77"/>
      <c r="N744" s="81"/>
      <c r="O744" s="77"/>
      <c r="P744" s="77"/>
      <c r="Q744" s="77"/>
      <c r="R744" s="81"/>
      <c r="S744" s="77"/>
      <c r="T744" s="77"/>
      <c r="U744" s="77"/>
      <c r="V744" s="81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</row>
    <row r="745" spans="1:46" ht="15.75" customHeight="1" x14ac:dyDescent="0.3">
      <c r="A745" s="77"/>
      <c r="B745" s="77"/>
      <c r="C745" s="77"/>
      <c r="D745" s="77"/>
      <c r="E745" s="77"/>
      <c r="F745" s="81"/>
      <c r="G745" s="77"/>
      <c r="H745" s="77"/>
      <c r="I745" s="77"/>
      <c r="J745" s="81"/>
      <c r="K745" s="77"/>
      <c r="L745" s="77"/>
      <c r="M745" s="77"/>
      <c r="N745" s="81"/>
      <c r="O745" s="77"/>
      <c r="P745" s="77"/>
      <c r="Q745" s="77"/>
      <c r="R745" s="81"/>
      <c r="S745" s="77"/>
      <c r="T745" s="77"/>
      <c r="U745" s="77"/>
      <c r="V745" s="81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</row>
    <row r="746" spans="1:46" ht="15.75" customHeight="1" x14ac:dyDescent="0.3">
      <c r="A746" s="77"/>
      <c r="B746" s="77"/>
      <c r="C746" s="77"/>
      <c r="D746" s="77"/>
      <c r="E746" s="77"/>
      <c r="F746" s="81"/>
      <c r="G746" s="77"/>
      <c r="H746" s="77"/>
      <c r="I746" s="77"/>
      <c r="J746" s="81"/>
      <c r="K746" s="77"/>
      <c r="L746" s="77"/>
      <c r="M746" s="77"/>
      <c r="N746" s="81"/>
      <c r="O746" s="77"/>
      <c r="P746" s="77"/>
      <c r="Q746" s="77"/>
      <c r="R746" s="81"/>
      <c r="S746" s="77"/>
      <c r="T746" s="77"/>
      <c r="U746" s="77"/>
      <c r="V746" s="81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</row>
    <row r="747" spans="1:46" ht="15.75" customHeight="1" x14ac:dyDescent="0.3">
      <c r="A747" s="77"/>
      <c r="B747" s="77"/>
      <c r="C747" s="77"/>
      <c r="D747" s="77"/>
      <c r="E747" s="77"/>
      <c r="F747" s="81"/>
      <c r="G747" s="77"/>
      <c r="H747" s="77"/>
      <c r="I747" s="77"/>
      <c r="J747" s="81"/>
      <c r="K747" s="77"/>
      <c r="L747" s="77"/>
      <c r="M747" s="77"/>
      <c r="N747" s="81"/>
      <c r="O747" s="77"/>
      <c r="P747" s="77"/>
      <c r="Q747" s="77"/>
      <c r="R747" s="81"/>
      <c r="S747" s="77"/>
      <c r="T747" s="77"/>
      <c r="U747" s="77"/>
      <c r="V747" s="81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</row>
    <row r="748" spans="1:46" ht="15.75" customHeight="1" x14ac:dyDescent="0.3">
      <c r="A748" s="77"/>
      <c r="B748" s="77"/>
      <c r="C748" s="77"/>
      <c r="D748" s="77"/>
      <c r="E748" s="77"/>
      <c r="F748" s="81"/>
      <c r="G748" s="77"/>
      <c r="H748" s="77"/>
      <c r="I748" s="77"/>
      <c r="J748" s="81"/>
      <c r="K748" s="77"/>
      <c r="L748" s="77"/>
      <c r="M748" s="77"/>
      <c r="N748" s="81"/>
      <c r="O748" s="77"/>
      <c r="P748" s="77"/>
      <c r="Q748" s="77"/>
      <c r="R748" s="81"/>
      <c r="S748" s="77"/>
      <c r="T748" s="77"/>
      <c r="U748" s="77"/>
      <c r="V748" s="81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</row>
    <row r="749" spans="1:46" ht="15.75" customHeight="1" x14ac:dyDescent="0.3">
      <c r="A749" s="77"/>
      <c r="B749" s="77"/>
      <c r="C749" s="77"/>
      <c r="D749" s="77"/>
      <c r="E749" s="77"/>
      <c r="F749" s="81"/>
      <c r="G749" s="77"/>
      <c r="H749" s="77"/>
      <c r="I749" s="77"/>
      <c r="J749" s="81"/>
      <c r="K749" s="77"/>
      <c r="L749" s="77"/>
      <c r="M749" s="77"/>
      <c r="N749" s="81"/>
      <c r="O749" s="77"/>
      <c r="P749" s="77"/>
      <c r="Q749" s="77"/>
      <c r="R749" s="81"/>
      <c r="S749" s="77"/>
      <c r="T749" s="77"/>
      <c r="U749" s="77"/>
      <c r="V749" s="81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</row>
    <row r="750" spans="1:46" ht="15.75" customHeight="1" x14ac:dyDescent="0.3">
      <c r="A750" s="77"/>
      <c r="B750" s="77"/>
      <c r="C750" s="77"/>
      <c r="D750" s="77"/>
      <c r="E750" s="77"/>
      <c r="F750" s="81"/>
      <c r="G750" s="77"/>
      <c r="H750" s="77"/>
      <c r="I750" s="77"/>
      <c r="J750" s="81"/>
      <c r="K750" s="77"/>
      <c r="L750" s="77"/>
      <c r="M750" s="77"/>
      <c r="N750" s="81"/>
      <c r="O750" s="77"/>
      <c r="P750" s="77"/>
      <c r="Q750" s="77"/>
      <c r="R750" s="81"/>
      <c r="S750" s="77"/>
      <c r="T750" s="77"/>
      <c r="U750" s="77"/>
      <c r="V750" s="81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</row>
    <row r="751" spans="1:46" ht="15.75" customHeight="1" x14ac:dyDescent="0.3">
      <c r="A751" s="77"/>
      <c r="B751" s="77"/>
      <c r="C751" s="77"/>
      <c r="D751" s="77"/>
      <c r="E751" s="77"/>
      <c r="F751" s="81"/>
      <c r="G751" s="77"/>
      <c r="H751" s="77"/>
      <c r="I751" s="77"/>
      <c r="J751" s="81"/>
      <c r="K751" s="77"/>
      <c r="L751" s="77"/>
      <c r="M751" s="77"/>
      <c r="N751" s="81"/>
      <c r="O751" s="77"/>
      <c r="P751" s="77"/>
      <c r="Q751" s="77"/>
      <c r="R751" s="81"/>
      <c r="S751" s="77"/>
      <c r="T751" s="77"/>
      <c r="U751" s="77"/>
      <c r="V751" s="81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</row>
    <row r="752" spans="1:46" ht="15.75" customHeight="1" x14ac:dyDescent="0.3">
      <c r="A752" s="77"/>
      <c r="B752" s="77"/>
      <c r="C752" s="77"/>
      <c r="D752" s="77"/>
      <c r="E752" s="77"/>
      <c r="F752" s="81"/>
      <c r="G752" s="77"/>
      <c r="H752" s="77"/>
      <c r="I752" s="77"/>
      <c r="J752" s="81"/>
      <c r="K752" s="77"/>
      <c r="L752" s="77"/>
      <c r="M752" s="77"/>
      <c r="N752" s="81"/>
      <c r="O752" s="77"/>
      <c r="P752" s="77"/>
      <c r="Q752" s="77"/>
      <c r="R752" s="81"/>
      <c r="S752" s="77"/>
      <c r="T752" s="77"/>
      <c r="U752" s="77"/>
      <c r="V752" s="81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</row>
    <row r="753" spans="1:46" ht="15.75" customHeight="1" x14ac:dyDescent="0.3">
      <c r="A753" s="77"/>
      <c r="B753" s="77"/>
      <c r="C753" s="77"/>
      <c r="D753" s="77"/>
      <c r="E753" s="77"/>
      <c r="F753" s="81"/>
      <c r="G753" s="77"/>
      <c r="H753" s="77"/>
      <c r="I753" s="77"/>
      <c r="J753" s="81"/>
      <c r="K753" s="77"/>
      <c r="L753" s="77"/>
      <c r="M753" s="77"/>
      <c r="N753" s="81"/>
      <c r="O753" s="77"/>
      <c r="P753" s="77"/>
      <c r="Q753" s="77"/>
      <c r="R753" s="81"/>
      <c r="S753" s="77"/>
      <c r="T753" s="77"/>
      <c r="U753" s="77"/>
      <c r="V753" s="81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</row>
    <row r="754" spans="1:46" ht="15.75" customHeight="1" x14ac:dyDescent="0.3">
      <c r="A754" s="77"/>
      <c r="B754" s="77"/>
      <c r="C754" s="77"/>
      <c r="D754" s="77"/>
      <c r="E754" s="77"/>
      <c r="F754" s="81"/>
      <c r="G754" s="77"/>
      <c r="H754" s="77"/>
      <c r="I754" s="77"/>
      <c r="J754" s="81"/>
      <c r="K754" s="77"/>
      <c r="L754" s="77"/>
      <c r="M754" s="77"/>
      <c r="N754" s="81"/>
      <c r="O754" s="77"/>
      <c r="P754" s="77"/>
      <c r="Q754" s="77"/>
      <c r="R754" s="81"/>
      <c r="S754" s="77"/>
      <c r="T754" s="77"/>
      <c r="U754" s="77"/>
      <c r="V754" s="81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</row>
    <row r="755" spans="1:46" ht="15.75" customHeight="1" x14ac:dyDescent="0.3">
      <c r="A755" s="77"/>
      <c r="B755" s="77"/>
      <c r="C755" s="77"/>
      <c r="D755" s="77"/>
      <c r="E755" s="77"/>
      <c r="F755" s="81"/>
      <c r="G755" s="77"/>
      <c r="H755" s="77"/>
      <c r="I755" s="77"/>
      <c r="J755" s="81"/>
      <c r="K755" s="77"/>
      <c r="L755" s="77"/>
      <c r="M755" s="77"/>
      <c r="N755" s="81"/>
      <c r="O755" s="77"/>
      <c r="P755" s="77"/>
      <c r="Q755" s="77"/>
      <c r="R755" s="81"/>
      <c r="S755" s="77"/>
      <c r="T755" s="77"/>
      <c r="U755" s="77"/>
      <c r="V755" s="81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</row>
    <row r="756" spans="1:46" ht="15.75" customHeight="1" x14ac:dyDescent="0.3">
      <c r="A756" s="77"/>
      <c r="B756" s="77"/>
      <c r="C756" s="77"/>
      <c r="D756" s="77"/>
      <c r="E756" s="77"/>
      <c r="F756" s="81"/>
      <c r="G756" s="77"/>
      <c r="H756" s="77"/>
      <c r="I756" s="77"/>
      <c r="J756" s="81"/>
      <c r="K756" s="77"/>
      <c r="L756" s="77"/>
      <c r="M756" s="77"/>
      <c r="N756" s="81"/>
      <c r="O756" s="77"/>
      <c r="P756" s="77"/>
      <c r="Q756" s="77"/>
      <c r="R756" s="81"/>
      <c r="S756" s="77"/>
      <c r="T756" s="77"/>
      <c r="U756" s="77"/>
      <c r="V756" s="81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</row>
    <row r="757" spans="1:46" ht="15.75" customHeight="1" x14ac:dyDescent="0.3">
      <c r="A757" s="77"/>
      <c r="B757" s="77"/>
      <c r="C757" s="77"/>
      <c r="D757" s="77"/>
      <c r="E757" s="77"/>
      <c r="F757" s="81"/>
      <c r="G757" s="77"/>
      <c r="H757" s="77"/>
      <c r="I757" s="77"/>
      <c r="J757" s="81"/>
      <c r="K757" s="77"/>
      <c r="L757" s="77"/>
      <c r="M757" s="77"/>
      <c r="N757" s="81"/>
      <c r="O757" s="77"/>
      <c r="P757" s="77"/>
      <c r="Q757" s="77"/>
      <c r="R757" s="81"/>
      <c r="S757" s="77"/>
      <c r="T757" s="77"/>
      <c r="U757" s="77"/>
      <c r="V757" s="81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</row>
    <row r="758" spans="1:46" ht="15.75" customHeight="1" x14ac:dyDescent="0.3">
      <c r="A758" s="77"/>
      <c r="B758" s="77"/>
      <c r="C758" s="77"/>
      <c r="D758" s="77"/>
      <c r="E758" s="77"/>
      <c r="F758" s="81"/>
      <c r="G758" s="77"/>
      <c r="H758" s="77"/>
      <c r="I758" s="77"/>
      <c r="J758" s="81"/>
      <c r="K758" s="77"/>
      <c r="L758" s="77"/>
      <c r="M758" s="77"/>
      <c r="N758" s="81"/>
      <c r="O758" s="77"/>
      <c r="P758" s="77"/>
      <c r="Q758" s="77"/>
      <c r="R758" s="81"/>
      <c r="S758" s="77"/>
      <c r="T758" s="77"/>
      <c r="U758" s="77"/>
      <c r="V758" s="81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</row>
    <row r="759" spans="1:46" ht="15.75" customHeight="1" x14ac:dyDescent="0.3">
      <c r="A759" s="77"/>
      <c r="B759" s="77"/>
      <c r="C759" s="77"/>
      <c r="D759" s="77"/>
      <c r="E759" s="77"/>
      <c r="F759" s="81"/>
      <c r="G759" s="77"/>
      <c r="H759" s="77"/>
      <c r="I759" s="77"/>
      <c r="J759" s="81"/>
      <c r="K759" s="77"/>
      <c r="L759" s="77"/>
      <c r="M759" s="77"/>
      <c r="N759" s="81"/>
      <c r="O759" s="77"/>
      <c r="P759" s="77"/>
      <c r="Q759" s="77"/>
      <c r="R759" s="81"/>
      <c r="S759" s="77"/>
      <c r="T759" s="77"/>
      <c r="U759" s="77"/>
      <c r="V759" s="81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</row>
    <row r="760" spans="1:46" ht="15.75" customHeight="1" x14ac:dyDescent="0.3">
      <c r="A760" s="77"/>
      <c r="B760" s="77"/>
      <c r="C760" s="77"/>
      <c r="D760" s="77"/>
      <c r="E760" s="77"/>
      <c r="F760" s="81"/>
      <c r="G760" s="77"/>
      <c r="H760" s="77"/>
      <c r="I760" s="77"/>
      <c r="J760" s="81"/>
      <c r="K760" s="77"/>
      <c r="L760" s="77"/>
      <c r="M760" s="77"/>
      <c r="N760" s="81"/>
      <c r="O760" s="77"/>
      <c r="P760" s="77"/>
      <c r="Q760" s="77"/>
      <c r="R760" s="81"/>
      <c r="S760" s="77"/>
      <c r="T760" s="77"/>
      <c r="U760" s="77"/>
      <c r="V760" s="81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</row>
    <row r="761" spans="1:46" ht="15.75" customHeight="1" x14ac:dyDescent="0.3">
      <c r="A761" s="77"/>
      <c r="B761" s="77"/>
      <c r="C761" s="77"/>
      <c r="D761" s="77"/>
      <c r="E761" s="77"/>
      <c r="F761" s="81"/>
      <c r="G761" s="77"/>
      <c r="H761" s="77"/>
      <c r="I761" s="77"/>
      <c r="J761" s="81"/>
      <c r="K761" s="77"/>
      <c r="L761" s="77"/>
      <c r="M761" s="77"/>
      <c r="N761" s="81"/>
      <c r="O761" s="77"/>
      <c r="P761" s="77"/>
      <c r="Q761" s="77"/>
      <c r="R761" s="81"/>
      <c r="S761" s="77"/>
      <c r="T761" s="77"/>
      <c r="U761" s="77"/>
      <c r="V761" s="81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</row>
    <row r="762" spans="1:46" ht="15.75" customHeight="1" x14ac:dyDescent="0.3">
      <c r="A762" s="77"/>
      <c r="B762" s="77"/>
      <c r="C762" s="77"/>
      <c r="D762" s="77"/>
      <c r="E762" s="77"/>
      <c r="F762" s="81"/>
      <c r="G762" s="77"/>
      <c r="H762" s="77"/>
      <c r="I762" s="77"/>
      <c r="J762" s="81"/>
      <c r="K762" s="77"/>
      <c r="L762" s="77"/>
      <c r="M762" s="77"/>
      <c r="N762" s="81"/>
      <c r="O762" s="77"/>
      <c r="P762" s="77"/>
      <c r="Q762" s="77"/>
      <c r="R762" s="81"/>
      <c r="S762" s="77"/>
      <c r="T762" s="77"/>
      <c r="U762" s="77"/>
      <c r="V762" s="81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</row>
    <row r="763" spans="1:46" ht="15.75" customHeight="1" x14ac:dyDescent="0.3">
      <c r="A763" s="77"/>
      <c r="B763" s="77"/>
      <c r="C763" s="77"/>
      <c r="D763" s="77"/>
      <c r="E763" s="77"/>
      <c r="F763" s="81"/>
      <c r="G763" s="77"/>
      <c r="H763" s="77"/>
      <c r="I763" s="77"/>
      <c r="J763" s="81"/>
      <c r="K763" s="77"/>
      <c r="L763" s="77"/>
      <c r="M763" s="77"/>
      <c r="N763" s="81"/>
      <c r="O763" s="77"/>
      <c r="P763" s="77"/>
      <c r="Q763" s="77"/>
      <c r="R763" s="81"/>
      <c r="S763" s="77"/>
      <c r="T763" s="77"/>
      <c r="U763" s="77"/>
      <c r="V763" s="81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</row>
    <row r="764" spans="1:46" ht="15.75" customHeight="1" x14ac:dyDescent="0.3">
      <c r="A764" s="77"/>
      <c r="B764" s="77"/>
      <c r="C764" s="77"/>
      <c r="D764" s="77"/>
      <c r="E764" s="77"/>
      <c r="F764" s="81"/>
      <c r="G764" s="77"/>
      <c r="H764" s="77"/>
      <c r="I764" s="77"/>
      <c r="J764" s="81"/>
      <c r="K764" s="77"/>
      <c r="L764" s="77"/>
      <c r="M764" s="77"/>
      <c r="N764" s="81"/>
      <c r="O764" s="77"/>
      <c r="P764" s="77"/>
      <c r="Q764" s="77"/>
      <c r="R764" s="81"/>
      <c r="S764" s="77"/>
      <c r="T764" s="77"/>
      <c r="U764" s="77"/>
      <c r="V764" s="81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</row>
    <row r="765" spans="1:46" ht="15.75" customHeight="1" x14ac:dyDescent="0.3">
      <c r="A765" s="77"/>
      <c r="B765" s="77"/>
      <c r="C765" s="77"/>
      <c r="D765" s="77"/>
      <c r="E765" s="77"/>
      <c r="F765" s="81"/>
      <c r="G765" s="77"/>
      <c r="H765" s="77"/>
      <c r="I765" s="77"/>
      <c r="J765" s="81"/>
      <c r="K765" s="77"/>
      <c r="L765" s="77"/>
      <c r="M765" s="77"/>
      <c r="N765" s="81"/>
      <c r="O765" s="77"/>
      <c r="P765" s="77"/>
      <c r="Q765" s="77"/>
      <c r="R765" s="81"/>
      <c r="S765" s="77"/>
      <c r="T765" s="77"/>
      <c r="U765" s="77"/>
      <c r="V765" s="81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</row>
    <row r="766" spans="1:46" ht="15.75" customHeight="1" x14ac:dyDescent="0.3">
      <c r="A766" s="77"/>
      <c r="B766" s="77"/>
      <c r="C766" s="77"/>
      <c r="D766" s="77"/>
      <c r="E766" s="77"/>
      <c r="F766" s="81"/>
      <c r="G766" s="77"/>
      <c r="H766" s="77"/>
      <c r="I766" s="77"/>
      <c r="J766" s="81"/>
      <c r="K766" s="77"/>
      <c r="L766" s="77"/>
      <c r="M766" s="77"/>
      <c r="N766" s="81"/>
      <c r="O766" s="77"/>
      <c r="P766" s="77"/>
      <c r="Q766" s="77"/>
      <c r="R766" s="81"/>
      <c r="S766" s="77"/>
      <c r="T766" s="77"/>
      <c r="U766" s="77"/>
      <c r="V766" s="81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</row>
    <row r="767" spans="1:46" ht="15.75" customHeight="1" x14ac:dyDescent="0.3">
      <c r="A767" s="77"/>
      <c r="B767" s="77"/>
      <c r="C767" s="77"/>
      <c r="D767" s="77"/>
      <c r="E767" s="77"/>
      <c r="F767" s="81"/>
      <c r="G767" s="77"/>
      <c r="H767" s="77"/>
      <c r="I767" s="77"/>
      <c r="J767" s="81"/>
      <c r="K767" s="77"/>
      <c r="L767" s="77"/>
      <c r="M767" s="77"/>
      <c r="N767" s="81"/>
      <c r="O767" s="77"/>
      <c r="P767" s="77"/>
      <c r="Q767" s="77"/>
      <c r="R767" s="81"/>
      <c r="S767" s="77"/>
      <c r="T767" s="77"/>
      <c r="U767" s="77"/>
      <c r="V767" s="81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</row>
    <row r="768" spans="1:46" ht="15.75" customHeight="1" x14ac:dyDescent="0.3">
      <c r="A768" s="77"/>
      <c r="B768" s="77"/>
      <c r="C768" s="77"/>
      <c r="D768" s="77"/>
      <c r="E768" s="77"/>
      <c r="F768" s="81"/>
      <c r="G768" s="77"/>
      <c r="H768" s="77"/>
      <c r="I768" s="77"/>
      <c r="J768" s="81"/>
      <c r="K768" s="77"/>
      <c r="L768" s="77"/>
      <c r="M768" s="77"/>
      <c r="N768" s="81"/>
      <c r="O768" s="77"/>
      <c r="P768" s="77"/>
      <c r="Q768" s="77"/>
      <c r="R768" s="81"/>
      <c r="S768" s="77"/>
      <c r="T768" s="77"/>
      <c r="U768" s="77"/>
      <c r="V768" s="81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</row>
    <row r="769" spans="1:46" ht="15.75" customHeight="1" x14ac:dyDescent="0.3">
      <c r="A769" s="77"/>
      <c r="B769" s="77"/>
      <c r="C769" s="77"/>
      <c r="D769" s="77"/>
      <c r="E769" s="77"/>
      <c r="F769" s="81"/>
      <c r="G769" s="77"/>
      <c r="H769" s="77"/>
      <c r="I769" s="77"/>
      <c r="J769" s="81"/>
      <c r="K769" s="77"/>
      <c r="L769" s="77"/>
      <c r="M769" s="77"/>
      <c r="N769" s="81"/>
      <c r="O769" s="77"/>
      <c r="P769" s="77"/>
      <c r="Q769" s="77"/>
      <c r="R769" s="81"/>
      <c r="S769" s="77"/>
      <c r="T769" s="77"/>
      <c r="U769" s="77"/>
      <c r="V769" s="81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</row>
    <row r="770" spans="1:46" ht="15.75" customHeight="1" x14ac:dyDescent="0.3">
      <c r="A770" s="77"/>
      <c r="B770" s="77"/>
      <c r="C770" s="77"/>
      <c r="D770" s="77"/>
      <c r="E770" s="77"/>
      <c r="F770" s="81"/>
      <c r="G770" s="77"/>
      <c r="H770" s="77"/>
      <c r="I770" s="77"/>
      <c r="J770" s="81"/>
      <c r="K770" s="77"/>
      <c r="L770" s="77"/>
      <c r="M770" s="77"/>
      <c r="N770" s="81"/>
      <c r="O770" s="77"/>
      <c r="P770" s="77"/>
      <c r="Q770" s="77"/>
      <c r="R770" s="81"/>
      <c r="S770" s="77"/>
      <c r="T770" s="77"/>
      <c r="U770" s="77"/>
      <c r="V770" s="81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</row>
    <row r="771" spans="1:46" ht="15.75" customHeight="1" x14ac:dyDescent="0.3">
      <c r="A771" s="77"/>
      <c r="B771" s="77"/>
      <c r="C771" s="77"/>
      <c r="D771" s="77"/>
      <c r="E771" s="77"/>
      <c r="F771" s="81"/>
      <c r="G771" s="77"/>
      <c r="H771" s="77"/>
      <c r="I771" s="77"/>
      <c r="J771" s="81"/>
      <c r="K771" s="77"/>
      <c r="L771" s="77"/>
      <c r="M771" s="77"/>
      <c r="N771" s="81"/>
      <c r="O771" s="77"/>
      <c r="P771" s="77"/>
      <c r="Q771" s="77"/>
      <c r="R771" s="81"/>
      <c r="S771" s="77"/>
      <c r="T771" s="77"/>
      <c r="U771" s="77"/>
      <c r="V771" s="81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</row>
    <row r="772" spans="1:46" ht="15.75" customHeight="1" x14ac:dyDescent="0.3">
      <c r="A772" s="77"/>
      <c r="B772" s="77"/>
      <c r="C772" s="77"/>
      <c r="D772" s="77"/>
      <c r="E772" s="77"/>
      <c r="F772" s="81"/>
      <c r="G772" s="77"/>
      <c r="H772" s="77"/>
      <c r="I772" s="77"/>
      <c r="J772" s="81"/>
      <c r="K772" s="77"/>
      <c r="L772" s="77"/>
      <c r="M772" s="77"/>
      <c r="N772" s="81"/>
      <c r="O772" s="77"/>
      <c r="P772" s="77"/>
      <c r="Q772" s="77"/>
      <c r="R772" s="81"/>
      <c r="S772" s="77"/>
      <c r="T772" s="77"/>
      <c r="U772" s="77"/>
      <c r="V772" s="81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</row>
    <row r="773" spans="1:46" ht="15.75" customHeight="1" x14ac:dyDescent="0.3">
      <c r="A773" s="77"/>
      <c r="B773" s="77"/>
      <c r="C773" s="77"/>
      <c r="D773" s="77"/>
      <c r="E773" s="77"/>
      <c r="F773" s="81"/>
      <c r="G773" s="77"/>
      <c r="H773" s="77"/>
      <c r="I773" s="77"/>
      <c r="J773" s="81"/>
      <c r="K773" s="77"/>
      <c r="L773" s="77"/>
      <c r="M773" s="77"/>
      <c r="N773" s="81"/>
      <c r="O773" s="77"/>
      <c r="P773" s="77"/>
      <c r="Q773" s="77"/>
      <c r="R773" s="81"/>
      <c r="S773" s="77"/>
      <c r="T773" s="77"/>
      <c r="U773" s="77"/>
      <c r="V773" s="81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</row>
    <row r="774" spans="1:46" ht="15.75" customHeight="1" x14ac:dyDescent="0.3">
      <c r="A774" s="77"/>
      <c r="B774" s="77"/>
      <c r="C774" s="77"/>
      <c r="D774" s="77"/>
      <c r="E774" s="77"/>
      <c r="F774" s="81"/>
      <c r="G774" s="77"/>
      <c r="H774" s="77"/>
      <c r="I774" s="77"/>
      <c r="J774" s="81"/>
      <c r="K774" s="77"/>
      <c r="L774" s="77"/>
      <c r="M774" s="77"/>
      <c r="N774" s="81"/>
      <c r="O774" s="77"/>
      <c r="P774" s="77"/>
      <c r="Q774" s="77"/>
      <c r="R774" s="81"/>
      <c r="S774" s="77"/>
      <c r="T774" s="77"/>
      <c r="U774" s="77"/>
      <c r="V774" s="81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</row>
    <row r="775" spans="1:46" ht="15.75" customHeight="1" x14ac:dyDescent="0.3">
      <c r="A775" s="77"/>
      <c r="B775" s="77"/>
      <c r="C775" s="77"/>
      <c r="D775" s="77"/>
      <c r="E775" s="77"/>
      <c r="F775" s="81"/>
      <c r="G775" s="77"/>
      <c r="H775" s="77"/>
      <c r="I775" s="77"/>
      <c r="J775" s="81"/>
      <c r="K775" s="77"/>
      <c r="L775" s="77"/>
      <c r="M775" s="77"/>
      <c r="N775" s="81"/>
      <c r="O775" s="77"/>
      <c r="P775" s="77"/>
      <c r="Q775" s="77"/>
      <c r="R775" s="81"/>
      <c r="S775" s="77"/>
      <c r="T775" s="77"/>
      <c r="U775" s="77"/>
      <c r="V775" s="81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</row>
    <row r="776" spans="1:46" ht="15.75" customHeight="1" x14ac:dyDescent="0.3">
      <c r="A776" s="77"/>
      <c r="B776" s="77"/>
      <c r="C776" s="77"/>
      <c r="D776" s="77"/>
      <c r="E776" s="77"/>
      <c r="F776" s="81"/>
      <c r="G776" s="77"/>
      <c r="H776" s="77"/>
      <c r="I776" s="77"/>
      <c r="J776" s="81"/>
      <c r="K776" s="77"/>
      <c r="L776" s="77"/>
      <c r="M776" s="77"/>
      <c r="N776" s="81"/>
      <c r="O776" s="77"/>
      <c r="P776" s="77"/>
      <c r="Q776" s="77"/>
      <c r="R776" s="81"/>
      <c r="S776" s="77"/>
      <c r="T776" s="77"/>
      <c r="U776" s="77"/>
      <c r="V776" s="81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</row>
    <row r="777" spans="1:46" ht="15.75" customHeight="1" x14ac:dyDescent="0.3">
      <c r="A777" s="77"/>
      <c r="B777" s="77"/>
      <c r="C777" s="77"/>
      <c r="D777" s="77"/>
      <c r="E777" s="77"/>
      <c r="F777" s="81"/>
      <c r="G777" s="77"/>
      <c r="H777" s="77"/>
      <c r="I777" s="77"/>
      <c r="J777" s="81"/>
      <c r="K777" s="77"/>
      <c r="L777" s="77"/>
      <c r="M777" s="77"/>
      <c r="N777" s="81"/>
      <c r="O777" s="77"/>
      <c r="P777" s="77"/>
      <c r="Q777" s="77"/>
      <c r="R777" s="81"/>
      <c r="S777" s="77"/>
      <c r="T777" s="77"/>
      <c r="U777" s="77"/>
      <c r="V777" s="81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</row>
    <row r="778" spans="1:46" ht="15.75" customHeight="1" x14ac:dyDescent="0.3">
      <c r="A778" s="77"/>
      <c r="B778" s="77"/>
      <c r="C778" s="77"/>
      <c r="D778" s="77"/>
      <c r="E778" s="77"/>
      <c r="F778" s="81"/>
      <c r="G778" s="77"/>
      <c r="H778" s="77"/>
      <c r="I778" s="77"/>
      <c r="J778" s="81"/>
      <c r="K778" s="77"/>
      <c r="L778" s="77"/>
      <c r="M778" s="77"/>
      <c r="N778" s="81"/>
      <c r="O778" s="77"/>
      <c r="P778" s="77"/>
      <c r="Q778" s="77"/>
      <c r="R778" s="81"/>
      <c r="S778" s="77"/>
      <c r="T778" s="77"/>
      <c r="U778" s="77"/>
      <c r="V778" s="81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</row>
    <row r="779" spans="1:46" ht="15.75" customHeight="1" x14ac:dyDescent="0.3">
      <c r="A779" s="77"/>
      <c r="B779" s="77"/>
      <c r="C779" s="77"/>
      <c r="D779" s="77"/>
      <c r="E779" s="77"/>
      <c r="F779" s="81"/>
      <c r="G779" s="77"/>
      <c r="H779" s="77"/>
      <c r="I779" s="77"/>
      <c r="J779" s="81"/>
      <c r="K779" s="77"/>
      <c r="L779" s="77"/>
      <c r="M779" s="77"/>
      <c r="N779" s="81"/>
      <c r="O779" s="77"/>
      <c r="P779" s="77"/>
      <c r="Q779" s="77"/>
      <c r="R779" s="81"/>
      <c r="S779" s="77"/>
      <c r="T779" s="77"/>
      <c r="U779" s="77"/>
      <c r="V779" s="81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</row>
    <row r="780" spans="1:46" ht="15.75" customHeight="1" x14ac:dyDescent="0.3">
      <c r="A780" s="77"/>
      <c r="B780" s="77"/>
      <c r="C780" s="77"/>
      <c r="D780" s="77"/>
      <c r="E780" s="77"/>
      <c r="F780" s="81"/>
      <c r="G780" s="77"/>
      <c r="H780" s="77"/>
      <c r="I780" s="77"/>
      <c r="J780" s="81"/>
      <c r="K780" s="77"/>
      <c r="L780" s="77"/>
      <c r="M780" s="77"/>
      <c r="N780" s="81"/>
      <c r="O780" s="77"/>
      <c r="P780" s="77"/>
      <c r="Q780" s="77"/>
      <c r="R780" s="81"/>
      <c r="S780" s="77"/>
      <c r="T780" s="77"/>
      <c r="U780" s="77"/>
      <c r="V780" s="81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</row>
    <row r="781" spans="1:46" ht="15.75" customHeight="1" x14ac:dyDescent="0.3">
      <c r="A781" s="77"/>
      <c r="B781" s="77"/>
      <c r="C781" s="77"/>
      <c r="D781" s="77"/>
      <c r="E781" s="77"/>
      <c r="F781" s="81"/>
      <c r="G781" s="77"/>
      <c r="H781" s="77"/>
      <c r="I781" s="77"/>
      <c r="J781" s="81"/>
      <c r="K781" s="77"/>
      <c r="L781" s="77"/>
      <c r="M781" s="77"/>
      <c r="N781" s="81"/>
      <c r="O781" s="77"/>
      <c r="P781" s="77"/>
      <c r="Q781" s="77"/>
      <c r="R781" s="81"/>
      <c r="S781" s="77"/>
      <c r="T781" s="77"/>
      <c r="U781" s="77"/>
      <c r="V781" s="81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</row>
    <row r="782" spans="1:46" ht="15.75" customHeight="1" x14ac:dyDescent="0.3">
      <c r="A782" s="77"/>
      <c r="B782" s="77"/>
      <c r="C782" s="77"/>
      <c r="D782" s="77"/>
      <c r="E782" s="77"/>
      <c r="F782" s="81"/>
      <c r="G782" s="77"/>
      <c r="H782" s="77"/>
      <c r="I782" s="77"/>
      <c r="J782" s="81"/>
      <c r="K782" s="77"/>
      <c r="L782" s="77"/>
      <c r="M782" s="77"/>
      <c r="N782" s="81"/>
      <c r="O782" s="77"/>
      <c r="P782" s="77"/>
      <c r="Q782" s="77"/>
      <c r="R782" s="81"/>
      <c r="S782" s="77"/>
      <c r="T782" s="77"/>
      <c r="U782" s="77"/>
      <c r="V782" s="81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</row>
    <row r="783" spans="1:46" ht="15.75" customHeight="1" x14ac:dyDescent="0.3">
      <c r="A783" s="77"/>
      <c r="B783" s="77"/>
      <c r="C783" s="77"/>
      <c r="D783" s="77"/>
      <c r="E783" s="77"/>
      <c r="F783" s="81"/>
      <c r="G783" s="77"/>
      <c r="H783" s="77"/>
      <c r="I783" s="77"/>
      <c r="J783" s="81"/>
      <c r="K783" s="77"/>
      <c r="L783" s="77"/>
      <c r="M783" s="77"/>
      <c r="N783" s="81"/>
      <c r="O783" s="77"/>
      <c r="P783" s="77"/>
      <c r="Q783" s="77"/>
      <c r="R783" s="81"/>
      <c r="S783" s="77"/>
      <c r="T783" s="77"/>
      <c r="U783" s="77"/>
      <c r="V783" s="81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</row>
    <row r="784" spans="1:46" ht="15.75" customHeight="1" x14ac:dyDescent="0.3">
      <c r="A784" s="77"/>
      <c r="B784" s="77"/>
      <c r="C784" s="77"/>
      <c r="D784" s="77"/>
      <c r="E784" s="77"/>
      <c r="F784" s="81"/>
      <c r="G784" s="77"/>
      <c r="H784" s="77"/>
      <c r="I784" s="77"/>
      <c r="J784" s="81"/>
      <c r="K784" s="77"/>
      <c r="L784" s="77"/>
      <c r="M784" s="77"/>
      <c r="N784" s="81"/>
      <c r="O784" s="77"/>
      <c r="P784" s="77"/>
      <c r="Q784" s="77"/>
      <c r="R784" s="81"/>
      <c r="S784" s="77"/>
      <c r="T784" s="77"/>
      <c r="U784" s="77"/>
      <c r="V784" s="81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</row>
    <row r="785" spans="1:46" ht="15.75" customHeight="1" x14ac:dyDescent="0.3">
      <c r="A785" s="77"/>
      <c r="B785" s="77"/>
      <c r="C785" s="77"/>
      <c r="D785" s="77"/>
      <c r="E785" s="77"/>
      <c r="F785" s="81"/>
      <c r="G785" s="77"/>
      <c r="H785" s="77"/>
      <c r="I785" s="77"/>
      <c r="J785" s="81"/>
      <c r="K785" s="77"/>
      <c r="L785" s="77"/>
      <c r="M785" s="77"/>
      <c r="N785" s="81"/>
      <c r="O785" s="77"/>
      <c r="P785" s="77"/>
      <c r="Q785" s="77"/>
      <c r="R785" s="81"/>
      <c r="S785" s="77"/>
      <c r="T785" s="77"/>
      <c r="U785" s="77"/>
      <c r="V785" s="81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</row>
    <row r="786" spans="1:46" ht="15.75" customHeight="1" x14ac:dyDescent="0.3">
      <c r="A786" s="77"/>
      <c r="B786" s="77"/>
      <c r="C786" s="77"/>
      <c r="D786" s="77"/>
      <c r="E786" s="77"/>
      <c r="F786" s="81"/>
      <c r="G786" s="77"/>
      <c r="H786" s="77"/>
      <c r="I786" s="77"/>
      <c r="J786" s="81"/>
      <c r="K786" s="77"/>
      <c r="L786" s="77"/>
      <c r="M786" s="77"/>
      <c r="N786" s="81"/>
      <c r="O786" s="77"/>
      <c r="P786" s="77"/>
      <c r="Q786" s="77"/>
      <c r="R786" s="81"/>
      <c r="S786" s="77"/>
      <c r="T786" s="77"/>
      <c r="U786" s="77"/>
      <c r="V786" s="81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</row>
    <row r="787" spans="1:46" ht="15.75" customHeight="1" x14ac:dyDescent="0.3">
      <c r="A787" s="77"/>
      <c r="B787" s="77"/>
      <c r="C787" s="77"/>
      <c r="D787" s="77"/>
      <c r="E787" s="77"/>
      <c r="F787" s="81"/>
      <c r="G787" s="77"/>
      <c r="H787" s="77"/>
      <c r="I787" s="77"/>
      <c r="J787" s="81"/>
      <c r="K787" s="77"/>
      <c r="L787" s="77"/>
      <c r="M787" s="77"/>
      <c r="N787" s="81"/>
      <c r="O787" s="77"/>
      <c r="P787" s="77"/>
      <c r="Q787" s="77"/>
      <c r="R787" s="81"/>
      <c r="S787" s="77"/>
      <c r="T787" s="77"/>
      <c r="U787" s="77"/>
      <c r="V787" s="81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</row>
    <row r="788" spans="1:46" ht="15.75" customHeight="1" x14ac:dyDescent="0.3">
      <c r="A788" s="77"/>
      <c r="B788" s="77"/>
      <c r="C788" s="77"/>
      <c r="D788" s="77"/>
      <c r="E788" s="77"/>
      <c r="F788" s="81"/>
      <c r="G788" s="77"/>
      <c r="H788" s="77"/>
      <c r="I788" s="77"/>
      <c r="J788" s="81"/>
      <c r="K788" s="77"/>
      <c r="L788" s="77"/>
      <c r="M788" s="77"/>
      <c r="N788" s="81"/>
      <c r="O788" s="77"/>
      <c r="P788" s="77"/>
      <c r="Q788" s="77"/>
      <c r="R788" s="81"/>
      <c r="S788" s="77"/>
      <c r="T788" s="77"/>
      <c r="U788" s="77"/>
      <c r="V788" s="81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</row>
    <row r="789" spans="1:46" ht="15.75" customHeight="1" x14ac:dyDescent="0.3">
      <c r="A789" s="77"/>
      <c r="B789" s="77"/>
      <c r="C789" s="77"/>
      <c r="D789" s="77"/>
      <c r="E789" s="77"/>
      <c r="F789" s="81"/>
      <c r="G789" s="77"/>
      <c r="H789" s="77"/>
      <c r="I789" s="77"/>
      <c r="J789" s="81"/>
      <c r="K789" s="77"/>
      <c r="L789" s="77"/>
      <c r="M789" s="77"/>
      <c r="N789" s="81"/>
      <c r="O789" s="77"/>
      <c r="P789" s="77"/>
      <c r="Q789" s="77"/>
      <c r="R789" s="81"/>
      <c r="S789" s="77"/>
      <c r="T789" s="77"/>
      <c r="U789" s="77"/>
      <c r="V789" s="81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</row>
    <row r="790" spans="1:46" ht="15.75" customHeight="1" x14ac:dyDescent="0.3">
      <c r="A790" s="77"/>
      <c r="B790" s="77"/>
      <c r="C790" s="77"/>
      <c r="D790" s="77"/>
      <c r="E790" s="77"/>
      <c r="F790" s="81"/>
      <c r="G790" s="77"/>
      <c r="H790" s="77"/>
      <c r="I790" s="77"/>
      <c r="J790" s="81"/>
      <c r="K790" s="77"/>
      <c r="L790" s="77"/>
      <c r="M790" s="77"/>
      <c r="N790" s="81"/>
      <c r="O790" s="77"/>
      <c r="P790" s="77"/>
      <c r="Q790" s="77"/>
      <c r="R790" s="81"/>
      <c r="S790" s="77"/>
      <c r="T790" s="77"/>
      <c r="U790" s="77"/>
      <c r="V790" s="81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</row>
    <row r="791" spans="1:46" ht="15.75" customHeight="1" x14ac:dyDescent="0.3">
      <c r="A791" s="77"/>
      <c r="B791" s="77"/>
      <c r="C791" s="77"/>
      <c r="D791" s="77"/>
      <c r="E791" s="77"/>
      <c r="F791" s="81"/>
      <c r="G791" s="77"/>
      <c r="H791" s="77"/>
      <c r="I791" s="77"/>
      <c r="J791" s="81"/>
      <c r="K791" s="77"/>
      <c r="L791" s="77"/>
      <c r="M791" s="77"/>
      <c r="N791" s="81"/>
      <c r="O791" s="77"/>
      <c r="P791" s="77"/>
      <c r="Q791" s="77"/>
      <c r="R791" s="81"/>
      <c r="S791" s="77"/>
      <c r="T791" s="77"/>
      <c r="U791" s="77"/>
      <c r="V791" s="81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</row>
    <row r="792" spans="1:46" ht="15.75" customHeight="1" x14ac:dyDescent="0.3">
      <c r="A792" s="77"/>
      <c r="B792" s="77"/>
      <c r="C792" s="77"/>
      <c r="D792" s="77"/>
      <c r="E792" s="77"/>
      <c r="F792" s="81"/>
      <c r="G792" s="77"/>
      <c r="H792" s="77"/>
      <c r="I792" s="77"/>
      <c r="J792" s="81"/>
      <c r="K792" s="77"/>
      <c r="L792" s="77"/>
      <c r="M792" s="77"/>
      <c r="N792" s="81"/>
      <c r="O792" s="77"/>
      <c r="P792" s="77"/>
      <c r="Q792" s="77"/>
      <c r="R792" s="81"/>
      <c r="S792" s="77"/>
      <c r="T792" s="77"/>
      <c r="U792" s="77"/>
      <c r="V792" s="81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</row>
    <row r="793" spans="1:46" ht="15.75" customHeight="1" x14ac:dyDescent="0.3">
      <c r="A793" s="77"/>
      <c r="B793" s="77"/>
      <c r="C793" s="77"/>
      <c r="D793" s="77"/>
      <c r="E793" s="77"/>
      <c r="F793" s="81"/>
      <c r="G793" s="77"/>
      <c r="H793" s="77"/>
      <c r="I793" s="77"/>
      <c r="J793" s="81"/>
      <c r="K793" s="77"/>
      <c r="L793" s="77"/>
      <c r="M793" s="77"/>
      <c r="N793" s="81"/>
      <c r="O793" s="77"/>
      <c r="P793" s="77"/>
      <c r="Q793" s="77"/>
      <c r="R793" s="81"/>
      <c r="S793" s="77"/>
      <c r="T793" s="77"/>
      <c r="U793" s="77"/>
      <c r="V793" s="81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</row>
    <row r="794" spans="1:46" ht="15.75" customHeight="1" x14ac:dyDescent="0.3">
      <c r="A794" s="77"/>
      <c r="B794" s="77"/>
      <c r="C794" s="77"/>
      <c r="D794" s="77"/>
      <c r="E794" s="77"/>
      <c r="F794" s="81"/>
      <c r="G794" s="77"/>
      <c r="H794" s="77"/>
      <c r="I794" s="77"/>
      <c r="J794" s="81"/>
      <c r="K794" s="77"/>
      <c r="L794" s="77"/>
      <c r="M794" s="77"/>
      <c r="N794" s="81"/>
      <c r="O794" s="77"/>
      <c r="P794" s="77"/>
      <c r="Q794" s="77"/>
      <c r="R794" s="81"/>
      <c r="S794" s="77"/>
      <c r="T794" s="77"/>
      <c r="U794" s="77"/>
      <c r="V794" s="81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</row>
    <row r="795" spans="1:46" ht="15.75" customHeight="1" x14ac:dyDescent="0.3">
      <c r="A795" s="77"/>
      <c r="B795" s="77"/>
      <c r="C795" s="77"/>
      <c r="D795" s="77"/>
      <c r="E795" s="77"/>
      <c r="F795" s="81"/>
      <c r="G795" s="77"/>
      <c r="H795" s="77"/>
      <c r="I795" s="77"/>
      <c r="J795" s="81"/>
      <c r="K795" s="77"/>
      <c r="L795" s="77"/>
      <c r="M795" s="77"/>
      <c r="N795" s="81"/>
      <c r="O795" s="77"/>
      <c r="P795" s="77"/>
      <c r="Q795" s="77"/>
      <c r="R795" s="81"/>
      <c r="S795" s="77"/>
      <c r="T795" s="77"/>
      <c r="U795" s="77"/>
      <c r="V795" s="81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</row>
    <row r="796" spans="1:46" ht="15.75" customHeight="1" x14ac:dyDescent="0.3">
      <c r="A796" s="77"/>
      <c r="B796" s="77"/>
      <c r="C796" s="77"/>
      <c r="D796" s="77"/>
      <c r="E796" s="77"/>
      <c r="F796" s="81"/>
      <c r="G796" s="77"/>
      <c r="H796" s="77"/>
      <c r="I796" s="77"/>
      <c r="J796" s="81"/>
      <c r="K796" s="77"/>
      <c r="L796" s="77"/>
      <c r="M796" s="77"/>
      <c r="N796" s="81"/>
      <c r="O796" s="77"/>
      <c r="P796" s="77"/>
      <c r="Q796" s="77"/>
      <c r="R796" s="81"/>
      <c r="S796" s="77"/>
      <c r="T796" s="77"/>
      <c r="U796" s="77"/>
      <c r="V796" s="81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</row>
    <row r="797" spans="1:46" ht="15.75" customHeight="1" x14ac:dyDescent="0.3">
      <c r="A797" s="77"/>
      <c r="B797" s="77"/>
      <c r="C797" s="77"/>
      <c r="D797" s="77"/>
      <c r="E797" s="77"/>
      <c r="F797" s="81"/>
      <c r="G797" s="77"/>
      <c r="H797" s="77"/>
      <c r="I797" s="77"/>
      <c r="J797" s="81"/>
      <c r="K797" s="77"/>
      <c r="L797" s="77"/>
      <c r="M797" s="77"/>
      <c r="N797" s="81"/>
      <c r="O797" s="77"/>
      <c r="P797" s="77"/>
      <c r="Q797" s="77"/>
      <c r="R797" s="81"/>
      <c r="S797" s="77"/>
      <c r="T797" s="77"/>
      <c r="U797" s="77"/>
      <c r="V797" s="81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</row>
    <row r="798" spans="1:46" ht="15.75" customHeight="1" x14ac:dyDescent="0.3">
      <c r="A798" s="77"/>
      <c r="B798" s="77"/>
      <c r="C798" s="77"/>
      <c r="D798" s="77"/>
      <c r="E798" s="77"/>
      <c r="F798" s="81"/>
      <c r="G798" s="77"/>
      <c r="H798" s="77"/>
      <c r="I798" s="77"/>
      <c r="J798" s="81"/>
      <c r="K798" s="77"/>
      <c r="L798" s="77"/>
      <c r="M798" s="77"/>
      <c r="N798" s="81"/>
      <c r="O798" s="77"/>
      <c r="P798" s="77"/>
      <c r="Q798" s="77"/>
      <c r="R798" s="81"/>
      <c r="S798" s="77"/>
      <c r="T798" s="77"/>
      <c r="U798" s="77"/>
      <c r="V798" s="81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</row>
    <row r="799" spans="1:46" ht="15.75" customHeight="1" x14ac:dyDescent="0.3">
      <c r="A799" s="77"/>
      <c r="B799" s="77"/>
      <c r="C799" s="77"/>
      <c r="D799" s="77"/>
      <c r="E799" s="77"/>
      <c r="F799" s="81"/>
      <c r="G799" s="77"/>
      <c r="H799" s="77"/>
      <c r="I799" s="77"/>
      <c r="J799" s="81"/>
      <c r="K799" s="77"/>
      <c r="L799" s="77"/>
      <c r="M799" s="77"/>
      <c r="N799" s="81"/>
      <c r="O799" s="77"/>
      <c r="P799" s="77"/>
      <c r="Q799" s="77"/>
      <c r="R799" s="81"/>
      <c r="S799" s="77"/>
      <c r="T799" s="77"/>
      <c r="U799" s="77"/>
      <c r="V799" s="81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</row>
    <row r="800" spans="1:46" ht="15.75" customHeight="1" x14ac:dyDescent="0.3">
      <c r="A800" s="77"/>
      <c r="B800" s="77"/>
      <c r="C800" s="77"/>
      <c r="D800" s="77"/>
      <c r="E800" s="77"/>
      <c r="F800" s="81"/>
      <c r="G800" s="77"/>
      <c r="H800" s="77"/>
      <c r="I800" s="77"/>
      <c r="J800" s="81"/>
      <c r="K800" s="77"/>
      <c r="L800" s="77"/>
      <c r="M800" s="77"/>
      <c r="N800" s="81"/>
      <c r="O800" s="77"/>
      <c r="P800" s="77"/>
      <c r="Q800" s="77"/>
      <c r="R800" s="81"/>
      <c r="S800" s="77"/>
      <c r="T800" s="77"/>
      <c r="U800" s="77"/>
      <c r="V800" s="81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</row>
    <row r="801" spans="1:46" ht="15.75" customHeight="1" x14ac:dyDescent="0.3">
      <c r="A801" s="77"/>
      <c r="B801" s="77"/>
      <c r="C801" s="77"/>
      <c r="D801" s="77"/>
      <c r="E801" s="77"/>
      <c r="F801" s="81"/>
      <c r="G801" s="77"/>
      <c r="H801" s="77"/>
      <c r="I801" s="77"/>
      <c r="J801" s="81"/>
      <c r="K801" s="77"/>
      <c r="L801" s="77"/>
      <c r="M801" s="77"/>
      <c r="N801" s="81"/>
      <c r="O801" s="77"/>
      <c r="P801" s="77"/>
      <c r="Q801" s="77"/>
      <c r="R801" s="81"/>
      <c r="S801" s="77"/>
      <c r="T801" s="77"/>
      <c r="U801" s="77"/>
      <c r="V801" s="81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</row>
    <row r="802" spans="1:46" ht="15.75" customHeight="1" x14ac:dyDescent="0.3">
      <c r="A802" s="77"/>
      <c r="B802" s="77"/>
      <c r="C802" s="77"/>
      <c r="D802" s="77"/>
      <c r="E802" s="77"/>
      <c r="F802" s="81"/>
      <c r="G802" s="77"/>
      <c r="H802" s="77"/>
      <c r="I802" s="77"/>
      <c r="J802" s="81"/>
      <c r="K802" s="77"/>
      <c r="L802" s="77"/>
      <c r="M802" s="77"/>
      <c r="N802" s="81"/>
      <c r="O802" s="77"/>
      <c r="P802" s="77"/>
      <c r="Q802" s="77"/>
      <c r="R802" s="81"/>
      <c r="S802" s="77"/>
      <c r="T802" s="77"/>
      <c r="U802" s="77"/>
      <c r="V802" s="81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</row>
    <row r="803" spans="1:46" ht="15.75" customHeight="1" x14ac:dyDescent="0.3">
      <c r="A803" s="77"/>
      <c r="B803" s="77"/>
      <c r="C803" s="77"/>
      <c r="D803" s="77"/>
      <c r="E803" s="77"/>
      <c r="F803" s="81"/>
      <c r="G803" s="77"/>
      <c r="H803" s="77"/>
      <c r="I803" s="77"/>
      <c r="J803" s="81"/>
      <c r="K803" s="77"/>
      <c r="L803" s="77"/>
      <c r="M803" s="77"/>
      <c r="N803" s="81"/>
      <c r="O803" s="77"/>
      <c r="P803" s="77"/>
      <c r="Q803" s="77"/>
      <c r="R803" s="81"/>
      <c r="S803" s="77"/>
      <c r="T803" s="77"/>
      <c r="U803" s="77"/>
      <c r="V803" s="81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</row>
    <row r="804" spans="1:46" ht="15.75" customHeight="1" x14ac:dyDescent="0.3">
      <c r="A804" s="77"/>
      <c r="B804" s="77"/>
      <c r="C804" s="77"/>
      <c r="D804" s="77"/>
      <c r="E804" s="77"/>
      <c r="F804" s="81"/>
      <c r="G804" s="77"/>
      <c r="H804" s="77"/>
      <c r="I804" s="77"/>
      <c r="J804" s="81"/>
      <c r="K804" s="77"/>
      <c r="L804" s="77"/>
      <c r="M804" s="77"/>
      <c r="N804" s="81"/>
      <c r="O804" s="77"/>
      <c r="P804" s="77"/>
      <c r="Q804" s="77"/>
      <c r="R804" s="81"/>
      <c r="S804" s="77"/>
      <c r="T804" s="77"/>
      <c r="U804" s="77"/>
      <c r="V804" s="81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</row>
    <row r="805" spans="1:46" ht="15.75" customHeight="1" x14ac:dyDescent="0.3">
      <c r="A805" s="77"/>
      <c r="B805" s="77"/>
      <c r="C805" s="77"/>
      <c r="D805" s="77"/>
      <c r="E805" s="77"/>
      <c r="F805" s="81"/>
      <c r="G805" s="77"/>
      <c r="H805" s="77"/>
      <c r="I805" s="77"/>
      <c r="J805" s="81"/>
      <c r="K805" s="77"/>
      <c r="L805" s="77"/>
      <c r="M805" s="77"/>
      <c r="N805" s="81"/>
      <c r="O805" s="77"/>
      <c r="P805" s="77"/>
      <c r="Q805" s="77"/>
      <c r="R805" s="81"/>
      <c r="S805" s="77"/>
      <c r="T805" s="77"/>
      <c r="U805" s="77"/>
      <c r="V805" s="81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</row>
    <row r="806" spans="1:46" ht="15.75" customHeight="1" x14ac:dyDescent="0.3">
      <c r="A806" s="77"/>
      <c r="B806" s="77"/>
      <c r="C806" s="77"/>
      <c r="D806" s="77"/>
      <c r="E806" s="77"/>
      <c r="F806" s="81"/>
      <c r="G806" s="77"/>
      <c r="H806" s="77"/>
      <c r="I806" s="77"/>
      <c r="J806" s="81"/>
      <c r="K806" s="77"/>
      <c r="L806" s="77"/>
      <c r="M806" s="77"/>
      <c r="N806" s="81"/>
      <c r="O806" s="77"/>
      <c r="P806" s="77"/>
      <c r="Q806" s="77"/>
      <c r="R806" s="81"/>
      <c r="S806" s="77"/>
      <c r="T806" s="77"/>
      <c r="U806" s="77"/>
      <c r="V806" s="81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</row>
    <row r="807" spans="1:46" ht="15.75" customHeight="1" x14ac:dyDescent="0.3">
      <c r="A807" s="77"/>
      <c r="B807" s="77"/>
      <c r="C807" s="77"/>
      <c r="D807" s="77"/>
      <c r="E807" s="77"/>
      <c r="F807" s="81"/>
      <c r="G807" s="77"/>
      <c r="H807" s="77"/>
      <c r="I807" s="77"/>
      <c r="J807" s="81"/>
      <c r="K807" s="77"/>
      <c r="L807" s="77"/>
      <c r="M807" s="77"/>
      <c r="N807" s="81"/>
      <c r="O807" s="77"/>
      <c r="P807" s="77"/>
      <c r="Q807" s="77"/>
      <c r="R807" s="81"/>
      <c r="S807" s="77"/>
      <c r="T807" s="77"/>
      <c r="U807" s="77"/>
      <c r="V807" s="81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</row>
    <row r="808" spans="1:46" ht="15.75" customHeight="1" x14ac:dyDescent="0.3">
      <c r="A808" s="77"/>
      <c r="B808" s="77"/>
      <c r="C808" s="77"/>
      <c r="D808" s="77"/>
      <c r="E808" s="77"/>
      <c r="F808" s="81"/>
      <c r="G808" s="77"/>
      <c r="H808" s="77"/>
      <c r="I808" s="77"/>
      <c r="J808" s="81"/>
      <c r="K808" s="77"/>
      <c r="L808" s="77"/>
      <c r="M808" s="77"/>
      <c r="N808" s="81"/>
      <c r="O808" s="77"/>
      <c r="P808" s="77"/>
      <c r="Q808" s="77"/>
      <c r="R808" s="81"/>
      <c r="S808" s="77"/>
      <c r="T808" s="77"/>
      <c r="U808" s="77"/>
      <c r="V808" s="81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</row>
    <row r="809" spans="1:46" ht="15.75" customHeight="1" x14ac:dyDescent="0.3">
      <c r="A809" s="77"/>
      <c r="B809" s="77"/>
      <c r="C809" s="77"/>
      <c r="D809" s="77"/>
      <c r="E809" s="77"/>
      <c r="F809" s="81"/>
      <c r="G809" s="77"/>
      <c r="H809" s="77"/>
      <c r="I809" s="77"/>
      <c r="J809" s="81"/>
      <c r="K809" s="77"/>
      <c r="L809" s="77"/>
      <c r="M809" s="77"/>
      <c r="N809" s="81"/>
      <c r="O809" s="77"/>
      <c r="P809" s="77"/>
      <c r="Q809" s="77"/>
      <c r="R809" s="81"/>
      <c r="S809" s="77"/>
      <c r="T809" s="77"/>
      <c r="U809" s="77"/>
      <c r="V809" s="81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</row>
    <row r="810" spans="1:46" ht="15.75" customHeight="1" x14ac:dyDescent="0.3">
      <c r="A810" s="77"/>
      <c r="B810" s="77"/>
      <c r="C810" s="77"/>
      <c r="D810" s="77"/>
      <c r="E810" s="77"/>
      <c r="F810" s="81"/>
      <c r="G810" s="77"/>
      <c r="H810" s="77"/>
      <c r="I810" s="77"/>
      <c r="J810" s="81"/>
      <c r="K810" s="77"/>
      <c r="L810" s="77"/>
      <c r="M810" s="77"/>
      <c r="N810" s="81"/>
      <c r="O810" s="77"/>
      <c r="P810" s="77"/>
      <c r="Q810" s="77"/>
      <c r="R810" s="81"/>
      <c r="S810" s="77"/>
      <c r="T810" s="77"/>
      <c r="U810" s="77"/>
      <c r="V810" s="81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</row>
    <row r="811" spans="1:46" ht="15.75" customHeight="1" x14ac:dyDescent="0.3">
      <c r="A811" s="77"/>
      <c r="B811" s="77"/>
      <c r="C811" s="77"/>
      <c r="D811" s="77"/>
      <c r="E811" s="77"/>
      <c r="F811" s="81"/>
      <c r="G811" s="77"/>
      <c r="H811" s="77"/>
      <c r="I811" s="77"/>
      <c r="J811" s="81"/>
      <c r="K811" s="77"/>
      <c r="L811" s="77"/>
      <c r="M811" s="77"/>
      <c r="N811" s="81"/>
      <c r="O811" s="77"/>
      <c r="P811" s="77"/>
      <c r="Q811" s="77"/>
      <c r="R811" s="81"/>
      <c r="S811" s="77"/>
      <c r="T811" s="77"/>
      <c r="U811" s="77"/>
      <c r="V811" s="81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</row>
    <row r="812" spans="1:46" ht="15.75" customHeight="1" x14ac:dyDescent="0.3">
      <c r="A812" s="77"/>
      <c r="B812" s="77"/>
      <c r="C812" s="77"/>
      <c r="D812" s="77"/>
      <c r="E812" s="77"/>
      <c r="F812" s="81"/>
      <c r="G812" s="77"/>
      <c r="H812" s="77"/>
      <c r="I812" s="77"/>
      <c r="J812" s="81"/>
      <c r="K812" s="77"/>
      <c r="L812" s="77"/>
      <c r="M812" s="77"/>
      <c r="N812" s="81"/>
      <c r="O812" s="77"/>
      <c r="P812" s="77"/>
      <c r="Q812" s="77"/>
      <c r="R812" s="81"/>
      <c r="S812" s="77"/>
      <c r="T812" s="77"/>
      <c r="U812" s="77"/>
      <c r="V812" s="81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</row>
    <row r="813" spans="1:46" ht="15.75" customHeight="1" x14ac:dyDescent="0.3">
      <c r="A813" s="77"/>
      <c r="B813" s="77"/>
      <c r="C813" s="77"/>
      <c r="D813" s="77"/>
      <c r="E813" s="77"/>
      <c r="F813" s="81"/>
      <c r="G813" s="77"/>
      <c r="H813" s="77"/>
      <c r="I813" s="77"/>
      <c r="J813" s="81"/>
      <c r="K813" s="77"/>
      <c r="L813" s="77"/>
      <c r="M813" s="77"/>
      <c r="N813" s="81"/>
      <c r="O813" s="77"/>
      <c r="P813" s="77"/>
      <c r="Q813" s="77"/>
      <c r="R813" s="81"/>
      <c r="S813" s="77"/>
      <c r="T813" s="77"/>
      <c r="U813" s="77"/>
      <c r="V813" s="81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</row>
    <row r="814" spans="1:46" ht="15.75" customHeight="1" x14ac:dyDescent="0.3">
      <c r="A814" s="77"/>
      <c r="B814" s="77"/>
      <c r="C814" s="77"/>
      <c r="D814" s="77"/>
      <c r="E814" s="77"/>
      <c r="F814" s="81"/>
      <c r="G814" s="77"/>
      <c r="H814" s="77"/>
      <c r="I814" s="77"/>
      <c r="J814" s="81"/>
      <c r="K814" s="77"/>
      <c r="L814" s="77"/>
      <c r="M814" s="77"/>
      <c r="N814" s="81"/>
      <c r="O814" s="77"/>
      <c r="P814" s="77"/>
      <c r="Q814" s="77"/>
      <c r="R814" s="81"/>
      <c r="S814" s="77"/>
      <c r="T814" s="77"/>
      <c r="U814" s="77"/>
      <c r="V814" s="81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</row>
    <row r="815" spans="1:46" ht="15.75" customHeight="1" x14ac:dyDescent="0.3">
      <c r="A815" s="77"/>
      <c r="B815" s="77"/>
      <c r="C815" s="77"/>
      <c r="D815" s="77"/>
      <c r="E815" s="77"/>
      <c r="F815" s="81"/>
      <c r="G815" s="77"/>
      <c r="H815" s="77"/>
      <c r="I815" s="77"/>
      <c r="J815" s="81"/>
      <c r="K815" s="77"/>
      <c r="L815" s="77"/>
      <c r="M815" s="77"/>
      <c r="N815" s="81"/>
      <c r="O815" s="77"/>
      <c r="P815" s="77"/>
      <c r="Q815" s="77"/>
      <c r="R815" s="81"/>
      <c r="S815" s="77"/>
      <c r="T815" s="77"/>
      <c r="U815" s="77"/>
      <c r="V815" s="81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</row>
    <row r="816" spans="1:46" ht="15.75" customHeight="1" x14ac:dyDescent="0.3">
      <c r="A816" s="77"/>
      <c r="B816" s="77"/>
      <c r="C816" s="77"/>
      <c r="D816" s="77"/>
      <c r="E816" s="77"/>
      <c r="F816" s="81"/>
      <c r="G816" s="77"/>
      <c r="H816" s="77"/>
      <c r="I816" s="77"/>
      <c r="J816" s="81"/>
      <c r="K816" s="77"/>
      <c r="L816" s="77"/>
      <c r="M816" s="77"/>
      <c r="N816" s="81"/>
      <c r="O816" s="77"/>
      <c r="P816" s="77"/>
      <c r="Q816" s="77"/>
      <c r="R816" s="81"/>
      <c r="S816" s="77"/>
      <c r="T816" s="77"/>
      <c r="U816" s="77"/>
      <c r="V816" s="81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</row>
    <row r="817" spans="1:46" ht="15.75" customHeight="1" x14ac:dyDescent="0.3">
      <c r="A817" s="77"/>
      <c r="B817" s="77"/>
      <c r="C817" s="77"/>
      <c r="D817" s="77"/>
      <c r="E817" s="77"/>
      <c r="F817" s="81"/>
      <c r="G817" s="77"/>
      <c r="H817" s="77"/>
      <c r="I817" s="77"/>
      <c r="J817" s="81"/>
      <c r="K817" s="77"/>
      <c r="L817" s="77"/>
      <c r="M817" s="77"/>
      <c r="N817" s="81"/>
      <c r="O817" s="77"/>
      <c r="P817" s="77"/>
      <c r="Q817" s="77"/>
      <c r="R817" s="81"/>
      <c r="S817" s="77"/>
      <c r="T817" s="77"/>
      <c r="U817" s="77"/>
      <c r="V817" s="81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</row>
    <row r="818" spans="1:46" ht="15.75" customHeight="1" x14ac:dyDescent="0.3">
      <c r="A818" s="77"/>
      <c r="B818" s="77"/>
      <c r="C818" s="77"/>
      <c r="D818" s="77"/>
      <c r="E818" s="77"/>
      <c r="F818" s="81"/>
      <c r="G818" s="77"/>
      <c r="H818" s="77"/>
      <c r="I818" s="77"/>
      <c r="J818" s="81"/>
      <c r="K818" s="77"/>
      <c r="L818" s="77"/>
      <c r="M818" s="77"/>
      <c r="N818" s="81"/>
      <c r="O818" s="77"/>
      <c r="P818" s="77"/>
      <c r="Q818" s="77"/>
      <c r="R818" s="81"/>
      <c r="S818" s="77"/>
      <c r="T818" s="77"/>
      <c r="U818" s="77"/>
      <c r="V818" s="81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</row>
    <row r="819" spans="1:46" ht="15.75" customHeight="1" x14ac:dyDescent="0.3">
      <c r="A819" s="77"/>
      <c r="B819" s="77"/>
      <c r="C819" s="77"/>
      <c r="D819" s="77"/>
      <c r="E819" s="77"/>
      <c r="F819" s="81"/>
      <c r="G819" s="77"/>
      <c r="H819" s="77"/>
      <c r="I819" s="77"/>
      <c r="J819" s="81"/>
      <c r="K819" s="77"/>
      <c r="L819" s="77"/>
      <c r="M819" s="77"/>
      <c r="N819" s="81"/>
      <c r="O819" s="77"/>
      <c r="P819" s="77"/>
      <c r="Q819" s="77"/>
      <c r="R819" s="81"/>
      <c r="S819" s="77"/>
      <c r="T819" s="77"/>
      <c r="U819" s="77"/>
      <c r="V819" s="81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</row>
    <row r="820" spans="1:46" ht="15.75" customHeight="1" x14ac:dyDescent="0.3">
      <c r="A820" s="77"/>
      <c r="B820" s="77"/>
      <c r="C820" s="77"/>
      <c r="D820" s="77"/>
      <c r="E820" s="77"/>
      <c r="F820" s="81"/>
      <c r="G820" s="77"/>
      <c r="H820" s="77"/>
      <c r="I820" s="77"/>
      <c r="J820" s="81"/>
      <c r="K820" s="77"/>
      <c r="L820" s="77"/>
      <c r="M820" s="77"/>
      <c r="N820" s="81"/>
      <c r="O820" s="77"/>
      <c r="P820" s="77"/>
      <c r="Q820" s="77"/>
      <c r="R820" s="81"/>
      <c r="S820" s="77"/>
      <c r="T820" s="77"/>
      <c r="U820" s="77"/>
      <c r="V820" s="81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</row>
    <row r="821" spans="1:46" ht="15.75" customHeight="1" x14ac:dyDescent="0.3">
      <c r="A821" s="77"/>
      <c r="B821" s="77"/>
      <c r="C821" s="77"/>
      <c r="D821" s="77"/>
      <c r="E821" s="77"/>
      <c r="F821" s="81"/>
      <c r="G821" s="77"/>
      <c r="H821" s="77"/>
      <c r="I821" s="77"/>
      <c r="J821" s="81"/>
      <c r="K821" s="77"/>
      <c r="L821" s="77"/>
      <c r="M821" s="77"/>
      <c r="N821" s="81"/>
      <c r="O821" s="77"/>
      <c r="P821" s="77"/>
      <c r="Q821" s="77"/>
      <c r="R821" s="81"/>
      <c r="S821" s="77"/>
      <c r="T821" s="77"/>
      <c r="U821" s="77"/>
      <c r="V821" s="81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</row>
    <row r="822" spans="1:46" ht="15.75" customHeight="1" x14ac:dyDescent="0.3">
      <c r="A822" s="77"/>
      <c r="B822" s="77"/>
      <c r="C822" s="77"/>
      <c r="D822" s="77"/>
      <c r="E822" s="77"/>
      <c r="F822" s="81"/>
      <c r="G822" s="77"/>
      <c r="H822" s="77"/>
      <c r="I822" s="77"/>
      <c r="J822" s="81"/>
      <c r="K822" s="77"/>
      <c r="L822" s="77"/>
      <c r="M822" s="77"/>
      <c r="N822" s="81"/>
      <c r="O822" s="77"/>
      <c r="P822" s="77"/>
      <c r="Q822" s="77"/>
      <c r="R822" s="81"/>
      <c r="S822" s="77"/>
      <c r="T822" s="77"/>
      <c r="U822" s="77"/>
      <c r="V822" s="81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</row>
    <row r="823" spans="1:46" ht="15.75" customHeight="1" x14ac:dyDescent="0.3">
      <c r="A823" s="77"/>
      <c r="B823" s="77"/>
      <c r="C823" s="77"/>
      <c r="D823" s="77"/>
      <c r="E823" s="77"/>
      <c r="F823" s="81"/>
      <c r="G823" s="77"/>
      <c r="H823" s="77"/>
      <c r="I823" s="77"/>
      <c r="J823" s="81"/>
      <c r="K823" s="77"/>
      <c r="L823" s="77"/>
      <c r="M823" s="77"/>
      <c r="N823" s="81"/>
      <c r="O823" s="77"/>
      <c r="P823" s="77"/>
      <c r="Q823" s="77"/>
      <c r="R823" s="81"/>
      <c r="S823" s="77"/>
      <c r="T823" s="77"/>
      <c r="U823" s="77"/>
      <c r="V823" s="81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</row>
    <row r="824" spans="1:46" ht="15.75" customHeight="1" x14ac:dyDescent="0.3">
      <c r="A824" s="77"/>
      <c r="B824" s="77"/>
      <c r="C824" s="77"/>
      <c r="D824" s="77"/>
      <c r="E824" s="77"/>
      <c r="F824" s="81"/>
      <c r="G824" s="77"/>
      <c r="H824" s="77"/>
      <c r="I824" s="77"/>
      <c r="J824" s="81"/>
      <c r="K824" s="77"/>
      <c r="L824" s="77"/>
      <c r="M824" s="77"/>
      <c r="N824" s="81"/>
      <c r="O824" s="77"/>
      <c r="P824" s="77"/>
      <c r="Q824" s="77"/>
      <c r="R824" s="81"/>
      <c r="S824" s="77"/>
      <c r="T824" s="77"/>
      <c r="U824" s="77"/>
      <c r="V824" s="81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</row>
    <row r="825" spans="1:46" ht="15.75" customHeight="1" x14ac:dyDescent="0.3">
      <c r="A825" s="77"/>
      <c r="B825" s="77"/>
      <c r="C825" s="77"/>
      <c r="D825" s="77"/>
      <c r="E825" s="77"/>
      <c r="F825" s="81"/>
      <c r="G825" s="77"/>
      <c r="H825" s="77"/>
      <c r="I825" s="77"/>
      <c r="J825" s="81"/>
      <c r="K825" s="77"/>
      <c r="L825" s="77"/>
      <c r="M825" s="77"/>
      <c r="N825" s="81"/>
      <c r="O825" s="77"/>
      <c r="P825" s="77"/>
      <c r="Q825" s="77"/>
      <c r="R825" s="81"/>
      <c r="S825" s="77"/>
      <c r="T825" s="77"/>
      <c r="U825" s="77"/>
      <c r="V825" s="81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</row>
    <row r="826" spans="1:46" ht="15.75" customHeight="1" x14ac:dyDescent="0.3">
      <c r="A826" s="77"/>
      <c r="B826" s="77"/>
      <c r="C826" s="77"/>
      <c r="D826" s="77"/>
      <c r="E826" s="77"/>
      <c r="F826" s="81"/>
      <c r="G826" s="77"/>
      <c r="H826" s="77"/>
      <c r="I826" s="77"/>
      <c r="J826" s="81"/>
      <c r="K826" s="77"/>
      <c r="L826" s="77"/>
      <c r="M826" s="77"/>
      <c r="N826" s="81"/>
      <c r="O826" s="77"/>
      <c r="P826" s="77"/>
      <c r="Q826" s="77"/>
      <c r="R826" s="81"/>
      <c r="S826" s="77"/>
      <c r="T826" s="77"/>
      <c r="U826" s="77"/>
      <c r="V826" s="81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</row>
    <row r="827" spans="1:46" ht="15.75" customHeight="1" x14ac:dyDescent="0.3">
      <c r="A827" s="77"/>
      <c r="B827" s="77"/>
      <c r="C827" s="77"/>
      <c r="D827" s="77"/>
      <c r="E827" s="77"/>
      <c r="F827" s="81"/>
      <c r="G827" s="77"/>
      <c r="H827" s="77"/>
      <c r="I827" s="77"/>
      <c r="J827" s="81"/>
      <c r="K827" s="77"/>
      <c r="L827" s="77"/>
      <c r="M827" s="77"/>
      <c r="N827" s="81"/>
      <c r="O827" s="77"/>
      <c r="P827" s="77"/>
      <c r="Q827" s="77"/>
      <c r="R827" s="81"/>
      <c r="S827" s="77"/>
      <c r="T827" s="77"/>
      <c r="U827" s="77"/>
      <c r="V827" s="81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</row>
    <row r="828" spans="1:46" ht="15.75" customHeight="1" x14ac:dyDescent="0.3">
      <c r="A828" s="77"/>
      <c r="B828" s="77"/>
      <c r="C828" s="77"/>
      <c r="D828" s="77"/>
      <c r="E828" s="77"/>
      <c r="F828" s="81"/>
      <c r="G828" s="77"/>
      <c r="H828" s="77"/>
      <c r="I828" s="77"/>
      <c r="J828" s="81"/>
      <c r="K828" s="77"/>
      <c r="L828" s="77"/>
      <c r="M828" s="77"/>
      <c r="N828" s="81"/>
      <c r="O828" s="77"/>
      <c r="P828" s="77"/>
      <c r="Q828" s="77"/>
      <c r="R828" s="81"/>
      <c r="S828" s="77"/>
      <c r="T828" s="77"/>
      <c r="U828" s="77"/>
      <c r="V828" s="81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</row>
    <row r="829" spans="1:46" ht="15.75" customHeight="1" x14ac:dyDescent="0.3">
      <c r="A829" s="77"/>
      <c r="B829" s="77"/>
      <c r="C829" s="77"/>
      <c r="D829" s="77"/>
      <c r="E829" s="77"/>
      <c r="F829" s="81"/>
      <c r="G829" s="77"/>
      <c r="H829" s="77"/>
      <c r="I829" s="77"/>
      <c r="J829" s="81"/>
      <c r="K829" s="77"/>
      <c r="L829" s="77"/>
      <c r="M829" s="77"/>
      <c r="N829" s="81"/>
      <c r="O829" s="77"/>
      <c r="P829" s="77"/>
      <c r="Q829" s="77"/>
      <c r="R829" s="81"/>
      <c r="S829" s="77"/>
      <c r="T829" s="77"/>
      <c r="U829" s="77"/>
      <c r="V829" s="81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</row>
    <row r="830" spans="1:46" ht="15.75" customHeight="1" x14ac:dyDescent="0.3">
      <c r="A830" s="77"/>
      <c r="B830" s="77"/>
      <c r="C830" s="77"/>
      <c r="D830" s="77"/>
      <c r="E830" s="77"/>
      <c r="F830" s="81"/>
      <c r="G830" s="77"/>
      <c r="H830" s="77"/>
      <c r="I830" s="77"/>
      <c r="J830" s="81"/>
      <c r="K830" s="77"/>
      <c r="L830" s="77"/>
      <c r="M830" s="77"/>
      <c r="N830" s="81"/>
      <c r="O830" s="77"/>
      <c r="P830" s="77"/>
      <c r="Q830" s="77"/>
      <c r="R830" s="81"/>
      <c r="S830" s="77"/>
      <c r="T830" s="77"/>
      <c r="U830" s="77"/>
      <c r="V830" s="81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</row>
    <row r="831" spans="1:46" ht="15.75" customHeight="1" x14ac:dyDescent="0.3">
      <c r="A831" s="77"/>
      <c r="B831" s="77"/>
      <c r="C831" s="77"/>
      <c r="D831" s="77"/>
      <c r="E831" s="77"/>
      <c r="F831" s="81"/>
      <c r="G831" s="77"/>
      <c r="H831" s="77"/>
      <c r="I831" s="77"/>
      <c r="J831" s="81"/>
      <c r="K831" s="77"/>
      <c r="L831" s="77"/>
      <c r="M831" s="77"/>
      <c r="N831" s="81"/>
      <c r="O831" s="77"/>
      <c r="P831" s="77"/>
      <c r="Q831" s="77"/>
      <c r="R831" s="81"/>
      <c r="S831" s="77"/>
      <c r="T831" s="77"/>
      <c r="U831" s="77"/>
      <c r="V831" s="81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</row>
    <row r="832" spans="1:46" ht="15.75" customHeight="1" x14ac:dyDescent="0.3">
      <c r="A832" s="77"/>
      <c r="B832" s="77"/>
      <c r="C832" s="77"/>
      <c r="D832" s="77"/>
      <c r="E832" s="77"/>
      <c r="F832" s="81"/>
      <c r="G832" s="77"/>
      <c r="H832" s="77"/>
      <c r="I832" s="77"/>
      <c r="J832" s="81"/>
      <c r="K832" s="77"/>
      <c r="L832" s="77"/>
      <c r="M832" s="77"/>
      <c r="N832" s="81"/>
      <c r="O832" s="77"/>
      <c r="P832" s="77"/>
      <c r="Q832" s="77"/>
      <c r="R832" s="81"/>
      <c r="S832" s="77"/>
      <c r="T832" s="77"/>
      <c r="U832" s="77"/>
      <c r="V832" s="81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</row>
    <row r="833" spans="1:46" ht="15.75" customHeight="1" x14ac:dyDescent="0.3">
      <c r="A833" s="77"/>
      <c r="B833" s="77"/>
      <c r="C833" s="77"/>
      <c r="D833" s="77"/>
      <c r="E833" s="77"/>
      <c r="F833" s="81"/>
      <c r="G833" s="77"/>
      <c r="H833" s="77"/>
      <c r="I833" s="77"/>
      <c r="J833" s="81"/>
      <c r="K833" s="77"/>
      <c r="L833" s="77"/>
      <c r="M833" s="77"/>
      <c r="N833" s="81"/>
      <c r="O833" s="77"/>
      <c r="P833" s="77"/>
      <c r="Q833" s="77"/>
      <c r="R833" s="81"/>
      <c r="S833" s="77"/>
      <c r="T833" s="77"/>
      <c r="U833" s="77"/>
      <c r="V833" s="81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</row>
    <row r="834" spans="1:46" ht="15.75" customHeight="1" x14ac:dyDescent="0.3">
      <c r="A834" s="77"/>
      <c r="B834" s="77"/>
      <c r="C834" s="77"/>
      <c r="D834" s="77"/>
      <c r="E834" s="77"/>
      <c r="F834" s="81"/>
      <c r="G834" s="77"/>
      <c r="H834" s="77"/>
      <c r="I834" s="77"/>
      <c r="J834" s="81"/>
      <c r="K834" s="77"/>
      <c r="L834" s="77"/>
      <c r="M834" s="77"/>
      <c r="N834" s="81"/>
      <c r="O834" s="77"/>
      <c r="P834" s="77"/>
      <c r="Q834" s="77"/>
      <c r="R834" s="81"/>
      <c r="S834" s="77"/>
      <c r="T834" s="77"/>
      <c r="U834" s="77"/>
      <c r="V834" s="81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</row>
    <row r="835" spans="1:46" ht="15.75" customHeight="1" x14ac:dyDescent="0.3">
      <c r="A835" s="77"/>
      <c r="B835" s="77"/>
      <c r="C835" s="77"/>
      <c r="D835" s="77"/>
      <c r="E835" s="77"/>
      <c r="F835" s="81"/>
      <c r="G835" s="77"/>
      <c r="H835" s="77"/>
      <c r="I835" s="77"/>
      <c r="J835" s="81"/>
      <c r="K835" s="77"/>
      <c r="L835" s="77"/>
      <c r="M835" s="77"/>
      <c r="N835" s="81"/>
      <c r="O835" s="77"/>
      <c r="P835" s="77"/>
      <c r="Q835" s="77"/>
      <c r="R835" s="81"/>
      <c r="S835" s="77"/>
      <c r="T835" s="77"/>
      <c r="U835" s="77"/>
      <c r="V835" s="81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</row>
    <row r="836" spans="1:46" ht="15.75" customHeight="1" x14ac:dyDescent="0.3">
      <c r="A836" s="77"/>
      <c r="B836" s="77"/>
      <c r="C836" s="77"/>
      <c r="D836" s="77"/>
      <c r="E836" s="77"/>
      <c r="F836" s="81"/>
      <c r="G836" s="77"/>
      <c r="H836" s="77"/>
      <c r="I836" s="77"/>
      <c r="J836" s="81"/>
      <c r="K836" s="77"/>
      <c r="L836" s="77"/>
      <c r="M836" s="77"/>
      <c r="N836" s="81"/>
      <c r="O836" s="77"/>
      <c r="P836" s="77"/>
      <c r="Q836" s="77"/>
      <c r="R836" s="81"/>
      <c r="S836" s="77"/>
      <c r="T836" s="77"/>
      <c r="U836" s="77"/>
      <c r="V836" s="81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</row>
    <row r="837" spans="1:46" ht="15.75" customHeight="1" x14ac:dyDescent="0.3">
      <c r="A837" s="77"/>
      <c r="B837" s="77"/>
      <c r="C837" s="77"/>
      <c r="D837" s="77"/>
      <c r="E837" s="77"/>
      <c r="F837" s="81"/>
      <c r="G837" s="77"/>
      <c r="H837" s="77"/>
      <c r="I837" s="77"/>
      <c r="J837" s="81"/>
      <c r="K837" s="77"/>
      <c r="L837" s="77"/>
      <c r="M837" s="77"/>
      <c r="N837" s="81"/>
      <c r="O837" s="77"/>
      <c r="P837" s="77"/>
      <c r="Q837" s="77"/>
      <c r="R837" s="81"/>
      <c r="S837" s="77"/>
      <c r="T837" s="77"/>
      <c r="U837" s="77"/>
      <c r="V837" s="81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</row>
    <row r="838" spans="1:46" ht="15.75" customHeight="1" x14ac:dyDescent="0.3">
      <c r="A838" s="77"/>
      <c r="B838" s="77"/>
      <c r="C838" s="77"/>
      <c r="D838" s="77"/>
      <c r="E838" s="77"/>
      <c r="F838" s="81"/>
      <c r="G838" s="77"/>
      <c r="H838" s="77"/>
      <c r="I838" s="77"/>
      <c r="J838" s="81"/>
      <c r="K838" s="77"/>
      <c r="L838" s="77"/>
      <c r="M838" s="77"/>
      <c r="N838" s="81"/>
      <c r="O838" s="77"/>
      <c r="P838" s="77"/>
      <c r="Q838" s="77"/>
      <c r="R838" s="81"/>
      <c r="S838" s="77"/>
      <c r="T838" s="77"/>
      <c r="U838" s="77"/>
      <c r="V838" s="81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</row>
    <row r="839" spans="1:46" ht="15.75" customHeight="1" x14ac:dyDescent="0.3">
      <c r="A839" s="77"/>
      <c r="B839" s="77"/>
      <c r="C839" s="77"/>
      <c r="D839" s="77"/>
      <c r="E839" s="77"/>
      <c r="F839" s="81"/>
      <c r="G839" s="77"/>
      <c r="H839" s="77"/>
      <c r="I839" s="77"/>
      <c r="J839" s="81"/>
      <c r="K839" s="77"/>
      <c r="L839" s="77"/>
      <c r="M839" s="77"/>
      <c r="N839" s="81"/>
      <c r="O839" s="77"/>
      <c r="P839" s="77"/>
      <c r="Q839" s="77"/>
      <c r="R839" s="81"/>
      <c r="S839" s="77"/>
      <c r="T839" s="77"/>
      <c r="U839" s="77"/>
      <c r="V839" s="81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</row>
    <row r="840" spans="1:46" ht="15.75" customHeight="1" x14ac:dyDescent="0.3">
      <c r="A840" s="77"/>
      <c r="B840" s="77"/>
      <c r="C840" s="77"/>
      <c r="D840" s="77"/>
      <c r="E840" s="77"/>
      <c r="F840" s="81"/>
      <c r="G840" s="77"/>
      <c r="H840" s="77"/>
      <c r="I840" s="77"/>
      <c r="J840" s="81"/>
      <c r="K840" s="77"/>
      <c r="L840" s="77"/>
      <c r="M840" s="77"/>
      <c r="N840" s="81"/>
      <c r="O840" s="77"/>
      <c r="P840" s="77"/>
      <c r="Q840" s="77"/>
      <c r="R840" s="81"/>
      <c r="S840" s="77"/>
      <c r="T840" s="77"/>
      <c r="U840" s="77"/>
      <c r="V840" s="81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</row>
    <row r="841" spans="1:46" ht="15.75" customHeight="1" x14ac:dyDescent="0.3">
      <c r="A841" s="77"/>
      <c r="B841" s="77"/>
      <c r="C841" s="77"/>
      <c r="D841" s="77"/>
      <c r="E841" s="77"/>
      <c r="F841" s="81"/>
      <c r="G841" s="77"/>
      <c r="H841" s="77"/>
      <c r="I841" s="77"/>
      <c r="J841" s="81"/>
      <c r="K841" s="77"/>
      <c r="L841" s="77"/>
      <c r="M841" s="77"/>
      <c r="N841" s="81"/>
      <c r="O841" s="77"/>
      <c r="P841" s="77"/>
      <c r="Q841" s="77"/>
      <c r="R841" s="81"/>
      <c r="S841" s="77"/>
      <c r="T841" s="77"/>
      <c r="U841" s="77"/>
      <c r="V841" s="81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</row>
    <row r="842" spans="1:46" ht="15.75" customHeight="1" x14ac:dyDescent="0.3">
      <c r="A842" s="77"/>
      <c r="B842" s="77"/>
      <c r="C842" s="77"/>
      <c r="D842" s="77"/>
      <c r="E842" s="77"/>
      <c r="F842" s="81"/>
      <c r="G842" s="77"/>
      <c r="H842" s="77"/>
      <c r="I842" s="77"/>
      <c r="J842" s="81"/>
      <c r="K842" s="77"/>
      <c r="L842" s="77"/>
      <c r="M842" s="77"/>
      <c r="N842" s="81"/>
      <c r="O842" s="77"/>
      <c r="P842" s="77"/>
      <c r="Q842" s="77"/>
      <c r="R842" s="81"/>
      <c r="S842" s="77"/>
      <c r="T842" s="77"/>
      <c r="U842" s="77"/>
      <c r="V842" s="81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</row>
    <row r="843" spans="1:46" ht="15.75" customHeight="1" x14ac:dyDescent="0.3">
      <c r="A843" s="77"/>
      <c r="B843" s="77"/>
      <c r="C843" s="77"/>
      <c r="D843" s="77"/>
      <c r="E843" s="77"/>
      <c r="F843" s="81"/>
      <c r="G843" s="77"/>
      <c r="H843" s="77"/>
      <c r="I843" s="77"/>
      <c r="J843" s="81"/>
      <c r="K843" s="77"/>
      <c r="L843" s="77"/>
      <c r="M843" s="77"/>
      <c r="N843" s="81"/>
      <c r="O843" s="77"/>
      <c r="P843" s="77"/>
      <c r="Q843" s="77"/>
      <c r="R843" s="81"/>
      <c r="S843" s="77"/>
      <c r="T843" s="77"/>
      <c r="U843" s="77"/>
      <c r="V843" s="81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</row>
    <row r="844" spans="1:46" ht="15.75" customHeight="1" x14ac:dyDescent="0.3">
      <c r="A844" s="77"/>
      <c r="B844" s="77"/>
      <c r="C844" s="77"/>
      <c r="D844" s="77"/>
      <c r="E844" s="77"/>
      <c r="F844" s="81"/>
      <c r="G844" s="77"/>
      <c r="H844" s="77"/>
      <c r="I844" s="77"/>
      <c r="J844" s="81"/>
      <c r="K844" s="77"/>
      <c r="L844" s="77"/>
      <c r="M844" s="77"/>
      <c r="N844" s="81"/>
      <c r="O844" s="77"/>
      <c r="P844" s="77"/>
      <c r="Q844" s="77"/>
      <c r="R844" s="81"/>
      <c r="S844" s="77"/>
      <c r="T844" s="77"/>
      <c r="U844" s="77"/>
      <c r="V844" s="81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</row>
    <row r="845" spans="1:46" ht="15.75" customHeight="1" x14ac:dyDescent="0.3">
      <c r="A845" s="77"/>
      <c r="B845" s="77"/>
      <c r="C845" s="77"/>
      <c r="D845" s="77"/>
      <c r="E845" s="77"/>
      <c r="F845" s="81"/>
      <c r="G845" s="77"/>
      <c r="H845" s="77"/>
      <c r="I845" s="77"/>
      <c r="J845" s="81"/>
      <c r="K845" s="77"/>
      <c r="L845" s="77"/>
      <c r="M845" s="77"/>
      <c r="N845" s="81"/>
      <c r="O845" s="77"/>
      <c r="P845" s="77"/>
      <c r="Q845" s="77"/>
      <c r="R845" s="81"/>
      <c r="S845" s="77"/>
      <c r="T845" s="77"/>
      <c r="U845" s="77"/>
      <c r="V845" s="81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</row>
    <row r="846" spans="1:46" ht="15.75" customHeight="1" x14ac:dyDescent="0.3">
      <c r="A846" s="77"/>
      <c r="B846" s="77"/>
      <c r="C846" s="77"/>
      <c r="D846" s="77"/>
      <c r="E846" s="77"/>
      <c r="F846" s="81"/>
      <c r="G846" s="77"/>
      <c r="H846" s="77"/>
      <c r="I846" s="77"/>
      <c r="J846" s="81"/>
      <c r="K846" s="77"/>
      <c r="L846" s="77"/>
      <c r="M846" s="77"/>
      <c r="N846" s="81"/>
      <c r="O846" s="77"/>
      <c r="P846" s="77"/>
      <c r="Q846" s="77"/>
      <c r="R846" s="81"/>
      <c r="S846" s="77"/>
      <c r="T846" s="77"/>
      <c r="U846" s="77"/>
      <c r="V846" s="81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</row>
    <row r="847" spans="1:46" ht="15.75" customHeight="1" x14ac:dyDescent="0.3">
      <c r="A847" s="77"/>
      <c r="B847" s="77"/>
      <c r="C847" s="77"/>
      <c r="D847" s="77"/>
      <c r="E847" s="77"/>
      <c r="F847" s="81"/>
      <c r="G847" s="77"/>
      <c r="H847" s="77"/>
      <c r="I847" s="77"/>
      <c r="J847" s="81"/>
      <c r="K847" s="77"/>
      <c r="L847" s="77"/>
      <c r="M847" s="77"/>
      <c r="N847" s="81"/>
      <c r="O847" s="77"/>
      <c r="P847" s="77"/>
      <c r="Q847" s="77"/>
      <c r="R847" s="81"/>
      <c r="S847" s="77"/>
      <c r="T847" s="77"/>
      <c r="U847" s="77"/>
      <c r="V847" s="81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</row>
    <row r="848" spans="1:46" ht="15.75" customHeight="1" x14ac:dyDescent="0.3">
      <c r="A848" s="77"/>
      <c r="B848" s="77"/>
      <c r="C848" s="77"/>
      <c r="D848" s="77"/>
      <c r="E848" s="77"/>
      <c r="F848" s="81"/>
      <c r="G848" s="77"/>
      <c r="H848" s="77"/>
      <c r="I848" s="77"/>
      <c r="J848" s="81"/>
      <c r="K848" s="77"/>
      <c r="L848" s="77"/>
      <c r="M848" s="77"/>
      <c r="N848" s="81"/>
      <c r="O848" s="77"/>
      <c r="P848" s="77"/>
      <c r="Q848" s="77"/>
      <c r="R848" s="81"/>
      <c r="S848" s="77"/>
      <c r="T848" s="77"/>
      <c r="U848" s="77"/>
      <c r="V848" s="81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</row>
    <row r="849" spans="1:46" ht="15.75" customHeight="1" x14ac:dyDescent="0.3">
      <c r="A849" s="77"/>
      <c r="B849" s="77"/>
      <c r="C849" s="77"/>
      <c r="D849" s="77"/>
      <c r="E849" s="77"/>
      <c r="F849" s="81"/>
      <c r="G849" s="77"/>
      <c r="H849" s="77"/>
      <c r="I849" s="77"/>
      <c r="J849" s="81"/>
      <c r="K849" s="77"/>
      <c r="L849" s="77"/>
      <c r="M849" s="77"/>
      <c r="N849" s="81"/>
      <c r="O849" s="77"/>
      <c r="P849" s="77"/>
      <c r="Q849" s="77"/>
      <c r="R849" s="81"/>
      <c r="S849" s="77"/>
      <c r="T849" s="77"/>
      <c r="U849" s="77"/>
      <c r="V849" s="81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</row>
    <row r="850" spans="1:46" ht="15.75" customHeight="1" x14ac:dyDescent="0.3">
      <c r="A850" s="77"/>
      <c r="B850" s="77"/>
      <c r="C850" s="77"/>
      <c r="D850" s="77"/>
      <c r="E850" s="77"/>
      <c r="F850" s="81"/>
      <c r="G850" s="77"/>
      <c r="H850" s="77"/>
      <c r="I850" s="77"/>
      <c r="J850" s="81"/>
      <c r="K850" s="77"/>
      <c r="L850" s="77"/>
      <c r="M850" s="77"/>
      <c r="N850" s="81"/>
      <c r="O850" s="77"/>
      <c r="P850" s="77"/>
      <c r="Q850" s="77"/>
      <c r="R850" s="81"/>
      <c r="S850" s="77"/>
      <c r="T850" s="77"/>
      <c r="U850" s="77"/>
      <c r="V850" s="81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</row>
    <row r="851" spans="1:46" ht="15.75" customHeight="1" x14ac:dyDescent="0.3">
      <c r="A851" s="77"/>
      <c r="B851" s="77"/>
      <c r="C851" s="77"/>
      <c r="D851" s="77"/>
      <c r="E851" s="77"/>
      <c r="F851" s="81"/>
      <c r="G851" s="77"/>
      <c r="H851" s="77"/>
      <c r="I851" s="77"/>
      <c r="J851" s="81"/>
      <c r="K851" s="77"/>
      <c r="L851" s="77"/>
      <c r="M851" s="77"/>
      <c r="N851" s="81"/>
      <c r="O851" s="77"/>
      <c r="P851" s="77"/>
      <c r="Q851" s="77"/>
      <c r="R851" s="81"/>
      <c r="S851" s="77"/>
      <c r="T851" s="77"/>
      <c r="U851" s="77"/>
      <c r="V851" s="81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</row>
    <row r="852" spans="1:46" ht="15.75" customHeight="1" x14ac:dyDescent="0.3">
      <c r="A852" s="77"/>
      <c r="B852" s="77"/>
      <c r="C852" s="77"/>
      <c r="D852" s="77"/>
      <c r="E852" s="77"/>
      <c r="F852" s="81"/>
      <c r="G852" s="77"/>
      <c r="H852" s="77"/>
      <c r="I852" s="77"/>
      <c r="J852" s="81"/>
      <c r="K852" s="77"/>
      <c r="L852" s="77"/>
      <c r="M852" s="77"/>
      <c r="N852" s="81"/>
      <c r="O852" s="77"/>
      <c r="P852" s="77"/>
      <c r="Q852" s="77"/>
      <c r="R852" s="81"/>
      <c r="S852" s="77"/>
      <c r="T852" s="77"/>
      <c r="U852" s="77"/>
      <c r="V852" s="81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</row>
    <row r="853" spans="1:46" ht="15.75" customHeight="1" x14ac:dyDescent="0.3">
      <c r="A853" s="77"/>
      <c r="B853" s="77"/>
      <c r="C853" s="77"/>
      <c r="D853" s="77"/>
      <c r="E853" s="77"/>
      <c r="F853" s="81"/>
      <c r="G853" s="77"/>
      <c r="H853" s="77"/>
      <c r="I853" s="77"/>
      <c r="J853" s="81"/>
      <c r="K853" s="77"/>
      <c r="L853" s="77"/>
      <c r="M853" s="77"/>
      <c r="N853" s="81"/>
      <c r="O853" s="77"/>
      <c r="P853" s="77"/>
      <c r="Q853" s="77"/>
      <c r="R853" s="81"/>
      <c r="S853" s="77"/>
      <c r="T853" s="77"/>
      <c r="U853" s="77"/>
      <c r="V853" s="81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</row>
    <row r="854" spans="1:46" ht="15.75" customHeight="1" x14ac:dyDescent="0.3">
      <c r="A854" s="77"/>
      <c r="B854" s="77"/>
      <c r="C854" s="77"/>
      <c r="D854" s="77"/>
      <c r="E854" s="77"/>
      <c r="F854" s="81"/>
      <c r="G854" s="77"/>
      <c r="H854" s="77"/>
      <c r="I854" s="77"/>
      <c r="J854" s="81"/>
      <c r="K854" s="77"/>
      <c r="L854" s="77"/>
      <c r="M854" s="77"/>
      <c r="N854" s="81"/>
      <c r="O854" s="77"/>
      <c r="P854" s="77"/>
      <c r="Q854" s="77"/>
      <c r="R854" s="81"/>
      <c r="S854" s="77"/>
      <c r="T854" s="77"/>
      <c r="U854" s="77"/>
      <c r="V854" s="81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</row>
    <row r="855" spans="1:46" ht="15.75" customHeight="1" x14ac:dyDescent="0.3">
      <c r="A855" s="77"/>
      <c r="B855" s="77"/>
      <c r="C855" s="77"/>
      <c r="D855" s="77"/>
      <c r="E855" s="77"/>
      <c r="F855" s="81"/>
      <c r="G855" s="77"/>
      <c r="H855" s="77"/>
      <c r="I855" s="77"/>
      <c r="J855" s="81"/>
      <c r="K855" s="77"/>
      <c r="L855" s="77"/>
      <c r="M855" s="77"/>
      <c r="N855" s="81"/>
      <c r="O855" s="77"/>
      <c r="P855" s="77"/>
      <c r="Q855" s="77"/>
      <c r="R855" s="81"/>
      <c r="S855" s="77"/>
      <c r="T855" s="77"/>
      <c r="U855" s="77"/>
      <c r="V855" s="81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</row>
    <row r="856" spans="1:46" ht="15.75" customHeight="1" x14ac:dyDescent="0.3">
      <c r="A856" s="77"/>
      <c r="B856" s="77"/>
      <c r="C856" s="77"/>
      <c r="D856" s="77"/>
      <c r="E856" s="77"/>
      <c r="F856" s="81"/>
      <c r="G856" s="77"/>
      <c r="H856" s="77"/>
      <c r="I856" s="77"/>
      <c r="J856" s="81"/>
      <c r="K856" s="77"/>
      <c r="L856" s="77"/>
      <c r="M856" s="77"/>
      <c r="N856" s="81"/>
      <c r="O856" s="77"/>
      <c r="P856" s="77"/>
      <c r="Q856" s="77"/>
      <c r="R856" s="81"/>
      <c r="S856" s="77"/>
      <c r="T856" s="77"/>
      <c r="U856" s="77"/>
      <c r="V856" s="81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</row>
    <row r="857" spans="1:46" ht="15.75" customHeight="1" x14ac:dyDescent="0.3">
      <c r="A857" s="77"/>
      <c r="B857" s="77"/>
      <c r="C857" s="77"/>
      <c r="D857" s="77"/>
      <c r="E857" s="77"/>
      <c r="F857" s="81"/>
      <c r="G857" s="77"/>
      <c r="H857" s="77"/>
      <c r="I857" s="77"/>
      <c r="J857" s="81"/>
      <c r="K857" s="77"/>
      <c r="L857" s="77"/>
      <c r="M857" s="77"/>
      <c r="N857" s="81"/>
      <c r="O857" s="77"/>
      <c r="P857" s="77"/>
      <c r="Q857" s="77"/>
      <c r="R857" s="81"/>
      <c r="S857" s="77"/>
      <c r="T857" s="77"/>
      <c r="U857" s="77"/>
      <c r="V857" s="81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</row>
    <row r="858" spans="1:46" ht="15.75" customHeight="1" x14ac:dyDescent="0.3">
      <c r="A858" s="77"/>
      <c r="B858" s="77"/>
      <c r="C858" s="77"/>
      <c r="D858" s="77"/>
      <c r="E858" s="77"/>
      <c r="F858" s="81"/>
      <c r="G858" s="77"/>
      <c r="H858" s="77"/>
      <c r="I858" s="77"/>
      <c r="J858" s="81"/>
      <c r="K858" s="77"/>
      <c r="L858" s="77"/>
      <c r="M858" s="77"/>
      <c r="N858" s="81"/>
      <c r="O858" s="77"/>
      <c r="P858" s="77"/>
      <c r="Q858" s="77"/>
      <c r="R858" s="81"/>
      <c r="S858" s="77"/>
      <c r="T858" s="77"/>
      <c r="U858" s="77"/>
      <c r="V858" s="81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</row>
    <row r="859" spans="1:46" ht="15.75" customHeight="1" x14ac:dyDescent="0.3">
      <c r="A859" s="77"/>
      <c r="B859" s="77"/>
      <c r="C859" s="77"/>
      <c r="D859" s="77"/>
      <c r="E859" s="77"/>
      <c r="F859" s="81"/>
      <c r="G859" s="77"/>
      <c r="H859" s="77"/>
      <c r="I859" s="77"/>
      <c r="J859" s="81"/>
      <c r="K859" s="77"/>
      <c r="L859" s="77"/>
      <c r="M859" s="77"/>
      <c r="N859" s="81"/>
      <c r="O859" s="77"/>
      <c r="P859" s="77"/>
      <c r="Q859" s="77"/>
      <c r="R859" s="81"/>
      <c r="S859" s="77"/>
      <c r="T859" s="77"/>
      <c r="U859" s="77"/>
      <c r="V859" s="81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</row>
    <row r="860" spans="1:46" ht="15.75" customHeight="1" x14ac:dyDescent="0.3">
      <c r="A860" s="77"/>
      <c r="B860" s="77"/>
      <c r="C860" s="77"/>
      <c r="D860" s="77"/>
      <c r="E860" s="77"/>
      <c r="F860" s="81"/>
      <c r="G860" s="77"/>
      <c r="H860" s="77"/>
      <c r="I860" s="77"/>
      <c r="J860" s="81"/>
      <c r="K860" s="77"/>
      <c r="L860" s="77"/>
      <c r="M860" s="77"/>
      <c r="N860" s="81"/>
      <c r="O860" s="77"/>
      <c r="P860" s="77"/>
      <c r="Q860" s="77"/>
      <c r="R860" s="81"/>
      <c r="S860" s="77"/>
      <c r="T860" s="77"/>
      <c r="U860" s="77"/>
      <c r="V860" s="81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</row>
    <row r="861" spans="1:46" ht="15.75" customHeight="1" x14ac:dyDescent="0.3">
      <c r="A861" s="77"/>
      <c r="B861" s="77"/>
      <c r="C861" s="77"/>
      <c r="D861" s="77"/>
      <c r="E861" s="77"/>
      <c r="F861" s="81"/>
      <c r="G861" s="77"/>
      <c r="H861" s="77"/>
      <c r="I861" s="77"/>
      <c r="J861" s="81"/>
      <c r="K861" s="77"/>
      <c r="L861" s="77"/>
      <c r="M861" s="77"/>
      <c r="N861" s="81"/>
      <c r="O861" s="77"/>
      <c r="P861" s="77"/>
      <c r="Q861" s="77"/>
      <c r="R861" s="81"/>
      <c r="S861" s="77"/>
      <c r="T861" s="77"/>
      <c r="U861" s="77"/>
      <c r="V861" s="81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</row>
    <row r="862" spans="1:46" ht="15.75" customHeight="1" x14ac:dyDescent="0.3">
      <c r="A862" s="77"/>
      <c r="B862" s="77"/>
      <c r="C862" s="77"/>
      <c r="D862" s="77"/>
      <c r="E862" s="77"/>
      <c r="F862" s="81"/>
      <c r="G862" s="77"/>
      <c r="H862" s="77"/>
      <c r="I862" s="77"/>
      <c r="J862" s="81"/>
      <c r="K862" s="77"/>
      <c r="L862" s="77"/>
      <c r="M862" s="77"/>
      <c r="N862" s="81"/>
      <c r="O862" s="77"/>
      <c r="P862" s="77"/>
      <c r="Q862" s="77"/>
      <c r="R862" s="81"/>
      <c r="S862" s="77"/>
      <c r="T862" s="77"/>
      <c r="U862" s="77"/>
      <c r="V862" s="81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</row>
    <row r="863" spans="1:46" ht="15.75" customHeight="1" x14ac:dyDescent="0.3">
      <c r="A863" s="77"/>
      <c r="B863" s="77"/>
      <c r="C863" s="77"/>
      <c r="D863" s="77"/>
      <c r="E863" s="77"/>
      <c r="F863" s="81"/>
      <c r="G863" s="77"/>
      <c r="H863" s="77"/>
      <c r="I863" s="77"/>
      <c r="J863" s="81"/>
      <c r="K863" s="77"/>
      <c r="L863" s="77"/>
      <c r="M863" s="77"/>
      <c r="N863" s="81"/>
      <c r="O863" s="77"/>
      <c r="P863" s="77"/>
      <c r="Q863" s="77"/>
      <c r="R863" s="81"/>
      <c r="S863" s="77"/>
      <c r="T863" s="77"/>
      <c r="U863" s="77"/>
      <c r="V863" s="81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</row>
    <row r="864" spans="1:46" ht="15.75" customHeight="1" x14ac:dyDescent="0.3">
      <c r="A864" s="77"/>
      <c r="B864" s="77"/>
      <c r="C864" s="77"/>
      <c r="D864" s="77"/>
      <c r="E864" s="77"/>
      <c r="F864" s="81"/>
      <c r="G864" s="77"/>
      <c r="H864" s="77"/>
      <c r="I864" s="77"/>
      <c r="J864" s="81"/>
      <c r="K864" s="77"/>
      <c r="L864" s="77"/>
      <c r="M864" s="77"/>
      <c r="N864" s="81"/>
      <c r="O864" s="77"/>
      <c r="P864" s="77"/>
      <c r="Q864" s="77"/>
      <c r="R864" s="81"/>
      <c r="S864" s="77"/>
      <c r="T864" s="77"/>
      <c r="U864" s="77"/>
      <c r="V864" s="81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</row>
    <row r="865" spans="1:46" ht="15.75" customHeight="1" x14ac:dyDescent="0.3">
      <c r="A865" s="77"/>
      <c r="B865" s="77"/>
      <c r="C865" s="77"/>
      <c r="D865" s="77"/>
      <c r="E865" s="77"/>
      <c r="F865" s="81"/>
      <c r="G865" s="77"/>
      <c r="H865" s="77"/>
      <c r="I865" s="77"/>
      <c r="J865" s="81"/>
      <c r="K865" s="77"/>
      <c r="L865" s="77"/>
      <c r="M865" s="77"/>
      <c r="N865" s="81"/>
      <c r="O865" s="77"/>
      <c r="P865" s="77"/>
      <c r="Q865" s="77"/>
      <c r="R865" s="81"/>
      <c r="S865" s="77"/>
      <c r="T865" s="77"/>
      <c r="U865" s="77"/>
      <c r="V865" s="81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</row>
    <row r="866" spans="1:46" ht="15.75" customHeight="1" x14ac:dyDescent="0.3">
      <c r="A866" s="77"/>
      <c r="B866" s="77"/>
      <c r="C866" s="77"/>
      <c r="D866" s="77"/>
      <c r="E866" s="77"/>
      <c r="F866" s="81"/>
      <c r="G866" s="77"/>
      <c r="H866" s="77"/>
      <c r="I866" s="77"/>
      <c r="J866" s="81"/>
      <c r="K866" s="77"/>
      <c r="L866" s="77"/>
      <c r="M866" s="77"/>
      <c r="N866" s="81"/>
      <c r="O866" s="77"/>
      <c r="P866" s="77"/>
      <c r="Q866" s="77"/>
      <c r="R866" s="81"/>
      <c r="S866" s="77"/>
      <c r="T866" s="77"/>
      <c r="U866" s="77"/>
      <c r="V866" s="81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</row>
    <row r="867" spans="1:46" ht="15.75" customHeight="1" x14ac:dyDescent="0.3">
      <c r="A867" s="77"/>
      <c r="B867" s="77"/>
      <c r="C867" s="77"/>
      <c r="D867" s="77"/>
      <c r="E867" s="77"/>
      <c r="F867" s="81"/>
      <c r="G867" s="77"/>
      <c r="H867" s="77"/>
      <c r="I867" s="77"/>
      <c r="J867" s="81"/>
      <c r="K867" s="77"/>
      <c r="L867" s="77"/>
      <c r="M867" s="77"/>
      <c r="N867" s="81"/>
      <c r="O867" s="77"/>
      <c r="P867" s="77"/>
      <c r="Q867" s="77"/>
      <c r="R867" s="81"/>
      <c r="S867" s="77"/>
      <c r="T867" s="77"/>
      <c r="U867" s="77"/>
      <c r="V867" s="81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</row>
    <row r="868" spans="1:46" ht="15.75" customHeight="1" x14ac:dyDescent="0.3">
      <c r="A868" s="77"/>
      <c r="B868" s="77"/>
      <c r="C868" s="77"/>
      <c r="D868" s="77"/>
      <c r="E868" s="77"/>
      <c r="F868" s="81"/>
      <c r="G868" s="77"/>
      <c r="H868" s="77"/>
      <c r="I868" s="77"/>
      <c r="J868" s="81"/>
      <c r="K868" s="77"/>
      <c r="L868" s="77"/>
      <c r="M868" s="77"/>
      <c r="N868" s="81"/>
      <c r="O868" s="77"/>
      <c r="P868" s="77"/>
      <c r="Q868" s="77"/>
      <c r="R868" s="81"/>
      <c r="S868" s="77"/>
      <c r="T868" s="77"/>
      <c r="U868" s="77"/>
      <c r="V868" s="81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</row>
    <row r="869" spans="1:46" ht="15.75" customHeight="1" x14ac:dyDescent="0.3">
      <c r="A869" s="77"/>
      <c r="B869" s="77"/>
      <c r="C869" s="77"/>
      <c r="D869" s="77"/>
      <c r="E869" s="77"/>
      <c r="F869" s="81"/>
      <c r="G869" s="77"/>
      <c r="H869" s="77"/>
      <c r="I869" s="77"/>
      <c r="J869" s="81"/>
      <c r="K869" s="77"/>
      <c r="L869" s="77"/>
      <c r="M869" s="77"/>
      <c r="N869" s="81"/>
      <c r="O869" s="77"/>
      <c r="P869" s="77"/>
      <c r="Q869" s="77"/>
      <c r="R869" s="81"/>
      <c r="S869" s="77"/>
      <c r="T869" s="77"/>
      <c r="U869" s="77"/>
      <c r="V869" s="81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</row>
    <row r="870" spans="1:46" ht="15.75" customHeight="1" x14ac:dyDescent="0.3">
      <c r="A870" s="77"/>
      <c r="B870" s="77"/>
      <c r="C870" s="77"/>
      <c r="D870" s="77"/>
      <c r="E870" s="77"/>
      <c r="F870" s="81"/>
      <c r="G870" s="77"/>
      <c r="H870" s="77"/>
      <c r="I870" s="77"/>
      <c r="J870" s="81"/>
      <c r="K870" s="77"/>
      <c r="L870" s="77"/>
      <c r="M870" s="77"/>
      <c r="N870" s="81"/>
      <c r="O870" s="77"/>
      <c r="P870" s="77"/>
      <c r="Q870" s="77"/>
      <c r="R870" s="81"/>
      <c r="S870" s="77"/>
      <c r="T870" s="77"/>
      <c r="U870" s="77"/>
      <c r="V870" s="81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</row>
    <row r="871" spans="1:46" ht="15.75" customHeight="1" x14ac:dyDescent="0.3">
      <c r="A871" s="77"/>
      <c r="B871" s="77"/>
      <c r="C871" s="77"/>
      <c r="D871" s="77"/>
      <c r="E871" s="77"/>
      <c r="F871" s="81"/>
      <c r="G871" s="77"/>
      <c r="H871" s="77"/>
      <c r="I871" s="77"/>
      <c r="J871" s="81"/>
      <c r="K871" s="77"/>
      <c r="L871" s="77"/>
      <c r="M871" s="77"/>
      <c r="N871" s="81"/>
      <c r="O871" s="77"/>
      <c r="P871" s="77"/>
      <c r="Q871" s="77"/>
      <c r="R871" s="81"/>
      <c r="S871" s="77"/>
      <c r="T871" s="77"/>
      <c r="U871" s="77"/>
      <c r="V871" s="81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</row>
    <row r="872" spans="1:46" ht="15.75" customHeight="1" x14ac:dyDescent="0.3">
      <c r="A872" s="77"/>
      <c r="B872" s="77"/>
      <c r="C872" s="77"/>
      <c r="D872" s="77"/>
      <c r="E872" s="77"/>
      <c r="F872" s="81"/>
      <c r="G872" s="77"/>
      <c r="H872" s="77"/>
      <c r="I872" s="77"/>
      <c r="J872" s="81"/>
      <c r="K872" s="77"/>
      <c r="L872" s="77"/>
      <c r="M872" s="77"/>
      <c r="N872" s="81"/>
      <c r="O872" s="77"/>
      <c r="P872" s="77"/>
      <c r="Q872" s="77"/>
      <c r="R872" s="81"/>
      <c r="S872" s="77"/>
      <c r="T872" s="77"/>
      <c r="U872" s="77"/>
      <c r="V872" s="81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</row>
    <row r="873" spans="1:46" ht="15.75" customHeight="1" x14ac:dyDescent="0.3">
      <c r="A873" s="77"/>
      <c r="B873" s="77"/>
      <c r="C873" s="77"/>
      <c r="D873" s="77"/>
      <c r="E873" s="77"/>
      <c r="F873" s="81"/>
      <c r="G873" s="77"/>
      <c r="H873" s="77"/>
      <c r="I873" s="77"/>
      <c r="J873" s="81"/>
      <c r="K873" s="77"/>
      <c r="L873" s="77"/>
      <c r="M873" s="77"/>
      <c r="N873" s="81"/>
      <c r="O873" s="77"/>
      <c r="P873" s="77"/>
      <c r="Q873" s="77"/>
      <c r="R873" s="81"/>
      <c r="S873" s="77"/>
      <c r="T873" s="77"/>
      <c r="U873" s="77"/>
      <c r="V873" s="81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</row>
    <row r="874" spans="1:46" ht="15.75" customHeight="1" x14ac:dyDescent="0.3">
      <c r="A874" s="77"/>
      <c r="B874" s="77"/>
      <c r="C874" s="77"/>
      <c r="D874" s="77"/>
      <c r="E874" s="77"/>
      <c r="F874" s="81"/>
      <c r="G874" s="77"/>
      <c r="H874" s="77"/>
      <c r="I874" s="77"/>
      <c r="J874" s="81"/>
      <c r="K874" s="77"/>
      <c r="L874" s="77"/>
      <c r="M874" s="77"/>
      <c r="N874" s="81"/>
      <c r="O874" s="77"/>
      <c r="P874" s="77"/>
      <c r="Q874" s="77"/>
      <c r="R874" s="81"/>
      <c r="S874" s="77"/>
      <c r="T874" s="77"/>
      <c r="U874" s="77"/>
      <c r="V874" s="81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</row>
    <row r="875" spans="1:46" ht="15.75" customHeight="1" x14ac:dyDescent="0.3">
      <c r="A875" s="77"/>
      <c r="B875" s="77"/>
      <c r="C875" s="77"/>
      <c r="D875" s="77"/>
      <c r="E875" s="77"/>
      <c r="F875" s="81"/>
      <c r="G875" s="77"/>
      <c r="H875" s="77"/>
      <c r="I875" s="77"/>
      <c r="J875" s="81"/>
      <c r="K875" s="77"/>
      <c r="L875" s="77"/>
      <c r="M875" s="77"/>
      <c r="N875" s="81"/>
      <c r="O875" s="77"/>
      <c r="P875" s="77"/>
      <c r="Q875" s="77"/>
      <c r="R875" s="81"/>
      <c r="S875" s="77"/>
      <c r="T875" s="77"/>
      <c r="U875" s="77"/>
      <c r="V875" s="81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</row>
    <row r="876" spans="1:46" ht="15.75" customHeight="1" x14ac:dyDescent="0.3">
      <c r="A876" s="77"/>
      <c r="B876" s="77"/>
      <c r="C876" s="77"/>
      <c r="D876" s="77"/>
      <c r="E876" s="77"/>
      <c r="F876" s="81"/>
      <c r="G876" s="77"/>
      <c r="H876" s="77"/>
      <c r="I876" s="77"/>
      <c r="J876" s="81"/>
      <c r="K876" s="77"/>
      <c r="L876" s="77"/>
      <c r="M876" s="77"/>
      <c r="N876" s="81"/>
      <c r="O876" s="77"/>
      <c r="P876" s="77"/>
      <c r="Q876" s="77"/>
      <c r="R876" s="81"/>
      <c r="S876" s="77"/>
      <c r="T876" s="77"/>
      <c r="U876" s="77"/>
      <c r="V876" s="81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</row>
    <row r="877" spans="1:46" ht="15.75" customHeight="1" x14ac:dyDescent="0.3">
      <c r="A877" s="77"/>
      <c r="B877" s="77"/>
      <c r="C877" s="77"/>
      <c r="D877" s="77"/>
      <c r="E877" s="77"/>
      <c r="F877" s="81"/>
      <c r="G877" s="77"/>
      <c r="H877" s="77"/>
      <c r="I877" s="77"/>
      <c r="J877" s="81"/>
      <c r="K877" s="77"/>
      <c r="L877" s="77"/>
      <c r="M877" s="77"/>
      <c r="N877" s="81"/>
      <c r="O877" s="77"/>
      <c r="P877" s="77"/>
      <c r="Q877" s="77"/>
      <c r="R877" s="81"/>
      <c r="S877" s="77"/>
      <c r="T877" s="77"/>
      <c r="U877" s="77"/>
      <c r="V877" s="81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</row>
    <row r="878" spans="1:46" ht="15.75" customHeight="1" x14ac:dyDescent="0.3">
      <c r="A878" s="77"/>
      <c r="B878" s="77"/>
      <c r="C878" s="77"/>
      <c r="D878" s="77"/>
      <c r="E878" s="77"/>
      <c r="F878" s="81"/>
      <c r="G878" s="77"/>
      <c r="H878" s="77"/>
      <c r="I878" s="77"/>
      <c r="J878" s="81"/>
      <c r="K878" s="77"/>
      <c r="L878" s="77"/>
      <c r="M878" s="77"/>
      <c r="N878" s="81"/>
      <c r="O878" s="77"/>
      <c r="P878" s="77"/>
      <c r="Q878" s="77"/>
      <c r="R878" s="81"/>
      <c r="S878" s="77"/>
      <c r="T878" s="77"/>
      <c r="U878" s="77"/>
      <c r="V878" s="81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</row>
    <row r="879" spans="1:46" ht="15.75" customHeight="1" x14ac:dyDescent="0.3">
      <c r="A879" s="77"/>
      <c r="B879" s="77"/>
      <c r="C879" s="77"/>
      <c r="D879" s="77"/>
      <c r="E879" s="77"/>
      <c r="F879" s="81"/>
      <c r="G879" s="77"/>
      <c r="H879" s="77"/>
      <c r="I879" s="77"/>
      <c r="J879" s="81"/>
      <c r="K879" s="77"/>
      <c r="L879" s="77"/>
      <c r="M879" s="77"/>
      <c r="N879" s="81"/>
      <c r="O879" s="77"/>
      <c r="P879" s="77"/>
      <c r="Q879" s="77"/>
      <c r="R879" s="81"/>
      <c r="S879" s="77"/>
      <c r="T879" s="77"/>
      <c r="U879" s="77"/>
      <c r="V879" s="81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</row>
    <row r="880" spans="1:46" ht="15.75" customHeight="1" x14ac:dyDescent="0.3">
      <c r="A880" s="77"/>
      <c r="B880" s="77"/>
      <c r="C880" s="77"/>
      <c r="D880" s="77"/>
      <c r="E880" s="77"/>
      <c r="F880" s="81"/>
      <c r="G880" s="77"/>
      <c r="H880" s="77"/>
      <c r="I880" s="77"/>
      <c r="J880" s="81"/>
      <c r="K880" s="77"/>
      <c r="L880" s="77"/>
      <c r="M880" s="77"/>
      <c r="N880" s="81"/>
      <c r="O880" s="77"/>
      <c r="P880" s="77"/>
      <c r="Q880" s="77"/>
      <c r="R880" s="81"/>
      <c r="S880" s="77"/>
      <c r="T880" s="77"/>
      <c r="U880" s="77"/>
      <c r="V880" s="81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</row>
    <row r="881" spans="1:46" ht="15.75" customHeight="1" x14ac:dyDescent="0.3">
      <c r="A881" s="77"/>
      <c r="B881" s="77"/>
      <c r="C881" s="77"/>
      <c r="D881" s="77"/>
      <c r="E881" s="77"/>
      <c r="F881" s="81"/>
      <c r="G881" s="77"/>
      <c r="H881" s="77"/>
      <c r="I881" s="77"/>
      <c r="J881" s="81"/>
      <c r="K881" s="77"/>
      <c r="L881" s="77"/>
      <c r="M881" s="77"/>
      <c r="N881" s="81"/>
      <c r="O881" s="77"/>
      <c r="P881" s="77"/>
      <c r="Q881" s="77"/>
      <c r="R881" s="81"/>
      <c r="S881" s="77"/>
      <c r="T881" s="77"/>
      <c r="U881" s="77"/>
      <c r="V881" s="81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</row>
    <row r="882" spans="1:46" ht="15.75" customHeight="1" x14ac:dyDescent="0.3">
      <c r="A882" s="77"/>
      <c r="B882" s="77"/>
      <c r="C882" s="77"/>
      <c r="D882" s="77"/>
      <c r="E882" s="77"/>
      <c r="F882" s="81"/>
      <c r="G882" s="77"/>
      <c r="H882" s="77"/>
      <c r="I882" s="77"/>
      <c r="J882" s="81"/>
      <c r="K882" s="77"/>
      <c r="L882" s="77"/>
      <c r="M882" s="77"/>
      <c r="N882" s="81"/>
      <c r="O882" s="77"/>
      <c r="P882" s="77"/>
      <c r="Q882" s="77"/>
      <c r="R882" s="81"/>
      <c r="S882" s="77"/>
      <c r="T882" s="77"/>
      <c r="U882" s="77"/>
      <c r="V882" s="81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</row>
    <row r="883" spans="1:46" ht="15.75" customHeight="1" x14ac:dyDescent="0.3">
      <c r="A883" s="77"/>
      <c r="B883" s="77"/>
      <c r="C883" s="77"/>
      <c r="D883" s="77"/>
      <c r="E883" s="77"/>
      <c r="F883" s="81"/>
      <c r="G883" s="77"/>
      <c r="H883" s="77"/>
      <c r="I883" s="77"/>
      <c r="J883" s="81"/>
      <c r="K883" s="77"/>
      <c r="L883" s="77"/>
      <c r="M883" s="77"/>
      <c r="N883" s="81"/>
      <c r="O883" s="77"/>
      <c r="P883" s="77"/>
      <c r="Q883" s="77"/>
      <c r="R883" s="81"/>
      <c r="S883" s="77"/>
      <c r="T883" s="77"/>
      <c r="U883" s="77"/>
      <c r="V883" s="81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</row>
    <row r="884" spans="1:46" ht="15.75" customHeight="1" x14ac:dyDescent="0.3">
      <c r="A884" s="77"/>
      <c r="B884" s="77"/>
      <c r="C884" s="77"/>
      <c r="D884" s="77"/>
      <c r="E884" s="77"/>
      <c r="F884" s="81"/>
      <c r="G884" s="77"/>
      <c r="H884" s="77"/>
      <c r="I884" s="77"/>
      <c r="J884" s="81"/>
      <c r="K884" s="77"/>
      <c r="L884" s="77"/>
      <c r="M884" s="77"/>
      <c r="N884" s="81"/>
      <c r="O884" s="77"/>
      <c r="P884" s="77"/>
      <c r="Q884" s="77"/>
      <c r="R884" s="81"/>
      <c r="S884" s="77"/>
      <c r="T884" s="77"/>
      <c r="U884" s="77"/>
      <c r="V884" s="81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</row>
    <row r="885" spans="1:46" ht="15.75" customHeight="1" x14ac:dyDescent="0.3">
      <c r="A885" s="77"/>
      <c r="B885" s="77"/>
      <c r="C885" s="77"/>
      <c r="D885" s="77"/>
      <c r="E885" s="77"/>
      <c r="F885" s="81"/>
      <c r="G885" s="77"/>
      <c r="H885" s="77"/>
      <c r="I885" s="77"/>
      <c r="J885" s="81"/>
      <c r="K885" s="77"/>
      <c r="L885" s="77"/>
      <c r="M885" s="77"/>
      <c r="N885" s="81"/>
      <c r="O885" s="77"/>
      <c r="P885" s="77"/>
      <c r="Q885" s="77"/>
      <c r="R885" s="81"/>
      <c r="S885" s="77"/>
      <c r="T885" s="77"/>
      <c r="U885" s="77"/>
      <c r="V885" s="81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</row>
    <row r="886" spans="1:46" ht="15.75" customHeight="1" x14ac:dyDescent="0.3">
      <c r="A886" s="77"/>
      <c r="B886" s="77"/>
      <c r="C886" s="77"/>
      <c r="D886" s="77"/>
      <c r="E886" s="77"/>
      <c r="F886" s="81"/>
      <c r="G886" s="77"/>
      <c r="H886" s="77"/>
      <c r="I886" s="77"/>
      <c r="J886" s="81"/>
      <c r="K886" s="77"/>
      <c r="L886" s="77"/>
      <c r="M886" s="77"/>
      <c r="N886" s="81"/>
      <c r="O886" s="77"/>
      <c r="P886" s="77"/>
      <c r="Q886" s="77"/>
      <c r="R886" s="81"/>
      <c r="S886" s="77"/>
      <c r="T886" s="77"/>
      <c r="U886" s="77"/>
      <c r="V886" s="81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</row>
    <row r="887" spans="1:46" ht="15.75" customHeight="1" x14ac:dyDescent="0.3">
      <c r="A887" s="77"/>
      <c r="B887" s="77"/>
      <c r="C887" s="77"/>
      <c r="D887" s="77"/>
      <c r="E887" s="77"/>
      <c r="F887" s="81"/>
      <c r="G887" s="77"/>
      <c r="H887" s="77"/>
      <c r="I887" s="77"/>
      <c r="J887" s="81"/>
      <c r="K887" s="77"/>
      <c r="L887" s="77"/>
      <c r="M887" s="77"/>
      <c r="N887" s="81"/>
      <c r="O887" s="77"/>
      <c r="P887" s="77"/>
      <c r="Q887" s="77"/>
      <c r="R887" s="81"/>
      <c r="S887" s="77"/>
      <c r="T887" s="77"/>
      <c r="U887" s="77"/>
      <c r="V887" s="81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</row>
    <row r="888" spans="1:46" ht="15.75" customHeight="1" x14ac:dyDescent="0.3">
      <c r="A888" s="77"/>
      <c r="B888" s="77"/>
      <c r="C888" s="77"/>
      <c r="D888" s="77"/>
      <c r="E888" s="77"/>
      <c r="F888" s="81"/>
      <c r="G888" s="77"/>
      <c r="H888" s="77"/>
      <c r="I888" s="77"/>
      <c r="J888" s="81"/>
      <c r="K888" s="77"/>
      <c r="L888" s="77"/>
      <c r="M888" s="77"/>
      <c r="N888" s="81"/>
      <c r="O888" s="77"/>
      <c r="P888" s="77"/>
      <c r="Q888" s="77"/>
      <c r="R888" s="81"/>
      <c r="S888" s="77"/>
      <c r="T888" s="77"/>
      <c r="U888" s="77"/>
      <c r="V888" s="81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</row>
    <row r="889" spans="1:46" ht="15.75" customHeight="1" x14ac:dyDescent="0.3">
      <c r="A889" s="77"/>
      <c r="B889" s="77"/>
      <c r="C889" s="77"/>
      <c r="D889" s="77"/>
      <c r="E889" s="77"/>
      <c r="F889" s="81"/>
      <c r="G889" s="77"/>
      <c r="H889" s="77"/>
      <c r="I889" s="77"/>
      <c r="J889" s="81"/>
      <c r="K889" s="77"/>
      <c r="L889" s="77"/>
      <c r="M889" s="77"/>
      <c r="N889" s="81"/>
      <c r="O889" s="77"/>
      <c r="P889" s="77"/>
      <c r="Q889" s="77"/>
      <c r="R889" s="81"/>
      <c r="S889" s="77"/>
      <c r="T889" s="77"/>
      <c r="U889" s="77"/>
      <c r="V889" s="81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</row>
    <row r="890" spans="1:46" ht="15.75" customHeight="1" x14ac:dyDescent="0.3">
      <c r="A890" s="77"/>
      <c r="B890" s="77"/>
      <c r="C890" s="77"/>
      <c r="D890" s="77"/>
      <c r="E890" s="77"/>
      <c r="F890" s="81"/>
      <c r="G890" s="77"/>
      <c r="H890" s="77"/>
      <c r="I890" s="77"/>
      <c r="J890" s="81"/>
      <c r="K890" s="77"/>
      <c r="L890" s="77"/>
      <c r="M890" s="77"/>
      <c r="N890" s="81"/>
      <c r="O890" s="77"/>
      <c r="P890" s="77"/>
      <c r="Q890" s="77"/>
      <c r="R890" s="81"/>
      <c r="S890" s="77"/>
      <c r="T890" s="77"/>
      <c r="U890" s="77"/>
      <c r="V890" s="81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</row>
    <row r="891" spans="1:46" ht="15.75" customHeight="1" x14ac:dyDescent="0.3">
      <c r="A891" s="77"/>
      <c r="B891" s="77"/>
      <c r="C891" s="77"/>
      <c r="D891" s="77"/>
      <c r="E891" s="77"/>
      <c r="F891" s="81"/>
      <c r="G891" s="77"/>
      <c r="H891" s="77"/>
      <c r="I891" s="77"/>
      <c r="J891" s="81"/>
      <c r="K891" s="77"/>
      <c r="L891" s="77"/>
      <c r="M891" s="77"/>
      <c r="N891" s="81"/>
      <c r="O891" s="77"/>
      <c r="P891" s="77"/>
      <c r="Q891" s="77"/>
      <c r="R891" s="81"/>
      <c r="S891" s="77"/>
      <c r="T891" s="77"/>
      <c r="U891" s="77"/>
      <c r="V891" s="81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</row>
    <row r="892" spans="1:46" ht="15.75" customHeight="1" x14ac:dyDescent="0.3">
      <c r="A892" s="77"/>
      <c r="B892" s="77"/>
      <c r="C892" s="77"/>
      <c r="D892" s="77"/>
      <c r="E892" s="77"/>
      <c r="F892" s="81"/>
      <c r="G892" s="77"/>
      <c r="H892" s="77"/>
      <c r="I892" s="77"/>
      <c r="J892" s="81"/>
      <c r="K892" s="77"/>
      <c r="L892" s="77"/>
      <c r="M892" s="77"/>
      <c r="N892" s="81"/>
      <c r="O892" s="77"/>
      <c r="P892" s="77"/>
      <c r="Q892" s="77"/>
      <c r="R892" s="81"/>
      <c r="S892" s="77"/>
      <c r="T892" s="77"/>
      <c r="U892" s="77"/>
      <c r="V892" s="81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</row>
    <row r="893" spans="1:46" ht="15.75" customHeight="1" x14ac:dyDescent="0.3">
      <c r="A893" s="77"/>
      <c r="B893" s="77"/>
      <c r="C893" s="77"/>
      <c r="D893" s="77"/>
      <c r="E893" s="77"/>
      <c r="F893" s="81"/>
      <c r="G893" s="77"/>
      <c r="H893" s="77"/>
      <c r="I893" s="77"/>
      <c r="J893" s="81"/>
      <c r="K893" s="77"/>
      <c r="L893" s="77"/>
      <c r="M893" s="77"/>
      <c r="N893" s="81"/>
      <c r="O893" s="77"/>
      <c r="P893" s="77"/>
      <c r="Q893" s="77"/>
      <c r="R893" s="81"/>
      <c r="S893" s="77"/>
      <c r="T893" s="77"/>
      <c r="U893" s="77"/>
      <c r="V893" s="81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</row>
    <row r="894" spans="1:46" ht="15.75" customHeight="1" x14ac:dyDescent="0.3">
      <c r="A894" s="77"/>
      <c r="B894" s="77"/>
      <c r="C894" s="77"/>
      <c r="D894" s="77"/>
      <c r="E894" s="77"/>
      <c r="F894" s="81"/>
      <c r="G894" s="77"/>
      <c r="H894" s="77"/>
      <c r="I894" s="77"/>
      <c r="J894" s="81"/>
      <c r="K894" s="77"/>
      <c r="L894" s="77"/>
      <c r="M894" s="77"/>
      <c r="N894" s="81"/>
      <c r="O894" s="77"/>
      <c r="P894" s="77"/>
      <c r="Q894" s="77"/>
      <c r="R894" s="81"/>
      <c r="S894" s="77"/>
      <c r="T894" s="77"/>
      <c r="U894" s="77"/>
      <c r="V894" s="81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</row>
    <row r="895" spans="1:46" ht="15.75" customHeight="1" x14ac:dyDescent="0.3">
      <c r="A895" s="77"/>
      <c r="B895" s="77"/>
      <c r="C895" s="77"/>
      <c r="D895" s="77"/>
      <c r="E895" s="77"/>
      <c r="F895" s="81"/>
      <c r="G895" s="77"/>
      <c r="H895" s="77"/>
      <c r="I895" s="77"/>
      <c r="J895" s="81"/>
      <c r="K895" s="77"/>
      <c r="L895" s="77"/>
      <c r="M895" s="77"/>
      <c r="N895" s="81"/>
      <c r="O895" s="77"/>
      <c r="P895" s="77"/>
      <c r="Q895" s="77"/>
      <c r="R895" s="81"/>
      <c r="S895" s="77"/>
      <c r="T895" s="77"/>
      <c r="U895" s="77"/>
      <c r="V895" s="81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</row>
    <row r="896" spans="1:46" ht="15.75" customHeight="1" x14ac:dyDescent="0.3">
      <c r="A896" s="77"/>
      <c r="B896" s="77"/>
      <c r="C896" s="77"/>
      <c r="D896" s="77"/>
      <c r="E896" s="77"/>
      <c r="F896" s="81"/>
      <c r="G896" s="77"/>
      <c r="H896" s="77"/>
      <c r="I896" s="77"/>
      <c r="J896" s="81"/>
      <c r="K896" s="77"/>
      <c r="L896" s="77"/>
      <c r="M896" s="77"/>
      <c r="N896" s="81"/>
      <c r="O896" s="77"/>
      <c r="P896" s="77"/>
      <c r="Q896" s="77"/>
      <c r="R896" s="81"/>
      <c r="S896" s="77"/>
      <c r="T896" s="77"/>
      <c r="U896" s="77"/>
      <c r="V896" s="81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</row>
    <row r="897" spans="1:46" ht="15.75" customHeight="1" x14ac:dyDescent="0.3">
      <c r="A897" s="77"/>
      <c r="B897" s="77"/>
      <c r="C897" s="77"/>
      <c r="D897" s="77"/>
      <c r="E897" s="77"/>
      <c r="F897" s="81"/>
      <c r="G897" s="77"/>
      <c r="H897" s="77"/>
      <c r="I897" s="77"/>
      <c r="J897" s="81"/>
      <c r="K897" s="77"/>
      <c r="L897" s="77"/>
      <c r="M897" s="77"/>
      <c r="N897" s="81"/>
      <c r="O897" s="77"/>
      <c r="P897" s="77"/>
      <c r="Q897" s="77"/>
      <c r="R897" s="81"/>
      <c r="S897" s="77"/>
      <c r="T897" s="77"/>
      <c r="U897" s="77"/>
      <c r="V897" s="81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</row>
    <row r="898" spans="1:46" ht="15.75" customHeight="1" x14ac:dyDescent="0.3">
      <c r="A898" s="77"/>
      <c r="B898" s="77"/>
      <c r="C898" s="77"/>
      <c r="D898" s="77"/>
      <c r="E898" s="77"/>
      <c r="F898" s="81"/>
      <c r="G898" s="77"/>
      <c r="H898" s="77"/>
      <c r="I898" s="77"/>
      <c r="J898" s="81"/>
      <c r="K898" s="77"/>
      <c r="L898" s="77"/>
      <c r="M898" s="77"/>
      <c r="N898" s="81"/>
      <c r="O898" s="77"/>
      <c r="P898" s="77"/>
      <c r="Q898" s="77"/>
      <c r="R898" s="81"/>
      <c r="S898" s="77"/>
      <c r="T898" s="77"/>
      <c r="U898" s="77"/>
      <c r="V898" s="81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</row>
    <row r="899" spans="1:46" ht="15.75" customHeight="1" x14ac:dyDescent="0.3">
      <c r="A899" s="77"/>
      <c r="B899" s="77"/>
      <c r="C899" s="77"/>
      <c r="D899" s="77"/>
      <c r="E899" s="77"/>
      <c r="F899" s="81"/>
      <c r="G899" s="77"/>
      <c r="H899" s="77"/>
      <c r="I899" s="77"/>
      <c r="J899" s="81"/>
      <c r="K899" s="77"/>
      <c r="L899" s="77"/>
      <c r="M899" s="77"/>
      <c r="N899" s="81"/>
      <c r="O899" s="77"/>
      <c r="P899" s="77"/>
      <c r="Q899" s="77"/>
      <c r="R899" s="81"/>
      <c r="S899" s="77"/>
      <c r="T899" s="77"/>
      <c r="U899" s="77"/>
      <c r="V899" s="81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</row>
    <row r="900" spans="1:46" ht="15.75" customHeight="1" x14ac:dyDescent="0.3">
      <c r="A900" s="77"/>
      <c r="B900" s="77"/>
      <c r="C900" s="77"/>
      <c r="D900" s="77"/>
      <c r="E900" s="77"/>
      <c r="F900" s="81"/>
      <c r="G900" s="77"/>
      <c r="H900" s="77"/>
      <c r="I900" s="77"/>
      <c r="J900" s="81"/>
      <c r="K900" s="77"/>
      <c r="L900" s="77"/>
      <c r="M900" s="77"/>
      <c r="N900" s="81"/>
      <c r="O900" s="77"/>
      <c r="P900" s="77"/>
      <c r="Q900" s="77"/>
      <c r="R900" s="81"/>
      <c r="S900" s="77"/>
      <c r="T900" s="77"/>
      <c r="U900" s="77"/>
      <c r="V900" s="81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</row>
    <row r="901" spans="1:46" ht="15.75" customHeight="1" x14ac:dyDescent="0.3">
      <c r="A901" s="77"/>
      <c r="B901" s="77"/>
      <c r="C901" s="77"/>
      <c r="D901" s="77"/>
      <c r="E901" s="77"/>
      <c r="F901" s="81"/>
      <c r="G901" s="77"/>
      <c r="H901" s="77"/>
      <c r="I901" s="77"/>
      <c r="J901" s="81"/>
      <c r="K901" s="77"/>
      <c r="L901" s="77"/>
      <c r="M901" s="77"/>
      <c r="N901" s="81"/>
      <c r="O901" s="77"/>
      <c r="P901" s="77"/>
      <c r="Q901" s="77"/>
      <c r="R901" s="81"/>
      <c r="S901" s="77"/>
      <c r="T901" s="77"/>
      <c r="U901" s="77"/>
      <c r="V901" s="81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</row>
    <row r="902" spans="1:46" ht="15.75" customHeight="1" x14ac:dyDescent="0.3">
      <c r="A902" s="77"/>
      <c r="B902" s="77"/>
      <c r="C902" s="77"/>
      <c r="D902" s="77"/>
      <c r="E902" s="77"/>
      <c r="F902" s="81"/>
      <c r="G902" s="77"/>
      <c r="H902" s="77"/>
      <c r="I902" s="77"/>
      <c r="J902" s="81"/>
      <c r="K902" s="77"/>
      <c r="L902" s="77"/>
      <c r="M902" s="77"/>
      <c r="N902" s="81"/>
      <c r="O902" s="77"/>
      <c r="P902" s="77"/>
      <c r="Q902" s="77"/>
      <c r="R902" s="81"/>
      <c r="S902" s="77"/>
      <c r="T902" s="77"/>
      <c r="U902" s="77"/>
      <c r="V902" s="81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</row>
    <row r="903" spans="1:46" ht="15.75" customHeight="1" x14ac:dyDescent="0.3">
      <c r="A903" s="77"/>
      <c r="B903" s="77"/>
      <c r="C903" s="77"/>
      <c r="D903" s="77"/>
      <c r="E903" s="77"/>
      <c r="F903" s="81"/>
      <c r="G903" s="77"/>
      <c r="H903" s="77"/>
      <c r="I903" s="77"/>
      <c r="J903" s="81"/>
      <c r="K903" s="77"/>
      <c r="L903" s="77"/>
      <c r="M903" s="77"/>
      <c r="N903" s="81"/>
      <c r="O903" s="77"/>
      <c r="P903" s="77"/>
      <c r="Q903" s="77"/>
      <c r="R903" s="81"/>
      <c r="S903" s="77"/>
      <c r="T903" s="77"/>
      <c r="U903" s="77"/>
      <c r="V903" s="81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</row>
    <row r="904" spans="1:46" ht="15.75" customHeight="1" x14ac:dyDescent="0.3">
      <c r="A904" s="77"/>
      <c r="B904" s="77"/>
      <c r="C904" s="77"/>
      <c r="D904" s="77"/>
      <c r="E904" s="77"/>
      <c r="F904" s="81"/>
      <c r="G904" s="77"/>
      <c r="H904" s="77"/>
      <c r="I904" s="77"/>
      <c r="J904" s="81"/>
      <c r="K904" s="77"/>
      <c r="L904" s="77"/>
      <c r="M904" s="77"/>
      <c r="N904" s="81"/>
      <c r="O904" s="77"/>
      <c r="P904" s="77"/>
      <c r="Q904" s="77"/>
      <c r="R904" s="81"/>
      <c r="S904" s="77"/>
      <c r="T904" s="77"/>
      <c r="U904" s="77"/>
      <c r="V904" s="81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</row>
    <row r="905" spans="1:46" ht="15.75" customHeight="1" x14ac:dyDescent="0.3">
      <c r="A905" s="77"/>
      <c r="B905" s="77"/>
      <c r="C905" s="77"/>
      <c r="D905" s="77"/>
      <c r="E905" s="77"/>
      <c r="F905" s="81"/>
      <c r="G905" s="77"/>
      <c r="H905" s="77"/>
      <c r="I905" s="77"/>
      <c r="J905" s="81"/>
      <c r="K905" s="77"/>
      <c r="L905" s="77"/>
      <c r="M905" s="77"/>
      <c r="N905" s="81"/>
      <c r="O905" s="77"/>
      <c r="P905" s="77"/>
      <c r="Q905" s="77"/>
      <c r="R905" s="81"/>
      <c r="S905" s="77"/>
      <c r="T905" s="77"/>
      <c r="U905" s="77"/>
      <c r="V905" s="81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</row>
    <row r="906" spans="1:46" ht="15.75" customHeight="1" x14ac:dyDescent="0.3">
      <c r="A906" s="77"/>
      <c r="B906" s="77"/>
      <c r="C906" s="77"/>
      <c r="D906" s="77"/>
      <c r="E906" s="77"/>
      <c r="F906" s="81"/>
      <c r="G906" s="77"/>
      <c r="H906" s="77"/>
      <c r="I906" s="77"/>
      <c r="J906" s="81"/>
      <c r="K906" s="77"/>
      <c r="L906" s="77"/>
      <c r="M906" s="77"/>
      <c r="N906" s="81"/>
      <c r="O906" s="77"/>
      <c r="P906" s="77"/>
      <c r="Q906" s="77"/>
      <c r="R906" s="81"/>
      <c r="S906" s="77"/>
      <c r="T906" s="77"/>
      <c r="U906" s="77"/>
      <c r="V906" s="81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</row>
    <row r="907" spans="1:46" ht="15.75" customHeight="1" x14ac:dyDescent="0.3">
      <c r="A907" s="77"/>
      <c r="B907" s="77"/>
      <c r="C907" s="77"/>
      <c r="D907" s="77"/>
      <c r="E907" s="77"/>
      <c r="F907" s="81"/>
      <c r="G907" s="77"/>
      <c r="H907" s="77"/>
      <c r="I907" s="77"/>
      <c r="J907" s="81"/>
      <c r="K907" s="77"/>
      <c r="L907" s="77"/>
      <c r="M907" s="77"/>
      <c r="N907" s="81"/>
      <c r="O907" s="77"/>
      <c r="P907" s="77"/>
      <c r="Q907" s="77"/>
      <c r="R907" s="81"/>
      <c r="S907" s="77"/>
      <c r="T907" s="77"/>
      <c r="U907" s="77"/>
      <c r="V907" s="81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</row>
    <row r="908" spans="1:46" ht="15.75" customHeight="1" x14ac:dyDescent="0.3">
      <c r="A908" s="77"/>
      <c r="B908" s="77"/>
      <c r="C908" s="77"/>
      <c r="D908" s="77"/>
      <c r="E908" s="77"/>
      <c r="F908" s="81"/>
      <c r="G908" s="77"/>
      <c r="H908" s="77"/>
      <c r="I908" s="77"/>
      <c r="J908" s="81"/>
      <c r="K908" s="77"/>
      <c r="L908" s="77"/>
      <c r="M908" s="77"/>
      <c r="N908" s="81"/>
      <c r="O908" s="77"/>
      <c r="P908" s="77"/>
      <c r="Q908" s="77"/>
      <c r="R908" s="81"/>
      <c r="S908" s="77"/>
      <c r="T908" s="77"/>
      <c r="U908" s="77"/>
      <c r="V908" s="81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</row>
    <row r="909" spans="1:46" ht="15.75" customHeight="1" x14ac:dyDescent="0.3">
      <c r="A909" s="77"/>
      <c r="B909" s="77"/>
      <c r="C909" s="77"/>
      <c r="D909" s="77"/>
      <c r="E909" s="77"/>
      <c r="F909" s="81"/>
      <c r="G909" s="77"/>
      <c r="H909" s="77"/>
      <c r="I909" s="77"/>
      <c r="J909" s="81"/>
      <c r="K909" s="77"/>
      <c r="L909" s="77"/>
      <c r="M909" s="77"/>
      <c r="N909" s="81"/>
      <c r="O909" s="77"/>
      <c r="P909" s="77"/>
      <c r="Q909" s="77"/>
      <c r="R909" s="81"/>
      <c r="S909" s="77"/>
      <c r="T909" s="77"/>
      <c r="U909" s="77"/>
      <c r="V909" s="81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</row>
    <row r="910" spans="1:46" ht="15.75" customHeight="1" x14ac:dyDescent="0.3">
      <c r="A910" s="77"/>
      <c r="B910" s="77"/>
      <c r="C910" s="77"/>
      <c r="D910" s="77"/>
      <c r="E910" s="77"/>
      <c r="F910" s="81"/>
      <c r="G910" s="77"/>
      <c r="H910" s="77"/>
      <c r="I910" s="77"/>
      <c r="J910" s="81"/>
      <c r="K910" s="77"/>
      <c r="L910" s="77"/>
      <c r="M910" s="77"/>
      <c r="N910" s="81"/>
      <c r="O910" s="77"/>
      <c r="P910" s="77"/>
      <c r="Q910" s="77"/>
      <c r="R910" s="81"/>
      <c r="S910" s="77"/>
      <c r="T910" s="77"/>
      <c r="U910" s="77"/>
      <c r="V910" s="81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</row>
    <row r="911" spans="1:46" ht="15.75" customHeight="1" x14ac:dyDescent="0.3">
      <c r="A911" s="77"/>
      <c r="B911" s="77"/>
      <c r="C911" s="77"/>
      <c r="D911" s="77"/>
      <c r="E911" s="77"/>
      <c r="F911" s="81"/>
      <c r="G911" s="77"/>
      <c r="H911" s="77"/>
      <c r="I911" s="77"/>
      <c r="J911" s="81"/>
      <c r="K911" s="77"/>
      <c r="L911" s="77"/>
      <c r="M911" s="77"/>
      <c r="N911" s="81"/>
      <c r="O911" s="77"/>
      <c r="P911" s="77"/>
      <c r="Q911" s="77"/>
      <c r="R911" s="81"/>
      <c r="S911" s="77"/>
      <c r="T911" s="77"/>
      <c r="U911" s="77"/>
      <c r="V911" s="81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</row>
    <row r="912" spans="1:46" ht="15.75" customHeight="1" x14ac:dyDescent="0.3">
      <c r="A912" s="77"/>
      <c r="B912" s="77"/>
      <c r="C912" s="77"/>
      <c r="D912" s="77"/>
      <c r="E912" s="77"/>
      <c r="F912" s="81"/>
      <c r="G912" s="77"/>
      <c r="H912" s="77"/>
      <c r="I912" s="77"/>
      <c r="J912" s="81"/>
      <c r="K912" s="77"/>
      <c r="L912" s="77"/>
      <c r="M912" s="77"/>
      <c r="N912" s="81"/>
      <c r="O912" s="77"/>
      <c r="P912" s="77"/>
      <c r="Q912" s="77"/>
      <c r="R912" s="81"/>
      <c r="S912" s="77"/>
      <c r="T912" s="77"/>
      <c r="U912" s="77"/>
      <c r="V912" s="81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</row>
    <row r="913" spans="1:46" ht="15.75" customHeight="1" x14ac:dyDescent="0.3">
      <c r="A913" s="77"/>
      <c r="B913" s="77"/>
      <c r="C913" s="77"/>
      <c r="D913" s="77"/>
      <c r="E913" s="77"/>
      <c r="F913" s="81"/>
      <c r="G913" s="77"/>
      <c r="H913" s="77"/>
      <c r="I913" s="77"/>
      <c r="J913" s="81"/>
      <c r="K913" s="77"/>
      <c r="L913" s="77"/>
      <c r="M913" s="77"/>
      <c r="N913" s="81"/>
      <c r="O913" s="77"/>
      <c r="P913" s="77"/>
      <c r="Q913" s="77"/>
      <c r="R913" s="81"/>
      <c r="S913" s="77"/>
      <c r="T913" s="77"/>
      <c r="U913" s="77"/>
      <c r="V913" s="81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</row>
    <row r="914" spans="1:46" ht="15.75" customHeight="1" x14ac:dyDescent="0.3">
      <c r="A914" s="77"/>
      <c r="B914" s="77"/>
      <c r="C914" s="77"/>
      <c r="D914" s="77"/>
      <c r="E914" s="77"/>
      <c r="F914" s="81"/>
      <c r="G914" s="77"/>
      <c r="H914" s="77"/>
      <c r="I914" s="77"/>
      <c r="J914" s="81"/>
      <c r="K914" s="77"/>
      <c r="L914" s="77"/>
      <c r="M914" s="77"/>
      <c r="N914" s="81"/>
      <c r="O914" s="77"/>
      <c r="P914" s="77"/>
      <c r="Q914" s="77"/>
      <c r="R914" s="81"/>
      <c r="S914" s="77"/>
      <c r="T914" s="77"/>
      <c r="U914" s="77"/>
      <c r="V914" s="81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</row>
    <row r="915" spans="1:46" ht="15.75" customHeight="1" x14ac:dyDescent="0.3">
      <c r="A915" s="77"/>
      <c r="B915" s="77"/>
      <c r="C915" s="77"/>
      <c r="D915" s="77"/>
      <c r="E915" s="77"/>
      <c r="F915" s="81"/>
      <c r="G915" s="77"/>
      <c r="H915" s="77"/>
      <c r="I915" s="77"/>
      <c r="J915" s="81"/>
      <c r="K915" s="77"/>
      <c r="L915" s="77"/>
      <c r="M915" s="77"/>
      <c r="N915" s="81"/>
      <c r="O915" s="77"/>
      <c r="P915" s="77"/>
      <c r="Q915" s="77"/>
      <c r="R915" s="81"/>
      <c r="S915" s="77"/>
      <c r="T915" s="77"/>
      <c r="U915" s="77"/>
      <c r="V915" s="81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</row>
    <row r="916" spans="1:46" ht="15.75" customHeight="1" x14ac:dyDescent="0.3">
      <c r="A916" s="77"/>
      <c r="B916" s="77"/>
      <c r="C916" s="77"/>
      <c r="D916" s="77"/>
      <c r="E916" s="77"/>
      <c r="F916" s="81"/>
      <c r="G916" s="77"/>
      <c r="H916" s="77"/>
      <c r="I916" s="77"/>
      <c r="J916" s="81"/>
      <c r="K916" s="77"/>
      <c r="L916" s="77"/>
      <c r="M916" s="77"/>
      <c r="N916" s="81"/>
      <c r="O916" s="77"/>
      <c r="P916" s="77"/>
      <c r="Q916" s="77"/>
      <c r="R916" s="81"/>
      <c r="S916" s="77"/>
      <c r="T916" s="77"/>
      <c r="U916" s="77"/>
      <c r="V916" s="81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</row>
    <row r="917" spans="1:46" ht="15.75" customHeight="1" x14ac:dyDescent="0.3">
      <c r="A917" s="77"/>
      <c r="B917" s="77"/>
      <c r="C917" s="77"/>
      <c r="D917" s="77"/>
      <c r="E917" s="77"/>
      <c r="F917" s="81"/>
      <c r="G917" s="77"/>
      <c r="H917" s="77"/>
      <c r="I917" s="77"/>
      <c r="J917" s="81"/>
      <c r="K917" s="77"/>
      <c r="L917" s="77"/>
      <c r="M917" s="77"/>
      <c r="N917" s="81"/>
      <c r="O917" s="77"/>
      <c r="P917" s="77"/>
      <c r="Q917" s="77"/>
      <c r="R917" s="81"/>
      <c r="S917" s="77"/>
      <c r="T917" s="77"/>
      <c r="U917" s="77"/>
      <c r="V917" s="81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</row>
    <row r="918" spans="1:46" ht="15.75" customHeight="1" x14ac:dyDescent="0.3">
      <c r="A918" s="77"/>
      <c r="B918" s="77"/>
      <c r="C918" s="77"/>
      <c r="D918" s="77"/>
      <c r="E918" s="77"/>
      <c r="F918" s="81"/>
      <c r="G918" s="77"/>
      <c r="H918" s="77"/>
      <c r="I918" s="77"/>
      <c r="J918" s="81"/>
      <c r="K918" s="77"/>
      <c r="L918" s="77"/>
      <c r="M918" s="77"/>
      <c r="N918" s="81"/>
      <c r="O918" s="77"/>
      <c r="P918" s="77"/>
      <c r="Q918" s="77"/>
      <c r="R918" s="81"/>
      <c r="S918" s="77"/>
      <c r="T918" s="77"/>
      <c r="U918" s="77"/>
      <c r="V918" s="81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</row>
    <row r="919" spans="1:46" ht="15.75" customHeight="1" x14ac:dyDescent="0.3">
      <c r="A919" s="77"/>
      <c r="B919" s="77"/>
      <c r="C919" s="77"/>
      <c r="D919" s="77"/>
      <c r="E919" s="77"/>
      <c r="F919" s="81"/>
      <c r="G919" s="77"/>
      <c r="H919" s="77"/>
      <c r="I919" s="77"/>
      <c r="J919" s="81"/>
      <c r="K919" s="77"/>
      <c r="L919" s="77"/>
      <c r="M919" s="77"/>
      <c r="N919" s="81"/>
      <c r="O919" s="77"/>
      <c r="P919" s="77"/>
      <c r="Q919" s="77"/>
      <c r="R919" s="81"/>
      <c r="S919" s="77"/>
      <c r="T919" s="77"/>
      <c r="U919" s="77"/>
      <c r="V919" s="81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</row>
    <row r="920" spans="1:46" ht="15.75" customHeight="1" x14ac:dyDescent="0.3">
      <c r="A920" s="77"/>
      <c r="B920" s="77"/>
      <c r="C920" s="77"/>
      <c r="D920" s="77"/>
      <c r="E920" s="77"/>
      <c r="F920" s="81"/>
      <c r="G920" s="77"/>
      <c r="H920" s="77"/>
      <c r="I920" s="77"/>
      <c r="J920" s="81"/>
      <c r="K920" s="77"/>
      <c r="L920" s="77"/>
      <c r="M920" s="77"/>
      <c r="N920" s="81"/>
      <c r="O920" s="77"/>
      <c r="P920" s="77"/>
      <c r="Q920" s="77"/>
      <c r="R920" s="81"/>
      <c r="S920" s="77"/>
      <c r="T920" s="77"/>
      <c r="U920" s="77"/>
      <c r="V920" s="81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</row>
    <row r="921" spans="1:46" ht="15.75" customHeight="1" x14ac:dyDescent="0.3">
      <c r="A921" s="77"/>
      <c r="B921" s="77"/>
      <c r="C921" s="77"/>
      <c r="D921" s="77"/>
      <c r="E921" s="77"/>
      <c r="F921" s="81"/>
      <c r="G921" s="77"/>
      <c r="H921" s="77"/>
      <c r="I921" s="77"/>
      <c r="J921" s="81"/>
      <c r="K921" s="77"/>
      <c r="L921" s="77"/>
      <c r="M921" s="77"/>
      <c r="N921" s="81"/>
      <c r="O921" s="77"/>
      <c r="P921" s="77"/>
      <c r="Q921" s="77"/>
      <c r="R921" s="81"/>
      <c r="S921" s="77"/>
      <c r="T921" s="77"/>
      <c r="U921" s="77"/>
      <c r="V921" s="81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</row>
    <row r="922" spans="1:46" ht="15.75" customHeight="1" x14ac:dyDescent="0.3">
      <c r="A922" s="77"/>
      <c r="B922" s="77"/>
      <c r="C922" s="77"/>
      <c r="D922" s="77"/>
      <c r="E922" s="77"/>
      <c r="F922" s="81"/>
      <c r="G922" s="77"/>
      <c r="H922" s="77"/>
      <c r="I922" s="77"/>
      <c r="J922" s="81"/>
      <c r="K922" s="77"/>
      <c r="L922" s="77"/>
      <c r="M922" s="77"/>
      <c r="N922" s="81"/>
      <c r="O922" s="77"/>
      <c r="P922" s="77"/>
      <c r="Q922" s="77"/>
      <c r="R922" s="81"/>
      <c r="S922" s="77"/>
      <c r="T922" s="77"/>
      <c r="U922" s="77"/>
      <c r="V922" s="81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</row>
    <row r="923" spans="1:46" ht="15.75" customHeight="1" x14ac:dyDescent="0.3">
      <c r="A923" s="77"/>
      <c r="B923" s="77"/>
      <c r="C923" s="77"/>
      <c r="D923" s="77"/>
      <c r="E923" s="77"/>
      <c r="F923" s="81"/>
      <c r="G923" s="77"/>
      <c r="H923" s="77"/>
      <c r="I923" s="77"/>
      <c r="J923" s="81"/>
      <c r="K923" s="77"/>
      <c r="L923" s="77"/>
      <c r="M923" s="77"/>
      <c r="N923" s="81"/>
      <c r="O923" s="77"/>
      <c r="P923" s="77"/>
      <c r="Q923" s="77"/>
      <c r="R923" s="81"/>
      <c r="S923" s="77"/>
      <c r="T923" s="77"/>
      <c r="U923" s="77"/>
      <c r="V923" s="81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</row>
    <row r="924" spans="1:46" ht="15.75" customHeight="1" x14ac:dyDescent="0.3">
      <c r="A924" s="77"/>
      <c r="B924" s="77"/>
      <c r="C924" s="77"/>
      <c r="D924" s="77"/>
      <c r="E924" s="77"/>
      <c r="F924" s="81"/>
      <c r="G924" s="77"/>
      <c r="H924" s="77"/>
      <c r="I924" s="77"/>
      <c r="J924" s="81"/>
      <c r="K924" s="77"/>
      <c r="L924" s="77"/>
      <c r="M924" s="77"/>
      <c r="N924" s="81"/>
      <c r="O924" s="77"/>
      <c r="P924" s="77"/>
      <c r="Q924" s="77"/>
      <c r="R924" s="81"/>
      <c r="S924" s="77"/>
      <c r="T924" s="77"/>
      <c r="U924" s="77"/>
      <c r="V924" s="81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</row>
    <row r="925" spans="1:46" ht="15.75" customHeight="1" x14ac:dyDescent="0.3">
      <c r="A925" s="77"/>
      <c r="B925" s="77"/>
      <c r="C925" s="77"/>
      <c r="D925" s="77"/>
      <c r="E925" s="77"/>
      <c r="F925" s="81"/>
      <c r="G925" s="77"/>
      <c r="H925" s="77"/>
      <c r="I925" s="77"/>
      <c r="J925" s="81"/>
      <c r="K925" s="77"/>
      <c r="L925" s="77"/>
      <c r="M925" s="77"/>
      <c r="N925" s="81"/>
      <c r="O925" s="77"/>
      <c r="P925" s="77"/>
      <c r="Q925" s="77"/>
      <c r="R925" s="81"/>
      <c r="S925" s="77"/>
      <c r="T925" s="77"/>
      <c r="U925" s="77"/>
      <c r="V925" s="81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</row>
    <row r="926" spans="1:46" ht="15.75" customHeight="1" x14ac:dyDescent="0.3">
      <c r="A926" s="77"/>
      <c r="B926" s="77"/>
      <c r="C926" s="77"/>
      <c r="D926" s="77"/>
      <c r="E926" s="77"/>
      <c r="F926" s="81"/>
      <c r="G926" s="77"/>
      <c r="H926" s="77"/>
      <c r="I926" s="77"/>
      <c r="J926" s="81"/>
      <c r="K926" s="77"/>
      <c r="L926" s="77"/>
      <c r="M926" s="77"/>
      <c r="N926" s="81"/>
      <c r="O926" s="77"/>
      <c r="P926" s="77"/>
      <c r="Q926" s="77"/>
      <c r="R926" s="81"/>
      <c r="S926" s="77"/>
      <c r="T926" s="77"/>
      <c r="U926" s="77"/>
      <c r="V926" s="81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</row>
    <row r="927" spans="1:46" ht="15.75" customHeight="1" x14ac:dyDescent="0.3">
      <c r="A927" s="77"/>
      <c r="B927" s="77"/>
      <c r="C927" s="77"/>
      <c r="D927" s="77"/>
      <c r="E927" s="77"/>
      <c r="F927" s="81"/>
      <c r="G927" s="77"/>
      <c r="H927" s="77"/>
      <c r="I927" s="77"/>
      <c r="J927" s="81"/>
      <c r="K927" s="77"/>
      <c r="L927" s="77"/>
      <c r="M927" s="77"/>
      <c r="N927" s="81"/>
      <c r="O927" s="77"/>
      <c r="P927" s="77"/>
      <c r="Q927" s="77"/>
      <c r="R927" s="81"/>
      <c r="S927" s="77"/>
      <c r="T927" s="77"/>
      <c r="U927" s="77"/>
      <c r="V927" s="81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</row>
    <row r="928" spans="1:46" ht="15.75" customHeight="1" x14ac:dyDescent="0.3">
      <c r="A928" s="77"/>
      <c r="B928" s="77"/>
      <c r="C928" s="77"/>
      <c r="D928" s="77"/>
      <c r="E928" s="77"/>
      <c r="F928" s="81"/>
      <c r="G928" s="77"/>
      <c r="H928" s="77"/>
      <c r="I928" s="77"/>
      <c r="J928" s="81"/>
      <c r="K928" s="77"/>
      <c r="L928" s="77"/>
      <c r="M928" s="77"/>
      <c r="N928" s="81"/>
      <c r="O928" s="77"/>
      <c r="P928" s="77"/>
      <c r="Q928" s="77"/>
      <c r="R928" s="81"/>
      <c r="S928" s="77"/>
      <c r="T928" s="77"/>
      <c r="U928" s="77"/>
      <c r="V928" s="81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</row>
    <row r="929" spans="1:46" ht="15.75" customHeight="1" x14ac:dyDescent="0.3">
      <c r="A929" s="77"/>
      <c r="B929" s="77"/>
      <c r="C929" s="77"/>
      <c r="D929" s="77"/>
      <c r="E929" s="77"/>
      <c r="F929" s="81"/>
      <c r="G929" s="77"/>
      <c r="H929" s="77"/>
      <c r="I929" s="77"/>
      <c r="J929" s="81"/>
      <c r="K929" s="77"/>
      <c r="L929" s="77"/>
      <c r="M929" s="77"/>
      <c r="N929" s="81"/>
      <c r="O929" s="77"/>
      <c r="P929" s="77"/>
      <c r="Q929" s="77"/>
      <c r="R929" s="81"/>
      <c r="S929" s="77"/>
      <c r="T929" s="77"/>
      <c r="U929" s="77"/>
      <c r="V929" s="81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</row>
    <row r="930" spans="1:46" ht="15.75" customHeight="1" x14ac:dyDescent="0.3">
      <c r="A930" s="77"/>
      <c r="B930" s="77"/>
      <c r="C930" s="77"/>
      <c r="D930" s="77"/>
      <c r="E930" s="77"/>
      <c r="F930" s="81"/>
      <c r="G930" s="77"/>
      <c r="H930" s="77"/>
      <c r="I930" s="77"/>
      <c r="J930" s="81"/>
      <c r="K930" s="77"/>
      <c r="L930" s="77"/>
      <c r="M930" s="77"/>
      <c r="N930" s="81"/>
      <c r="O930" s="77"/>
      <c r="P930" s="77"/>
      <c r="Q930" s="77"/>
      <c r="R930" s="81"/>
      <c r="S930" s="77"/>
      <c r="T930" s="77"/>
      <c r="U930" s="77"/>
      <c r="V930" s="81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</row>
    <row r="931" spans="1:46" ht="15.75" customHeight="1" x14ac:dyDescent="0.3">
      <c r="A931" s="77"/>
      <c r="B931" s="77"/>
      <c r="C931" s="77"/>
      <c r="D931" s="77"/>
      <c r="E931" s="77"/>
      <c r="F931" s="81"/>
      <c r="G931" s="77"/>
      <c r="H931" s="77"/>
      <c r="I931" s="77"/>
      <c r="J931" s="81"/>
      <c r="K931" s="77"/>
      <c r="L931" s="77"/>
      <c r="M931" s="77"/>
      <c r="N931" s="81"/>
      <c r="O931" s="77"/>
      <c r="P931" s="77"/>
      <c r="Q931" s="77"/>
      <c r="R931" s="81"/>
      <c r="S931" s="77"/>
      <c r="T931" s="77"/>
      <c r="U931" s="77"/>
      <c r="V931" s="81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</row>
    <row r="932" spans="1:46" ht="15.75" customHeight="1" x14ac:dyDescent="0.3">
      <c r="A932" s="77"/>
      <c r="B932" s="77"/>
      <c r="C932" s="77"/>
      <c r="D932" s="77"/>
      <c r="E932" s="77"/>
      <c r="F932" s="81"/>
      <c r="G932" s="77"/>
      <c r="H932" s="77"/>
      <c r="I932" s="77"/>
      <c r="J932" s="81"/>
      <c r="K932" s="77"/>
      <c r="L932" s="77"/>
      <c r="M932" s="77"/>
      <c r="N932" s="81"/>
      <c r="O932" s="77"/>
      <c r="P932" s="77"/>
      <c r="Q932" s="77"/>
      <c r="R932" s="81"/>
      <c r="S932" s="77"/>
      <c r="T932" s="77"/>
      <c r="U932" s="77"/>
      <c r="V932" s="81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</row>
    <row r="933" spans="1:46" ht="15.75" customHeight="1" x14ac:dyDescent="0.3">
      <c r="A933" s="77"/>
      <c r="B933" s="77"/>
      <c r="C933" s="77"/>
      <c r="D933" s="77"/>
      <c r="E933" s="77"/>
      <c r="F933" s="81"/>
      <c r="G933" s="77"/>
      <c r="H933" s="77"/>
      <c r="I933" s="77"/>
      <c r="J933" s="81"/>
      <c r="K933" s="77"/>
      <c r="L933" s="77"/>
      <c r="M933" s="77"/>
      <c r="N933" s="81"/>
      <c r="O933" s="77"/>
      <c r="P933" s="77"/>
      <c r="Q933" s="77"/>
      <c r="R933" s="81"/>
      <c r="S933" s="77"/>
      <c r="T933" s="77"/>
      <c r="U933" s="77"/>
      <c r="V933" s="81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</row>
    <row r="934" spans="1:46" ht="15.75" customHeight="1" x14ac:dyDescent="0.3">
      <c r="A934" s="77"/>
      <c r="B934" s="77"/>
      <c r="C934" s="77"/>
      <c r="D934" s="77"/>
      <c r="E934" s="77"/>
      <c r="F934" s="81"/>
      <c r="G934" s="77"/>
      <c r="H934" s="77"/>
      <c r="I934" s="77"/>
      <c r="J934" s="81"/>
      <c r="K934" s="77"/>
      <c r="L934" s="77"/>
      <c r="M934" s="77"/>
      <c r="N934" s="81"/>
      <c r="O934" s="77"/>
      <c r="P934" s="77"/>
      <c r="Q934" s="77"/>
      <c r="R934" s="81"/>
      <c r="S934" s="77"/>
      <c r="T934" s="77"/>
      <c r="U934" s="77"/>
      <c r="V934" s="81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</row>
    <row r="935" spans="1:46" ht="15.75" customHeight="1" x14ac:dyDescent="0.3">
      <c r="A935" s="77"/>
      <c r="B935" s="77"/>
      <c r="C935" s="77"/>
      <c r="D935" s="77"/>
      <c r="E935" s="77"/>
      <c r="F935" s="81"/>
      <c r="G935" s="77"/>
      <c r="H935" s="77"/>
      <c r="I935" s="77"/>
      <c r="J935" s="81"/>
      <c r="K935" s="77"/>
      <c r="L935" s="77"/>
      <c r="M935" s="77"/>
      <c r="N935" s="81"/>
      <c r="O935" s="77"/>
      <c r="P935" s="77"/>
      <c r="Q935" s="77"/>
      <c r="R935" s="81"/>
      <c r="S935" s="77"/>
      <c r="T935" s="77"/>
      <c r="U935" s="77"/>
      <c r="V935" s="81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</row>
    <row r="936" spans="1:46" ht="15.75" customHeight="1" x14ac:dyDescent="0.3">
      <c r="A936" s="77"/>
      <c r="B936" s="77"/>
      <c r="C936" s="77"/>
      <c r="D936" s="77"/>
      <c r="E936" s="77"/>
      <c r="F936" s="81"/>
      <c r="G936" s="77"/>
      <c r="H936" s="77"/>
      <c r="I936" s="77"/>
      <c r="J936" s="81"/>
      <c r="K936" s="77"/>
      <c r="L936" s="77"/>
      <c r="M936" s="77"/>
      <c r="N936" s="81"/>
      <c r="O936" s="77"/>
      <c r="P936" s="77"/>
      <c r="Q936" s="77"/>
      <c r="R936" s="81"/>
      <c r="S936" s="77"/>
      <c r="T936" s="77"/>
      <c r="U936" s="77"/>
      <c r="V936" s="81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</row>
    <row r="937" spans="1:46" ht="15.75" customHeight="1" x14ac:dyDescent="0.3">
      <c r="A937" s="77"/>
      <c r="B937" s="77"/>
      <c r="C937" s="77"/>
      <c r="D937" s="77"/>
      <c r="E937" s="77"/>
      <c r="F937" s="81"/>
      <c r="G937" s="77"/>
      <c r="H937" s="77"/>
      <c r="I937" s="77"/>
      <c r="J937" s="81"/>
      <c r="K937" s="77"/>
      <c r="L937" s="77"/>
      <c r="M937" s="77"/>
      <c r="N937" s="81"/>
      <c r="O937" s="77"/>
      <c r="P937" s="77"/>
      <c r="Q937" s="77"/>
      <c r="R937" s="81"/>
      <c r="S937" s="77"/>
      <c r="T937" s="77"/>
      <c r="U937" s="77"/>
      <c r="V937" s="81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</row>
    <row r="938" spans="1:46" ht="15.75" customHeight="1" x14ac:dyDescent="0.3">
      <c r="A938" s="77"/>
      <c r="B938" s="77"/>
      <c r="C938" s="77"/>
      <c r="D938" s="77"/>
      <c r="E938" s="77"/>
      <c r="F938" s="81"/>
      <c r="G938" s="77"/>
      <c r="H938" s="77"/>
      <c r="I938" s="77"/>
      <c r="J938" s="81"/>
      <c r="K938" s="77"/>
      <c r="L938" s="77"/>
      <c r="M938" s="77"/>
      <c r="N938" s="81"/>
      <c r="O938" s="77"/>
      <c r="P938" s="77"/>
      <c r="Q938" s="77"/>
      <c r="R938" s="81"/>
      <c r="S938" s="77"/>
      <c r="T938" s="77"/>
      <c r="U938" s="77"/>
      <c r="V938" s="81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</row>
    <row r="939" spans="1:46" ht="15.75" customHeight="1" x14ac:dyDescent="0.3">
      <c r="A939" s="77"/>
      <c r="B939" s="77"/>
      <c r="C939" s="77"/>
      <c r="D939" s="77"/>
      <c r="E939" s="77"/>
      <c r="F939" s="81"/>
      <c r="G939" s="77"/>
      <c r="H939" s="77"/>
      <c r="I939" s="77"/>
      <c r="J939" s="81"/>
      <c r="K939" s="77"/>
      <c r="L939" s="77"/>
      <c r="M939" s="77"/>
      <c r="N939" s="81"/>
      <c r="O939" s="77"/>
      <c r="P939" s="77"/>
      <c r="Q939" s="77"/>
      <c r="R939" s="81"/>
      <c r="S939" s="77"/>
      <c r="T939" s="77"/>
      <c r="U939" s="77"/>
      <c r="V939" s="81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</row>
    <row r="940" spans="1:46" ht="15.75" customHeight="1" x14ac:dyDescent="0.3">
      <c r="A940" s="77"/>
      <c r="B940" s="77"/>
      <c r="C940" s="77"/>
      <c r="D940" s="77"/>
      <c r="E940" s="77"/>
      <c r="F940" s="81"/>
      <c r="G940" s="77"/>
      <c r="H940" s="77"/>
      <c r="I940" s="77"/>
      <c r="J940" s="81"/>
      <c r="K940" s="77"/>
      <c r="L940" s="77"/>
      <c r="M940" s="77"/>
      <c r="N940" s="81"/>
      <c r="O940" s="77"/>
      <c r="P940" s="77"/>
      <c r="Q940" s="77"/>
      <c r="R940" s="81"/>
      <c r="S940" s="77"/>
      <c r="T940" s="77"/>
      <c r="U940" s="77"/>
      <c r="V940" s="81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</row>
    <row r="941" spans="1:46" ht="15.75" customHeight="1" x14ac:dyDescent="0.3">
      <c r="A941" s="77"/>
      <c r="B941" s="77"/>
      <c r="C941" s="77"/>
      <c r="D941" s="77"/>
      <c r="E941" s="77"/>
      <c r="F941" s="81"/>
      <c r="G941" s="77"/>
      <c r="H941" s="77"/>
      <c r="I941" s="77"/>
      <c r="J941" s="81"/>
      <c r="K941" s="77"/>
      <c r="L941" s="77"/>
      <c r="M941" s="77"/>
      <c r="N941" s="81"/>
      <c r="O941" s="77"/>
      <c r="P941" s="77"/>
      <c r="Q941" s="77"/>
      <c r="R941" s="81"/>
      <c r="S941" s="77"/>
      <c r="T941" s="77"/>
      <c r="U941" s="77"/>
      <c r="V941" s="81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</row>
    <row r="942" spans="1:46" ht="15.75" customHeight="1" x14ac:dyDescent="0.3">
      <c r="A942" s="77"/>
      <c r="B942" s="77"/>
      <c r="C942" s="77"/>
      <c r="D942" s="77"/>
      <c r="E942" s="77"/>
      <c r="F942" s="81"/>
      <c r="G942" s="77"/>
      <c r="H942" s="77"/>
      <c r="I942" s="77"/>
      <c r="J942" s="81"/>
      <c r="K942" s="77"/>
      <c r="L942" s="77"/>
      <c r="M942" s="77"/>
      <c r="N942" s="81"/>
      <c r="O942" s="77"/>
      <c r="P942" s="77"/>
      <c r="Q942" s="77"/>
      <c r="R942" s="81"/>
      <c r="S942" s="77"/>
      <c r="T942" s="77"/>
      <c r="U942" s="77"/>
      <c r="V942" s="81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</row>
    <row r="943" spans="1:46" ht="15.75" customHeight="1" x14ac:dyDescent="0.3">
      <c r="A943" s="77"/>
      <c r="B943" s="77"/>
      <c r="C943" s="77"/>
      <c r="D943" s="77"/>
      <c r="E943" s="77"/>
      <c r="F943" s="81"/>
      <c r="G943" s="77"/>
      <c r="H943" s="77"/>
      <c r="I943" s="77"/>
      <c r="J943" s="81"/>
      <c r="K943" s="77"/>
      <c r="L943" s="77"/>
      <c r="M943" s="77"/>
      <c r="N943" s="81"/>
      <c r="O943" s="77"/>
      <c r="P943" s="77"/>
      <c r="Q943" s="77"/>
      <c r="R943" s="81"/>
      <c r="S943" s="77"/>
      <c r="T943" s="77"/>
      <c r="U943" s="77"/>
      <c r="V943" s="81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</row>
    <row r="944" spans="1:46" ht="15.75" customHeight="1" x14ac:dyDescent="0.3">
      <c r="A944" s="77"/>
      <c r="B944" s="77"/>
      <c r="C944" s="77"/>
      <c r="D944" s="77"/>
      <c r="E944" s="77"/>
      <c r="F944" s="81"/>
      <c r="G944" s="77"/>
      <c r="H944" s="77"/>
      <c r="I944" s="77"/>
      <c r="J944" s="81"/>
      <c r="K944" s="77"/>
      <c r="L944" s="77"/>
      <c r="M944" s="77"/>
      <c r="N944" s="81"/>
      <c r="O944" s="77"/>
      <c r="P944" s="77"/>
      <c r="Q944" s="77"/>
      <c r="R944" s="81"/>
      <c r="S944" s="77"/>
      <c r="T944" s="77"/>
      <c r="U944" s="77"/>
      <c r="V944" s="81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</row>
    <row r="945" spans="1:46" ht="15.75" customHeight="1" x14ac:dyDescent="0.3">
      <c r="A945" s="77"/>
      <c r="B945" s="77"/>
      <c r="C945" s="77"/>
      <c r="D945" s="77"/>
      <c r="E945" s="77"/>
      <c r="F945" s="81"/>
      <c r="G945" s="77"/>
      <c r="H945" s="77"/>
      <c r="I945" s="77"/>
      <c r="J945" s="81"/>
      <c r="K945" s="77"/>
      <c r="L945" s="77"/>
      <c r="M945" s="77"/>
      <c r="N945" s="81"/>
      <c r="O945" s="77"/>
      <c r="P945" s="77"/>
      <c r="Q945" s="77"/>
      <c r="R945" s="81"/>
      <c r="S945" s="77"/>
      <c r="T945" s="77"/>
      <c r="U945" s="77"/>
      <c r="V945" s="81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</row>
    <row r="946" spans="1:46" ht="15.75" customHeight="1" x14ac:dyDescent="0.3">
      <c r="A946" s="77"/>
      <c r="B946" s="77"/>
      <c r="C946" s="77"/>
      <c r="D946" s="77"/>
      <c r="E946" s="77"/>
      <c r="F946" s="81"/>
      <c r="G946" s="77"/>
      <c r="H946" s="77"/>
      <c r="I946" s="77"/>
      <c r="J946" s="81"/>
      <c r="K946" s="77"/>
      <c r="L946" s="77"/>
      <c r="M946" s="77"/>
      <c r="N946" s="81"/>
      <c r="O946" s="77"/>
      <c r="P946" s="77"/>
      <c r="Q946" s="77"/>
      <c r="R946" s="81"/>
      <c r="S946" s="77"/>
      <c r="T946" s="77"/>
      <c r="U946" s="77"/>
      <c r="V946" s="81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</row>
    <row r="947" spans="1:46" ht="15.75" customHeight="1" x14ac:dyDescent="0.3">
      <c r="A947" s="77"/>
      <c r="B947" s="77"/>
      <c r="C947" s="77"/>
      <c r="D947" s="77"/>
      <c r="E947" s="77"/>
      <c r="F947" s="81"/>
      <c r="G947" s="77"/>
      <c r="H947" s="77"/>
      <c r="I947" s="77"/>
      <c r="J947" s="81"/>
      <c r="K947" s="77"/>
      <c r="L947" s="77"/>
      <c r="M947" s="77"/>
      <c r="N947" s="81"/>
      <c r="O947" s="77"/>
      <c r="P947" s="77"/>
      <c r="Q947" s="77"/>
      <c r="R947" s="81"/>
      <c r="S947" s="77"/>
      <c r="T947" s="77"/>
      <c r="U947" s="77"/>
      <c r="V947" s="81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</row>
    <row r="948" spans="1:46" ht="15.75" customHeight="1" x14ac:dyDescent="0.3">
      <c r="A948" s="77"/>
      <c r="B948" s="77"/>
      <c r="C948" s="77"/>
      <c r="D948" s="77"/>
      <c r="E948" s="77"/>
      <c r="F948" s="81"/>
      <c r="G948" s="77"/>
      <c r="H948" s="77"/>
      <c r="I948" s="77"/>
      <c r="J948" s="81"/>
      <c r="K948" s="77"/>
      <c r="L948" s="77"/>
      <c r="M948" s="77"/>
      <c r="N948" s="81"/>
      <c r="O948" s="77"/>
      <c r="P948" s="77"/>
      <c r="Q948" s="77"/>
      <c r="R948" s="81"/>
      <c r="S948" s="77"/>
      <c r="T948" s="77"/>
      <c r="U948" s="77"/>
      <c r="V948" s="81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</row>
    <row r="949" spans="1:46" ht="15.75" customHeight="1" x14ac:dyDescent="0.3">
      <c r="A949" s="77"/>
      <c r="B949" s="77"/>
      <c r="C949" s="77"/>
      <c r="D949" s="77"/>
      <c r="E949" s="77"/>
      <c r="F949" s="81"/>
      <c r="G949" s="77"/>
      <c r="H949" s="77"/>
      <c r="I949" s="77"/>
      <c r="J949" s="81"/>
      <c r="K949" s="77"/>
      <c r="L949" s="77"/>
      <c r="M949" s="77"/>
      <c r="N949" s="81"/>
      <c r="O949" s="77"/>
      <c r="P949" s="77"/>
      <c r="Q949" s="77"/>
      <c r="R949" s="81"/>
      <c r="S949" s="77"/>
      <c r="T949" s="77"/>
      <c r="U949" s="77"/>
      <c r="V949" s="81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</row>
    <row r="950" spans="1:46" ht="15.75" customHeight="1" x14ac:dyDescent="0.3">
      <c r="A950" s="77"/>
      <c r="B950" s="77"/>
      <c r="C950" s="77"/>
      <c r="D950" s="77"/>
      <c r="E950" s="77"/>
      <c r="F950" s="81"/>
      <c r="G950" s="77"/>
      <c r="H950" s="77"/>
      <c r="I950" s="77"/>
      <c r="J950" s="81"/>
      <c r="K950" s="77"/>
      <c r="L950" s="77"/>
      <c r="M950" s="77"/>
      <c r="N950" s="81"/>
      <c r="O950" s="77"/>
      <c r="P950" s="77"/>
      <c r="Q950" s="77"/>
      <c r="R950" s="81"/>
      <c r="S950" s="77"/>
      <c r="T950" s="77"/>
      <c r="U950" s="77"/>
      <c r="V950" s="81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</row>
    <row r="951" spans="1:46" ht="15.75" customHeight="1" x14ac:dyDescent="0.3">
      <c r="A951" s="77"/>
      <c r="B951" s="77"/>
      <c r="C951" s="77"/>
      <c r="D951" s="77"/>
      <c r="E951" s="77"/>
      <c r="F951" s="81"/>
      <c r="G951" s="77"/>
      <c r="H951" s="77"/>
      <c r="I951" s="77"/>
      <c r="J951" s="81"/>
      <c r="K951" s="77"/>
      <c r="L951" s="77"/>
      <c r="M951" s="77"/>
      <c r="N951" s="81"/>
      <c r="O951" s="77"/>
      <c r="P951" s="77"/>
      <c r="Q951" s="77"/>
      <c r="R951" s="81"/>
      <c r="S951" s="77"/>
      <c r="T951" s="77"/>
      <c r="U951" s="77"/>
      <c r="V951" s="81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</row>
    <row r="952" spans="1:46" ht="15.75" customHeight="1" x14ac:dyDescent="0.3">
      <c r="A952" s="77"/>
      <c r="B952" s="77"/>
      <c r="C952" s="77"/>
      <c r="D952" s="77"/>
      <c r="E952" s="77"/>
      <c r="F952" s="81"/>
      <c r="G952" s="77"/>
      <c r="H952" s="77"/>
      <c r="I952" s="77"/>
      <c r="J952" s="81"/>
      <c r="K952" s="77"/>
      <c r="L952" s="77"/>
      <c r="M952" s="77"/>
      <c r="N952" s="81"/>
      <c r="O952" s="77"/>
      <c r="P952" s="77"/>
      <c r="Q952" s="77"/>
      <c r="R952" s="81"/>
      <c r="S952" s="77"/>
      <c r="T952" s="77"/>
      <c r="U952" s="77"/>
      <c r="V952" s="81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</row>
    <row r="953" spans="1:46" ht="15.75" customHeight="1" x14ac:dyDescent="0.3">
      <c r="A953" s="77"/>
      <c r="B953" s="77"/>
      <c r="C953" s="77"/>
      <c r="D953" s="77"/>
      <c r="E953" s="77"/>
      <c r="F953" s="81"/>
      <c r="G953" s="77"/>
      <c r="H953" s="77"/>
      <c r="I953" s="77"/>
      <c r="J953" s="81"/>
      <c r="K953" s="77"/>
      <c r="L953" s="77"/>
      <c r="M953" s="77"/>
      <c r="N953" s="81"/>
      <c r="O953" s="77"/>
      <c r="P953" s="77"/>
      <c r="Q953" s="77"/>
      <c r="R953" s="81"/>
      <c r="S953" s="77"/>
      <c r="T953" s="77"/>
      <c r="U953" s="77"/>
      <c r="V953" s="81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</row>
    <row r="954" spans="1:46" ht="15.75" customHeight="1" x14ac:dyDescent="0.3">
      <c r="A954" s="77"/>
      <c r="B954" s="77"/>
      <c r="C954" s="77"/>
      <c r="D954" s="77"/>
      <c r="E954" s="77"/>
      <c r="F954" s="81"/>
      <c r="G954" s="77"/>
      <c r="H954" s="77"/>
      <c r="I954" s="77"/>
      <c r="J954" s="81"/>
      <c r="K954" s="77"/>
      <c r="L954" s="77"/>
      <c r="M954" s="77"/>
      <c r="N954" s="81"/>
      <c r="O954" s="77"/>
      <c r="P954" s="77"/>
      <c r="Q954" s="77"/>
      <c r="R954" s="81"/>
      <c r="S954" s="77"/>
      <c r="T954" s="77"/>
      <c r="U954" s="77"/>
      <c r="V954" s="81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</row>
    <row r="955" spans="1:46" ht="15.75" customHeight="1" x14ac:dyDescent="0.3">
      <c r="A955" s="77"/>
      <c r="B955" s="77"/>
      <c r="C955" s="77"/>
      <c r="D955" s="77"/>
      <c r="E955" s="77"/>
      <c r="F955" s="81"/>
      <c r="G955" s="77"/>
      <c r="H955" s="77"/>
      <c r="I955" s="77"/>
      <c r="J955" s="81"/>
      <c r="K955" s="77"/>
      <c r="L955" s="77"/>
      <c r="M955" s="77"/>
      <c r="N955" s="81"/>
      <c r="O955" s="77"/>
      <c r="P955" s="77"/>
      <c r="Q955" s="77"/>
      <c r="R955" s="81"/>
      <c r="S955" s="77"/>
      <c r="T955" s="77"/>
      <c r="U955" s="77"/>
      <c r="V955" s="81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</row>
    <row r="956" spans="1:46" ht="15.75" customHeight="1" x14ac:dyDescent="0.3">
      <c r="A956" s="77"/>
      <c r="B956" s="77"/>
      <c r="C956" s="77"/>
      <c r="D956" s="77"/>
      <c r="E956" s="77"/>
      <c r="F956" s="81"/>
      <c r="G956" s="77"/>
      <c r="H956" s="77"/>
      <c r="I956" s="77"/>
      <c r="J956" s="81"/>
      <c r="K956" s="77"/>
      <c r="L956" s="77"/>
      <c r="M956" s="77"/>
      <c r="N956" s="81"/>
      <c r="O956" s="77"/>
      <c r="P956" s="77"/>
      <c r="Q956" s="77"/>
      <c r="R956" s="81"/>
      <c r="S956" s="77"/>
      <c r="T956" s="77"/>
      <c r="U956" s="77"/>
      <c r="V956" s="81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</row>
    <row r="957" spans="1:46" ht="15.75" customHeight="1" x14ac:dyDescent="0.3">
      <c r="A957" s="77"/>
      <c r="B957" s="77"/>
      <c r="C957" s="77"/>
      <c r="D957" s="77"/>
      <c r="E957" s="77"/>
      <c r="F957" s="81"/>
      <c r="G957" s="77"/>
      <c r="H957" s="77"/>
      <c r="I957" s="77"/>
      <c r="J957" s="81"/>
      <c r="K957" s="77"/>
      <c r="L957" s="77"/>
      <c r="M957" s="77"/>
      <c r="N957" s="81"/>
      <c r="O957" s="77"/>
      <c r="P957" s="77"/>
      <c r="Q957" s="77"/>
      <c r="R957" s="81"/>
      <c r="S957" s="77"/>
      <c r="T957" s="77"/>
      <c r="U957" s="77"/>
      <c r="V957" s="81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</row>
    <row r="958" spans="1:46" ht="15.75" customHeight="1" x14ac:dyDescent="0.3">
      <c r="A958" s="77"/>
      <c r="B958" s="77"/>
      <c r="C958" s="77"/>
      <c r="D958" s="77"/>
      <c r="E958" s="77"/>
      <c r="F958" s="81"/>
      <c r="G958" s="77"/>
      <c r="H958" s="77"/>
      <c r="I958" s="77"/>
      <c r="J958" s="81"/>
      <c r="K958" s="77"/>
      <c r="L958" s="77"/>
      <c r="M958" s="77"/>
      <c r="N958" s="81"/>
      <c r="O958" s="77"/>
      <c r="P958" s="77"/>
      <c r="Q958" s="77"/>
      <c r="R958" s="81"/>
      <c r="S958" s="77"/>
      <c r="T958" s="77"/>
      <c r="U958" s="77"/>
      <c r="V958" s="81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</row>
    <row r="959" spans="1:46" ht="15.75" customHeight="1" x14ac:dyDescent="0.3">
      <c r="A959" s="77"/>
      <c r="B959" s="77"/>
      <c r="C959" s="77"/>
      <c r="D959" s="77"/>
      <c r="E959" s="77"/>
      <c r="F959" s="81"/>
      <c r="G959" s="77"/>
      <c r="H959" s="77"/>
      <c r="I959" s="77"/>
      <c r="J959" s="81"/>
      <c r="K959" s="77"/>
      <c r="L959" s="77"/>
      <c r="M959" s="77"/>
      <c r="N959" s="81"/>
      <c r="O959" s="77"/>
      <c r="P959" s="77"/>
      <c r="Q959" s="77"/>
      <c r="R959" s="81"/>
      <c r="S959" s="77"/>
      <c r="T959" s="77"/>
      <c r="U959" s="77"/>
      <c r="V959" s="81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</row>
    <row r="960" spans="1:46" ht="15.75" customHeight="1" x14ac:dyDescent="0.3">
      <c r="A960" s="77"/>
      <c r="B960" s="77"/>
      <c r="C960" s="77"/>
      <c r="D960" s="77"/>
      <c r="E960" s="77"/>
      <c r="F960" s="81"/>
      <c r="G960" s="77"/>
      <c r="H960" s="77"/>
      <c r="I960" s="77"/>
      <c r="J960" s="81"/>
      <c r="K960" s="77"/>
      <c r="L960" s="77"/>
      <c r="M960" s="77"/>
      <c r="N960" s="81"/>
      <c r="O960" s="77"/>
      <c r="P960" s="77"/>
      <c r="Q960" s="77"/>
      <c r="R960" s="81"/>
      <c r="S960" s="77"/>
      <c r="T960" s="77"/>
      <c r="U960" s="77"/>
      <c r="V960" s="81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</row>
    <row r="961" spans="1:46" ht="15.75" customHeight="1" x14ac:dyDescent="0.3">
      <c r="A961" s="77"/>
      <c r="B961" s="77"/>
      <c r="C961" s="77"/>
      <c r="D961" s="77"/>
      <c r="E961" s="77"/>
      <c r="F961" s="81"/>
      <c r="G961" s="77"/>
      <c r="H961" s="77"/>
      <c r="I961" s="77"/>
      <c r="J961" s="81"/>
      <c r="K961" s="77"/>
      <c r="L961" s="77"/>
      <c r="M961" s="77"/>
      <c r="N961" s="81"/>
      <c r="O961" s="77"/>
      <c r="P961" s="77"/>
      <c r="Q961" s="77"/>
      <c r="R961" s="81"/>
      <c r="S961" s="77"/>
      <c r="T961" s="77"/>
      <c r="U961" s="77"/>
      <c r="V961" s="81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</row>
    <row r="962" spans="1:46" ht="15.75" customHeight="1" x14ac:dyDescent="0.3">
      <c r="A962" s="77"/>
      <c r="B962" s="77"/>
      <c r="C962" s="77"/>
      <c r="D962" s="77"/>
      <c r="E962" s="77"/>
      <c r="F962" s="81"/>
      <c r="G962" s="77"/>
      <c r="H962" s="77"/>
      <c r="I962" s="77"/>
      <c r="J962" s="81"/>
      <c r="K962" s="77"/>
      <c r="L962" s="77"/>
      <c r="M962" s="77"/>
      <c r="N962" s="81"/>
      <c r="O962" s="77"/>
      <c r="P962" s="77"/>
      <c r="Q962" s="77"/>
      <c r="R962" s="81"/>
      <c r="S962" s="77"/>
      <c r="T962" s="77"/>
      <c r="U962" s="77"/>
      <c r="V962" s="81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</row>
    <row r="963" spans="1:46" ht="15.75" customHeight="1" x14ac:dyDescent="0.3">
      <c r="A963" s="77"/>
      <c r="B963" s="77"/>
      <c r="C963" s="77"/>
      <c r="D963" s="77"/>
      <c r="E963" s="77"/>
      <c r="F963" s="81"/>
      <c r="G963" s="77"/>
      <c r="H963" s="77"/>
      <c r="I963" s="77"/>
      <c r="J963" s="81"/>
      <c r="K963" s="77"/>
      <c r="L963" s="77"/>
      <c r="M963" s="77"/>
      <c r="N963" s="81"/>
      <c r="O963" s="77"/>
      <c r="P963" s="77"/>
      <c r="Q963" s="77"/>
      <c r="R963" s="81"/>
      <c r="S963" s="77"/>
      <c r="T963" s="77"/>
      <c r="U963" s="77"/>
      <c r="V963" s="81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</row>
    <row r="964" spans="1:46" ht="15.75" customHeight="1" x14ac:dyDescent="0.3">
      <c r="A964" s="77"/>
      <c r="B964" s="77"/>
      <c r="C964" s="77"/>
      <c r="D964" s="77"/>
      <c r="E964" s="77"/>
      <c r="F964" s="81"/>
      <c r="G964" s="77"/>
      <c r="H964" s="77"/>
      <c r="I964" s="77"/>
      <c r="J964" s="81"/>
      <c r="K964" s="77"/>
      <c r="L964" s="77"/>
      <c r="M964" s="77"/>
      <c r="N964" s="81"/>
      <c r="O964" s="77"/>
      <c r="P964" s="77"/>
      <c r="Q964" s="77"/>
      <c r="R964" s="81"/>
      <c r="S964" s="77"/>
      <c r="T964" s="77"/>
      <c r="U964" s="77"/>
      <c r="V964" s="81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</row>
    <row r="965" spans="1:46" ht="15.75" customHeight="1" x14ac:dyDescent="0.3">
      <c r="A965" s="77"/>
      <c r="B965" s="77"/>
      <c r="C965" s="77"/>
      <c r="D965" s="77"/>
      <c r="E965" s="77"/>
      <c r="F965" s="81"/>
      <c r="G965" s="77"/>
      <c r="H965" s="77"/>
      <c r="I965" s="77"/>
      <c r="J965" s="81"/>
      <c r="K965" s="77"/>
      <c r="L965" s="77"/>
      <c r="M965" s="77"/>
      <c r="N965" s="81"/>
      <c r="O965" s="77"/>
      <c r="P965" s="77"/>
      <c r="Q965" s="77"/>
      <c r="R965" s="81"/>
      <c r="S965" s="77"/>
      <c r="T965" s="77"/>
      <c r="U965" s="77"/>
      <c r="V965" s="81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</row>
    <row r="966" spans="1:46" ht="15.75" customHeight="1" x14ac:dyDescent="0.3">
      <c r="A966" s="77"/>
      <c r="B966" s="77"/>
      <c r="C966" s="77"/>
      <c r="D966" s="77"/>
      <c r="E966" s="77"/>
      <c r="F966" s="81"/>
      <c r="G966" s="77"/>
      <c r="H966" s="77"/>
      <c r="I966" s="77"/>
      <c r="J966" s="81"/>
      <c r="K966" s="77"/>
      <c r="L966" s="77"/>
      <c r="M966" s="77"/>
      <c r="N966" s="81"/>
      <c r="O966" s="77"/>
      <c r="P966" s="77"/>
      <c r="Q966" s="77"/>
      <c r="R966" s="81"/>
      <c r="S966" s="77"/>
      <c r="T966" s="77"/>
      <c r="U966" s="77"/>
      <c r="V966" s="81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</row>
    <row r="967" spans="1:46" ht="15.75" customHeight="1" x14ac:dyDescent="0.3">
      <c r="A967" s="77"/>
      <c r="B967" s="77"/>
      <c r="C967" s="77"/>
      <c r="D967" s="77"/>
      <c r="E967" s="77"/>
      <c r="F967" s="81"/>
      <c r="G967" s="77"/>
      <c r="H967" s="77"/>
      <c r="I967" s="77"/>
      <c r="J967" s="81"/>
      <c r="K967" s="77"/>
      <c r="L967" s="77"/>
      <c r="M967" s="77"/>
      <c r="N967" s="81"/>
      <c r="O967" s="77"/>
      <c r="P967" s="77"/>
      <c r="Q967" s="77"/>
      <c r="R967" s="81"/>
      <c r="S967" s="77"/>
      <c r="T967" s="77"/>
      <c r="U967" s="77"/>
      <c r="V967" s="81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</row>
    <row r="968" spans="1:46" ht="15.75" customHeight="1" x14ac:dyDescent="0.3">
      <c r="A968" s="77"/>
      <c r="B968" s="77"/>
      <c r="C968" s="77"/>
      <c r="D968" s="77"/>
      <c r="E968" s="77"/>
      <c r="F968" s="81"/>
      <c r="G968" s="77"/>
      <c r="H968" s="77"/>
      <c r="I968" s="77"/>
      <c r="J968" s="81"/>
      <c r="K968" s="77"/>
      <c r="L968" s="77"/>
      <c r="M968" s="77"/>
      <c r="N968" s="81"/>
      <c r="O968" s="77"/>
      <c r="P968" s="77"/>
      <c r="Q968" s="77"/>
      <c r="R968" s="81"/>
      <c r="S968" s="77"/>
      <c r="T968" s="77"/>
      <c r="U968" s="77"/>
      <c r="V968" s="81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</row>
    <row r="969" spans="1:46" ht="15.75" customHeight="1" x14ac:dyDescent="0.3">
      <c r="A969" s="77"/>
      <c r="B969" s="77"/>
      <c r="C969" s="77"/>
      <c r="D969" s="77"/>
      <c r="E969" s="77"/>
      <c r="F969" s="81"/>
      <c r="G969" s="77"/>
      <c r="H969" s="77"/>
      <c r="I969" s="77"/>
      <c r="J969" s="81"/>
      <c r="K969" s="77"/>
      <c r="L969" s="77"/>
      <c r="M969" s="77"/>
      <c r="N969" s="81"/>
      <c r="O969" s="77"/>
      <c r="P969" s="77"/>
      <c r="Q969" s="77"/>
      <c r="R969" s="81"/>
      <c r="S969" s="77"/>
      <c r="T969" s="77"/>
      <c r="U969" s="77"/>
      <c r="V969" s="81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</row>
    <row r="970" spans="1:46" ht="15.75" customHeight="1" x14ac:dyDescent="0.3">
      <c r="A970" s="77"/>
      <c r="B970" s="77"/>
      <c r="C970" s="77"/>
      <c r="D970" s="77"/>
      <c r="E970" s="77"/>
      <c r="F970" s="81"/>
      <c r="G970" s="77"/>
      <c r="H970" s="77"/>
      <c r="I970" s="77"/>
      <c r="J970" s="81"/>
      <c r="K970" s="77"/>
      <c r="L970" s="77"/>
      <c r="M970" s="77"/>
      <c r="N970" s="81"/>
      <c r="O970" s="77"/>
      <c r="P970" s="77"/>
      <c r="Q970" s="77"/>
      <c r="R970" s="81"/>
      <c r="S970" s="77"/>
      <c r="T970" s="77"/>
      <c r="U970" s="77"/>
      <c r="V970" s="81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</row>
    <row r="971" spans="1:46" ht="15.75" customHeight="1" x14ac:dyDescent="0.3">
      <c r="A971" s="77"/>
      <c r="B971" s="77"/>
      <c r="C971" s="77"/>
      <c r="D971" s="77"/>
      <c r="E971" s="77"/>
      <c r="F971" s="81"/>
      <c r="G971" s="77"/>
      <c r="H971" s="77"/>
      <c r="I971" s="77"/>
      <c r="J971" s="81"/>
      <c r="K971" s="77"/>
      <c r="L971" s="77"/>
      <c r="M971" s="77"/>
      <c r="N971" s="81"/>
      <c r="O971" s="77"/>
      <c r="P971" s="77"/>
      <c r="Q971" s="77"/>
      <c r="R971" s="81"/>
      <c r="S971" s="77"/>
      <c r="T971" s="77"/>
      <c r="U971" s="77"/>
      <c r="V971" s="81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</row>
    <row r="972" spans="1:46" ht="15.75" customHeight="1" x14ac:dyDescent="0.3">
      <c r="A972" s="77"/>
      <c r="B972" s="77"/>
      <c r="C972" s="77"/>
      <c r="D972" s="77"/>
      <c r="E972" s="77"/>
      <c r="F972" s="81"/>
      <c r="G972" s="77"/>
      <c r="H972" s="77"/>
      <c r="I972" s="77"/>
      <c r="J972" s="81"/>
      <c r="K972" s="77"/>
      <c r="L972" s="77"/>
      <c r="M972" s="77"/>
      <c r="N972" s="81"/>
      <c r="O972" s="77"/>
      <c r="P972" s="77"/>
      <c r="Q972" s="77"/>
      <c r="R972" s="81"/>
      <c r="S972" s="77"/>
      <c r="T972" s="77"/>
      <c r="U972" s="77"/>
      <c r="V972" s="81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</row>
    <row r="973" spans="1:46" ht="15.75" customHeight="1" x14ac:dyDescent="0.3">
      <c r="A973" s="77"/>
      <c r="B973" s="77"/>
      <c r="C973" s="77"/>
      <c r="D973" s="77"/>
      <c r="E973" s="77"/>
      <c r="F973" s="81"/>
      <c r="G973" s="77"/>
      <c r="H973" s="77"/>
      <c r="I973" s="77"/>
      <c r="J973" s="81"/>
      <c r="K973" s="77"/>
      <c r="L973" s="77"/>
      <c r="M973" s="77"/>
      <c r="N973" s="81"/>
      <c r="O973" s="77"/>
      <c r="P973" s="77"/>
      <c r="Q973" s="77"/>
      <c r="R973" s="81"/>
      <c r="S973" s="77"/>
      <c r="T973" s="77"/>
      <c r="U973" s="77"/>
      <c r="V973" s="81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</row>
    <row r="974" spans="1:46" ht="15.75" customHeight="1" x14ac:dyDescent="0.3">
      <c r="A974" s="77"/>
      <c r="B974" s="77"/>
      <c r="C974" s="77"/>
      <c r="D974" s="77"/>
      <c r="E974" s="77"/>
      <c r="F974" s="81"/>
      <c r="G974" s="77"/>
      <c r="H974" s="77"/>
      <c r="I974" s="77"/>
      <c r="J974" s="81"/>
      <c r="K974" s="77"/>
      <c r="L974" s="77"/>
      <c r="M974" s="77"/>
      <c r="N974" s="81"/>
      <c r="O974" s="77"/>
      <c r="P974" s="77"/>
      <c r="Q974" s="77"/>
      <c r="R974" s="81"/>
      <c r="S974" s="77"/>
      <c r="T974" s="77"/>
      <c r="U974" s="77"/>
      <c r="V974" s="81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</row>
    <row r="975" spans="1:46" ht="15.75" customHeight="1" x14ac:dyDescent="0.3">
      <c r="A975" s="77"/>
      <c r="B975" s="77"/>
      <c r="C975" s="77"/>
      <c r="D975" s="77"/>
      <c r="E975" s="77"/>
      <c r="F975" s="81"/>
      <c r="G975" s="77"/>
      <c r="H975" s="77"/>
      <c r="I975" s="77"/>
      <c r="J975" s="81"/>
      <c r="K975" s="77"/>
      <c r="L975" s="77"/>
      <c r="M975" s="77"/>
      <c r="N975" s="81"/>
      <c r="O975" s="77"/>
      <c r="P975" s="77"/>
      <c r="Q975" s="77"/>
      <c r="R975" s="81"/>
      <c r="S975" s="77"/>
      <c r="T975" s="77"/>
      <c r="U975" s="77"/>
      <c r="V975" s="81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</row>
    <row r="976" spans="1:46" ht="15.75" customHeight="1" x14ac:dyDescent="0.3">
      <c r="A976" s="77"/>
      <c r="B976" s="77"/>
      <c r="C976" s="77"/>
      <c r="D976" s="77"/>
      <c r="E976" s="77"/>
      <c r="F976" s="81"/>
      <c r="G976" s="77"/>
      <c r="H976" s="77"/>
      <c r="I976" s="77"/>
      <c r="J976" s="81"/>
      <c r="K976" s="77"/>
      <c r="L976" s="77"/>
      <c r="M976" s="77"/>
      <c r="N976" s="81"/>
      <c r="O976" s="77"/>
      <c r="P976" s="77"/>
      <c r="Q976" s="77"/>
      <c r="R976" s="81"/>
      <c r="S976" s="77"/>
      <c r="T976" s="77"/>
      <c r="U976" s="77"/>
      <c r="V976" s="81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</row>
    <row r="977" spans="1:46" ht="15.75" customHeight="1" x14ac:dyDescent="0.3">
      <c r="A977" s="77"/>
      <c r="B977" s="77"/>
      <c r="C977" s="77"/>
      <c r="D977" s="77"/>
      <c r="E977" s="77"/>
      <c r="F977" s="81"/>
      <c r="G977" s="77"/>
      <c r="H977" s="77"/>
      <c r="I977" s="77"/>
      <c r="J977" s="81"/>
      <c r="K977" s="77"/>
      <c r="L977" s="77"/>
      <c r="M977" s="77"/>
      <c r="N977" s="81"/>
      <c r="O977" s="77"/>
      <c r="P977" s="77"/>
      <c r="Q977" s="77"/>
      <c r="R977" s="81"/>
      <c r="S977" s="77"/>
      <c r="T977" s="77"/>
      <c r="U977" s="77"/>
      <c r="V977" s="81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</row>
    <row r="978" spans="1:46" ht="15.75" customHeight="1" x14ac:dyDescent="0.3">
      <c r="A978" s="77"/>
      <c r="B978" s="77"/>
      <c r="C978" s="77"/>
      <c r="D978" s="77"/>
      <c r="E978" s="77"/>
      <c r="F978" s="81"/>
      <c r="G978" s="77"/>
      <c r="H978" s="77"/>
      <c r="I978" s="77"/>
      <c r="J978" s="81"/>
      <c r="K978" s="77"/>
      <c r="L978" s="77"/>
      <c r="M978" s="77"/>
      <c r="N978" s="81"/>
      <c r="O978" s="77"/>
      <c r="P978" s="77"/>
      <c r="Q978" s="77"/>
      <c r="R978" s="81"/>
      <c r="S978" s="77"/>
      <c r="T978" s="77"/>
      <c r="U978" s="77"/>
      <c r="V978" s="81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</row>
    <row r="979" spans="1:46" ht="15.75" customHeight="1" x14ac:dyDescent="0.3">
      <c r="A979" s="77"/>
      <c r="B979" s="77"/>
      <c r="C979" s="77"/>
      <c r="D979" s="77"/>
      <c r="E979" s="77"/>
      <c r="F979" s="81"/>
      <c r="G979" s="77"/>
      <c r="H979" s="77"/>
      <c r="I979" s="77"/>
      <c r="J979" s="81"/>
      <c r="K979" s="77"/>
      <c r="L979" s="77"/>
      <c r="M979" s="77"/>
      <c r="N979" s="81"/>
      <c r="O979" s="77"/>
      <c r="P979" s="77"/>
      <c r="Q979" s="77"/>
      <c r="R979" s="81"/>
      <c r="S979" s="77"/>
      <c r="T979" s="77"/>
      <c r="U979" s="77"/>
      <c r="V979" s="81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</row>
    <row r="980" spans="1:46" ht="15.75" customHeight="1" x14ac:dyDescent="0.3">
      <c r="A980" s="77"/>
      <c r="B980" s="77"/>
      <c r="C980" s="77"/>
      <c r="D980" s="77"/>
      <c r="E980" s="77"/>
      <c r="F980" s="81"/>
      <c r="G980" s="77"/>
      <c r="H980" s="77"/>
      <c r="I980" s="77"/>
      <c r="J980" s="81"/>
      <c r="K980" s="77"/>
      <c r="L980" s="77"/>
      <c r="M980" s="77"/>
      <c r="N980" s="81"/>
      <c r="O980" s="77"/>
      <c r="P980" s="77"/>
      <c r="Q980" s="77"/>
      <c r="R980" s="81"/>
      <c r="S980" s="77"/>
      <c r="T980" s="77"/>
      <c r="U980" s="77"/>
      <c r="V980" s="81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</row>
    <row r="981" spans="1:46" ht="15.75" customHeight="1" x14ac:dyDescent="0.3">
      <c r="A981" s="77"/>
      <c r="B981" s="77"/>
      <c r="C981" s="77"/>
      <c r="D981" s="77"/>
      <c r="E981" s="77"/>
      <c r="F981" s="81"/>
      <c r="G981" s="77"/>
      <c r="H981" s="77"/>
      <c r="I981" s="77"/>
      <c r="J981" s="81"/>
      <c r="K981" s="77"/>
      <c r="L981" s="77"/>
      <c r="M981" s="77"/>
      <c r="N981" s="81"/>
      <c r="O981" s="77"/>
      <c r="P981" s="77"/>
      <c r="Q981" s="77"/>
      <c r="R981" s="81"/>
      <c r="S981" s="77"/>
      <c r="T981" s="77"/>
      <c r="U981" s="77"/>
      <c r="V981" s="81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</row>
    <row r="982" spans="1:46" ht="15.75" customHeight="1" x14ac:dyDescent="0.3">
      <c r="A982" s="77"/>
      <c r="B982" s="77"/>
      <c r="C982" s="77"/>
      <c r="D982" s="77"/>
      <c r="E982" s="77"/>
      <c r="F982" s="81"/>
      <c r="G982" s="77"/>
      <c r="H982" s="77"/>
      <c r="I982" s="77"/>
      <c r="J982" s="81"/>
      <c r="K982" s="77"/>
      <c r="L982" s="77"/>
      <c r="M982" s="77"/>
      <c r="N982" s="81"/>
      <c r="O982" s="77"/>
      <c r="P982" s="77"/>
      <c r="Q982" s="77"/>
      <c r="R982" s="81"/>
      <c r="S982" s="77"/>
      <c r="T982" s="77"/>
      <c r="U982" s="77"/>
      <c r="V982" s="81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</row>
    <row r="983" spans="1:46" ht="15.75" customHeight="1" x14ac:dyDescent="0.3">
      <c r="A983" s="77"/>
      <c r="B983" s="77"/>
      <c r="C983" s="77"/>
      <c r="D983" s="77"/>
      <c r="E983" s="77"/>
      <c r="F983" s="81"/>
      <c r="G983" s="77"/>
      <c r="H983" s="77"/>
      <c r="I983" s="77"/>
      <c r="J983" s="81"/>
      <c r="K983" s="77"/>
      <c r="L983" s="77"/>
      <c r="M983" s="77"/>
      <c r="N983" s="81"/>
      <c r="O983" s="77"/>
      <c r="P983" s="77"/>
      <c r="Q983" s="77"/>
      <c r="R983" s="81"/>
      <c r="S983" s="77"/>
      <c r="T983" s="77"/>
      <c r="U983" s="77"/>
      <c r="V983" s="81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</row>
    <row r="984" spans="1:46" ht="15.75" customHeight="1" x14ac:dyDescent="0.3">
      <c r="A984" s="77"/>
      <c r="B984" s="77"/>
      <c r="C984" s="77"/>
      <c r="D984" s="77"/>
      <c r="E984" s="77"/>
      <c r="F984" s="81"/>
      <c r="G984" s="77"/>
      <c r="H984" s="77"/>
      <c r="I984" s="77"/>
      <c r="J984" s="81"/>
      <c r="K984" s="77"/>
      <c r="L984" s="77"/>
      <c r="M984" s="77"/>
      <c r="N984" s="81"/>
      <c r="O984" s="77"/>
      <c r="P984" s="77"/>
      <c r="Q984" s="77"/>
      <c r="R984" s="81"/>
      <c r="S984" s="77"/>
      <c r="T984" s="77"/>
      <c r="U984" s="77"/>
      <c r="V984" s="81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</row>
    <row r="985" spans="1:46" ht="15.75" customHeight="1" x14ac:dyDescent="0.3">
      <c r="A985" s="77"/>
      <c r="B985" s="77"/>
      <c r="C985" s="77"/>
      <c r="D985" s="77"/>
      <c r="E985" s="77"/>
      <c r="F985" s="81"/>
      <c r="G985" s="77"/>
      <c r="H985" s="77"/>
      <c r="I985" s="77"/>
      <c r="J985" s="81"/>
      <c r="K985" s="77"/>
      <c r="L985" s="77"/>
      <c r="M985" s="77"/>
      <c r="N985" s="81"/>
      <c r="O985" s="77"/>
      <c r="P985" s="77"/>
      <c r="Q985" s="77"/>
      <c r="R985" s="81"/>
      <c r="S985" s="77"/>
      <c r="T985" s="77"/>
      <c r="U985" s="77"/>
      <c r="V985" s="81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</row>
    <row r="986" spans="1:46" ht="15.75" customHeight="1" x14ac:dyDescent="0.3">
      <c r="A986" s="77"/>
      <c r="B986" s="77"/>
      <c r="C986" s="77"/>
      <c r="D986" s="77"/>
      <c r="E986" s="77"/>
      <c r="F986" s="81"/>
      <c r="G986" s="77"/>
      <c r="H986" s="77"/>
      <c r="I986" s="77"/>
      <c r="J986" s="81"/>
      <c r="K986" s="77"/>
      <c r="L986" s="77"/>
      <c r="M986" s="77"/>
      <c r="N986" s="81"/>
      <c r="O986" s="77"/>
      <c r="P986" s="77"/>
      <c r="Q986" s="77"/>
      <c r="R986" s="81"/>
      <c r="S986" s="77"/>
      <c r="T986" s="77"/>
      <c r="U986" s="77"/>
      <c r="V986" s="81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</row>
    <row r="987" spans="1:46" ht="15.75" customHeight="1" x14ac:dyDescent="0.3">
      <c r="A987" s="77"/>
      <c r="B987" s="77"/>
      <c r="C987" s="77"/>
      <c r="D987" s="77"/>
      <c r="E987" s="77"/>
      <c r="F987" s="81"/>
      <c r="G987" s="77"/>
      <c r="H987" s="77"/>
      <c r="I987" s="77"/>
      <c r="J987" s="81"/>
      <c r="K987" s="77"/>
      <c r="L987" s="77"/>
      <c r="M987" s="77"/>
      <c r="N987" s="81"/>
      <c r="O987" s="77"/>
      <c r="P987" s="77"/>
      <c r="Q987" s="77"/>
      <c r="R987" s="81"/>
      <c r="S987" s="77"/>
      <c r="T987" s="77"/>
      <c r="U987" s="77"/>
      <c r="V987" s="81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</row>
    <row r="988" spans="1:46" ht="15.75" customHeight="1" x14ac:dyDescent="0.3">
      <c r="A988" s="77"/>
      <c r="B988" s="77"/>
      <c r="C988" s="77"/>
      <c r="D988" s="77"/>
      <c r="E988" s="77"/>
      <c r="F988" s="81"/>
      <c r="G988" s="77"/>
      <c r="H988" s="77"/>
      <c r="I988" s="77"/>
      <c r="J988" s="81"/>
      <c r="K988" s="77"/>
      <c r="L988" s="77"/>
      <c r="M988" s="77"/>
      <c r="N988" s="81"/>
      <c r="O988" s="77"/>
      <c r="P988" s="77"/>
      <c r="Q988" s="77"/>
      <c r="R988" s="81"/>
      <c r="S988" s="77"/>
      <c r="T988" s="77"/>
      <c r="U988" s="77"/>
      <c r="V988" s="81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</row>
    <row r="989" spans="1:46" ht="15.75" customHeight="1" x14ac:dyDescent="0.3">
      <c r="A989" s="77"/>
      <c r="B989" s="77"/>
      <c r="C989" s="77"/>
      <c r="D989" s="77"/>
      <c r="E989" s="77"/>
      <c r="F989" s="81"/>
      <c r="G989" s="77"/>
      <c r="H989" s="77"/>
      <c r="I989" s="77"/>
      <c r="J989" s="81"/>
      <c r="K989" s="77"/>
      <c r="L989" s="77"/>
      <c r="M989" s="77"/>
      <c r="N989" s="81"/>
      <c r="O989" s="77"/>
      <c r="P989" s="77"/>
      <c r="Q989" s="77"/>
      <c r="R989" s="81"/>
      <c r="S989" s="77"/>
      <c r="T989" s="77"/>
      <c r="U989" s="77"/>
      <c r="V989" s="81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</row>
    <row r="990" spans="1:46" ht="15.75" customHeight="1" x14ac:dyDescent="0.3">
      <c r="A990" s="77"/>
      <c r="B990" s="77"/>
      <c r="C990" s="77"/>
      <c r="D990" s="77"/>
      <c r="E990" s="77"/>
      <c r="F990" s="81"/>
      <c r="G990" s="77"/>
      <c r="H990" s="77"/>
      <c r="I990" s="77"/>
      <c r="J990" s="81"/>
      <c r="K990" s="77"/>
      <c r="L990" s="77"/>
      <c r="M990" s="77"/>
      <c r="N990" s="81"/>
      <c r="O990" s="77"/>
      <c r="P990" s="77"/>
      <c r="Q990" s="77"/>
      <c r="R990" s="81"/>
      <c r="S990" s="77"/>
      <c r="T990" s="77"/>
      <c r="U990" s="77"/>
      <c r="V990" s="81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</row>
    <row r="991" spans="1:46" ht="15.75" customHeight="1" x14ac:dyDescent="0.3">
      <c r="A991" s="77"/>
      <c r="B991" s="77"/>
      <c r="C991" s="77"/>
      <c r="D991" s="77"/>
      <c r="E991" s="77"/>
      <c r="F991" s="81"/>
      <c r="G991" s="77"/>
      <c r="H991" s="77"/>
      <c r="I991" s="77"/>
      <c r="J991" s="81"/>
      <c r="K991" s="77"/>
      <c r="L991" s="77"/>
      <c r="M991" s="77"/>
      <c r="N991" s="81"/>
      <c r="O991" s="77"/>
      <c r="P991" s="77"/>
      <c r="Q991" s="77"/>
      <c r="R991" s="81"/>
      <c r="S991" s="77"/>
      <c r="T991" s="77"/>
      <c r="U991" s="77"/>
      <c r="V991" s="81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</row>
    <row r="992" spans="1:46" ht="15.75" customHeight="1" x14ac:dyDescent="0.3">
      <c r="A992" s="77"/>
      <c r="B992" s="77"/>
      <c r="C992" s="77"/>
      <c r="D992" s="77"/>
      <c r="E992" s="77"/>
      <c r="F992" s="81"/>
      <c r="G992" s="77"/>
      <c r="H992" s="77"/>
      <c r="I992" s="77"/>
      <c r="J992" s="81"/>
      <c r="K992" s="77"/>
      <c r="L992" s="77"/>
      <c r="M992" s="77"/>
      <c r="N992" s="81"/>
      <c r="O992" s="77"/>
      <c r="P992" s="77"/>
      <c r="Q992" s="77"/>
      <c r="R992" s="81"/>
      <c r="S992" s="77"/>
      <c r="T992" s="77"/>
      <c r="U992" s="77"/>
      <c r="V992" s="81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</row>
    <row r="993" spans="1:46" ht="15.75" customHeight="1" x14ac:dyDescent="0.3">
      <c r="A993" s="77"/>
      <c r="B993" s="77"/>
      <c r="C993" s="77"/>
      <c r="D993" s="77"/>
      <c r="E993" s="77"/>
      <c r="F993" s="81"/>
      <c r="G993" s="77"/>
      <c r="H993" s="77"/>
      <c r="I993" s="77"/>
      <c r="J993" s="81"/>
      <c r="K993" s="77"/>
      <c r="L993" s="77"/>
      <c r="M993" s="77"/>
      <c r="N993" s="81"/>
      <c r="O993" s="77"/>
      <c r="P993" s="77"/>
      <c r="Q993" s="77"/>
      <c r="R993" s="81"/>
      <c r="S993" s="77"/>
      <c r="T993" s="77"/>
      <c r="U993" s="77"/>
      <c r="V993" s="81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</row>
    <row r="994" spans="1:46" ht="15.75" customHeight="1" x14ac:dyDescent="0.3">
      <c r="A994" s="77"/>
      <c r="B994" s="77"/>
      <c r="C994" s="77"/>
      <c r="D994" s="77"/>
      <c r="E994" s="77"/>
      <c r="F994" s="81"/>
      <c r="G994" s="77"/>
      <c r="H994" s="77"/>
      <c r="I994" s="77"/>
      <c r="J994" s="81"/>
      <c r="K994" s="77"/>
      <c r="L994" s="77"/>
      <c r="M994" s="77"/>
      <c r="N994" s="81"/>
      <c r="O994" s="77"/>
      <c r="P994" s="77"/>
      <c r="Q994" s="77"/>
      <c r="R994" s="81"/>
      <c r="S994" s="77"/>
      <c r="T994" s="77"/>
      <c r="U994" s="77"/>
      <c r="V994" s="81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</row>
    <row r="995" spans="1:46" ht="15.75" customHeight="1" x14ac:dyDescent="0.3">
      <c r="A995" s="77"/>
      <c r="B995" s="77"/>
      <c r="C995" s="77"/>
      <c r="D995" s="77"/>
      <c r="E995" s="77"/>
      <c r="F995" s="81"/>
      <c r="G995" s="77"/>
      <c r="H995" s="77"/>
      <c r="I995" s="77"/>
      <c r="J995" s="81"/>
      <c r="K995" s="77"/>
      <c r="L995" s="77"/>
      <c r="M995" s="77"/>
      <c r="N995" s="81"/>
      <c r="O995" s="77"/>
      <c r="P995" s="77"/>
      <c r="Q995" s="77"/>
      <c r="R995" s="81"/>
      <c r="S995" s="77"/>
      <c r="T995" s="77"/>
      <c r="U995" s="77"/>
      <c r="V995" s="81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</row>
    <row r="996" spans="1:46" ht="15.75" customHeight="1" x14ac:dyDescent="0.3">
      <c r="A996" s="77"/>
      <c r="B996" s="77"/>
      <c r="C996" s="77"/>
      <c r="D996" s="77"/>
      <c r="E996" s="77"/>
      <c r="F996" s="81"/>
      <c r="G996" s="77"/>
      <c r="H996" s="77"/>
      <c r="I996" s="77"/>
      <c r="J996" s="81"/>
      <c r="K996" s="77"/>
      <c r="L996" s="77"/>
      <c r="M996" s="77"/>
      <c r="N996" s="81"/>
      <c r="O996" s="77"/>
      <c r="P996" s="77"/>
      <c r="Q996" s="77"/>
      <c r="R996" s="81"/>
      <c r="S996" s="77"/>
      <c r="T996" s="77"/>
      <c r="U996" s="77"/>
      <c r="V996" s="81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</row>
    <row r="997" spans="1:46" ht="15.75" customHeight="1" x14ac:dyDescent="0.3">
      <c r="A997" s="77"/>
      <c r="B997" s="77"/>
      <c r="C997" s="77"/>
      <c r="D997" s="77"/>
      <c r="E997" s="77"/>
      <c r="F997" s="81"/>
      <c r="G997" s="77"/>
      <c r="H997" s="77"/>
      <c r="I997" s="77"/>
      <c r="J997" s="81"/>
      <c r="K997" s="77"/>
      <c r="L997" s="77"/>
      <c r="M997" s="77"/>
      <c r="N997" s="81"/>
      <c r="O997" s="77"/>
      <c r="P997" s="77"/>
      <c r="Q997" s="77"/>
      <c r="R997" s="81"/>
      <c r="S997" s="77"/>
      <c r="T997" s="77"/>
      <c r="U997" s="77"/>
      <c r="V997" s="81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</row>
    <row r="998" spans="1:46" ht="15.75" customHeight="1" x14ac:dyDescent="0.3">
      <c r="A998" s="77"/>
      <c r="B998" s="77"/>
      <c r="C998" s="77"/>
      <c r="D998" s="77"/>
      <c r="E998" s="77"/>
      <c r="F998" s="81"/>
      <c r="G998" s="77"/>
      <c r="H998" s="77"/>
      <c r="I998" s="77"/>
      <c r="J998" s="81"/>
      <c r="K998" s="77"/>
      <c r="L998" s="77"/>
      <c r="M998" s="77"/>
      <c r="N998" s="81"/>
      <c r="O998" s="77"/>
      <c r="P998" s="77"/>
      <c r="Q998" s="77"/>
      <c r="R998" s="81"/>
      <c r="S998" s="77"/>
      <c r="T998" s="77"/>
      <c r="U998" s="77"/>
      <c r="V998" s="81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</row>
    <row r="999" spans="1:46" ht="15.75" customHeight="1" x14ac:dyDescent="0.3">
      <c r="A999" s="77"/>
      <c r="B999" s="77"/>
      <c r="C999" s="77"/>
      <c r="D999" s="77"/>
      <c r="E999" s="77"/>
      <c r="F999" s="81"/>
      <c r="G999" s="77"/>
      <c r="H999" s="77"/>
      <c r="I999" s="77"/>
      <c r="J999" s="81"/>
      <c r="K999" s="77"/>
      <c r="L999" s="77"/>
      <c r="M999" s="77"/>
      <c r="N999" s="81"/>
      <c r="O999" s="77"/>
      <c r="P999" s="77"/>
      <c r="Q999" s="77"/>
      <c r="R999" s="81"/>
      <c r="S999" s="77"/>
      <c r="T999" s="77"/>
      <c r="U999" s="77"/>
      <c r="V999" s="81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</row>
    <row r="1000" spans="1:46" ht="15.75" customHeight="1" x14ac:dyDescent="0.3">
      <c r="A1000" s="77"/>
      <c r="B1000" s="77"/>
      <c r="C1000" s="77"/>
      <c r="D1000" s="77"/>
      <c r="E1000" s="77"/>
      <c r="F1000" s="81"/>
      <c r="G1000" s="77"/>
      <c r="H1000" s="77"/>
      <c r="I1000" s="77"/>
      <c r="J1000" s="81"/>
      <c r="K1000" s="77"/>
      <c r="L1000" s="77"/>
      <c r="M1000" s="77"/>
      <c r="N1000" s="81"/>
      <c r="O1000" s="77"/>
      <c r="P1000" s="77"/>
      <c r="Q1000" s="77"/>
      <c r="R1000" s="81"/>
      <c r="S1000" s="77"/>
      <c r="T1000" s="77"/>
      <c r="U1000" s="77"/>
      <c r="V1000" s="81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</row>
  </sheetData>
  <mergeCells count="6">
    <mergeCell ref="W2:Z2"/>
    <mergeCell ref="C2:F2"/>
    <mergeCell ref="G2:J2"/>
    <mergeCell ref="K2:N2"/>
    <mergeCell ref="O2:R2"/>
    <mergeCell ref="S2:V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001"/>
  <sheetViews>
    <sheetView tabSelected="1" workbookViewId="0">
      <selection activeCell="S6" sqref="A1:S6"/>
    </sheetView>
  </sheetViews>
  <sheetFormatPr baseColWidth="10" defaultColWidth="14.5" defaultRowHeight="15" customHeight="1" x14ac:dyDescent="0.3"/>
  <cols>
    <col min="1" max="1" width="3.33203125" customWidth="1"/>
    <col min="2" max="2" width="28" customWidth="1"/>
    <col min="3" max="3" width="3.5" hidden="1" customWidth="1"/>
    <col min="4" max="6" width="5.6640625" hidden="1" customWidth="1"/>
    <col min="7" max="7" width="2.83203125" hidden="1" customWidth="1"/>
    <col min="8" max="8" width="5.5" customWidth="1"/>
    <col min="9" max="9" width="10.83203125" customWidth="1"/>
    <col min="10" max="13" width="13" customWidth="1"/>
    <col min="14" max="14" width="10.33203125" customWidth="1"/>
    <col min="15" max="15" width="8" customWidth="1"/>
    <col min="16" max="18" width="8.6640625" hidden="1" customWidth="1"/>
    <col min="19" max="19" width="13" customWidth="1"/>
    <col min="20" max="23" width="8" customWidth="1"/>
  </cols>
  <sheetData>
    <row r="1" spans="1:23" ht="121" customHeight="1" x14ac:dyDescent="0.25">
      <c r="A1" s="217" t="s">
        <v>137</v>
      </c>
      <c r="B1" s="203"/>
      <c r="C1" s="218" t="str">
        <f>UPPER(CONCATENATE('SET-UP'!B3,CHAR(10),'SET-UP'!B5," ",'SET-UP'!B6," ","RESULTS"))</f>
        <v xml:space="preserve">
X SPORT RESULTS</v>
      </c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19"/>
      <c r="O1" s="203"/>
      <c r="P1" s="203"/>
      <c r="Q1" s="203"/>
      <c r="R1" s="94"/>
      <c r="S1" s="95"/>
      <c r="T1" s="96"/>
      <c r="U1" s="96"/>
      <c r="V1" s="96"/>
      <c r="W1" s="96"/>
    </row>
    <row r="2" spans="1:23" ht="26" x14ac:dyDescent="0.15">
      <c r="A2" s="97"/>
      <c r="B2" s="98"/>
      <c r="C2" s="98"/>
      <c r="D2" s="98"/>
      <c r="E2" s="98"/>
      <c r="F2" s="98"/>
      <c r="G2" s="98"/>
      <c r="H2" s="99"/>
      <c r="I2" s="99" t="s">
        <v>86</v>
      </c>
      <c r="J2" s="100" t="s">
        <v>75</v>
      </c>
      <c r="K2" s="99" t="s">
        <v>87</v>
      </c>
      <c r="L2" s="100" t="s">
        <v>77</v>
      </c>
      <c r="M2" s="99" t="s">
        <v>88</v>
      </c>
      <c r="N2" s="100" t="s">
        <v>89</v>
      </c>
      <c r="O2" s="101" t="s">
        <v>90</v>
      </c>
      <c r="P2" s="220" t="s">
        <v>91</v>
      </c>
      <c r="Q2" s="221"/>
      <c r="R2" s="222"/>
      <c r="S2" s="102" t="s">
        <v>92</v>
      </c>
      <c r="T2" s="96"/>
      <c r="U2" s="96"/>
      <c r="V2" s="96"/>
      <c r="W2" s="96"/>
    </row>
    <row r="3" spans="1:23" ht="24" customHeight="1" x14ac:dyDescent="0.15">
      <c r="A3" s="103"/>
      <c r="B3" s="104"/>
      <c r="C3" s="104"/>
      <c r="D3" s="104"/>
      <c r="E3" s="104"/>
      <c r="F3" s="104"/>
      <c r="G3" s="104"/>
      <c r="H3" s="105" t="s">
        <v>93</v>
      </c>
      <c r="I3" s="106" t="s">
        <v>94</v>
      </c>
      <c r="J3" s="106" t="s">
        <v>21</v>
      </c>
      <c r="K3" s="106" t="s">
        <v>23</v>
      </c>
      <c r="L3" s="106" t="s">
        <v>95</v>
      </c>
      <c r="M3" s="106" t="s">
        <v>28</v>
      </c>
      <c r="N3" s="106" t="s">
        <v>96</v>
      </c>
      <c r="O3" s="106" t="s">
        <v>97</v>
      </c>
      <c r="P3" s="107" t="s">
        <v>47</v>
      </c>
      <c r="Q3" s="107" t="s">
        <v>49</v>
      </c>
      <c r="R3" s="107" t="s">
        <v>98</v>
      </c>
      <c r="S3" s="108" t="s">
        <v>97</v>
      </c>
      <c r="T3" s="96"/>
      <c r="U3" s="96"/>
      <c r="V3" s="96"/>
      <c r="W3" s="96"/>
    </row>
    <row r="4" spans="1:23" ht="12" customHeight="1" x14ac:dyDescent="0.3">
      <c r="A4" s="109">
        <f>IF('FINAL-SCORE'!U4="","",'FINAL-SCORE'!U4)</f>
        <v>1</v>
      </c>
      <c r="B4" s="110" t="str">
        <f>IF('FINAL-SCORE'!V4="","",'FINAL-SCORE'!V4)</f>
        <v>Steven Goshko</v>
      </c>
      <c r="C4" s="111" t="str">
        <f>IF(B4="","",IF(VLOOKUP(B4,PLAYER!B:G,2,FALSE)="","",VLOOKUP(B4,PLAYER!B:G,2,FALSE)))</f>
        <v>5A</v>
      </c>
      <c r="D4" s="111" t="str">
        <f>IF(B4="","",IF(VLOOKUP(B4,PLAYER!B:G,3,FALSE)="","",VLOOKUP(B4,PLAYER!B:G,3,FALSE)))</f>
        <v/>
      </c>
      <c r="E4" s="111">
        <f>IF(B4="","",IF(VLOOKUP(B4,PLAYER!B:G,4,FALSE)="","",VLOOKUP(B4,PLAYER!B:G,4,FALSE)))</f>
        <v>12</v>
      </c>
      <c r="F4" s="111" t="str">
        <f>IF(B4="","",IF(VLOOKUP(B4,PLAYER!B:G,5,FALSE)="","",VLOOKUP(B4,PLAYER!B:G,5,FALSE)))</f>
        <v>MI</v>
      </c>
      <c r="G4" s="111" t="str">
        <f>IF(B4="","",IF(VLOOKUP(B4,PLAYER!B:G,6,FALSE)="","",VLOOKUP(B4,PLAYER!B:G,6,FALSE)))</f>
        <v/>
      </c>
      <c r="H4" s="112" t="str">
        <f>IF('FINAL-SCORE'!W4="","",'FINAL-SCORE'!W4)</f>
        <v>5A</v>
      </c>
      <c r="I4" s="112">
        <f>IF('FINAL-SCORE'!X4="","",'FINAL-SCORE'!X4)</f>
        <v>18.75</v>
      </c>
      <c r="J4" s="112">
        <f>IF('FINAL-SCORE'!Y4="","",'FINAL-SCORE'!Y4)</f>
        <v>12</v>
      </c>
      <c r="K4" s="112">
        <f>IF('FINAL-SCORE'!Z4="","",'FINAL-SCORE'!Z4)</f>
        <v>11</v>
      </c>
      <c r="L4" s="112">
        <f>IF('FINAL-SCORE'!AA4="","",'FINAL-SCORE'!AA4)</f>
        <v>10</v>
      </c>
      <c r="M4" s="112">
        <f>IF('FINAL-SCORE'!AB4="","",'FINAL-SCORE'!AB4)</f>
        <v>12</v>
      </c>
      <c r="N4" s="112">
        <f>IF('FINAL-SCORE'!AC4="","",'FINAL-SCORE'!AC4)</f>
        <v>45</v>
      </c>
      <c r="O4" s="112">
        <f>IF('FINAL-SCORE'!AD4="","",'FINAL-SCORE'!AD4)</f>
        <v>45</v>
      </c>
      <c r="P4" s="113" t="str">
        <f>IF('FINAL-SCORE'!AE4="","",'FINAL-SCORE'!AE4)</f>
        <v/>
      </c>
      <c r="Q4" s="113" t="str">
        <f>IF('FINAL-SCORE'!AF4="","",'FINAL-SCORE'!AF4)</f>
        <v/>
      </c>
      <c r="R4" s="113" t="str">
        <f>IF('FINAL-SCORE'!AG4="","",'FINAL-SCORE'!AG4)</f>
        <v/>
      </c>
      <c r="S4" s="114">
        <f>IF('FINAL-SCORE'!AH4="","",'FINAL-SCORE'!AH4)</f>
        <v>45</v>
      </c>
      <c r="T4" s="115"/>
      <c r="U4" s="115"/>
      <c r="V4" s="115"/>
      <c r="W4" s="115"/>
    </row>
    <row r="5" spans="1:23" ht="12" customHeight="1" x14ac:dyDescent="0.3">
      <c r="A5" s="116">
        <f>IF('FINAL-SCORE'!U5="","",'FINAL-SCORE'!U5)</f>
        <v>2</v>
      </c>
      <c r="B5" s="104" t="str">
        <f>IF('FINAL-SCORE'!V5="","",'FINAL-SCORE'!V5)</f>
        <v>Doron Fried</v>
      </c>
      <c r="C5" s="117" t="str">
        <f>IF(B5="","",IF(VLOOKUP(B5,PLAYER!B:G,2,FALSE)="","",VLOOKUP(B5,PLAYER!B:G,2,FALSE)))</f>
        <v>5A</v>
      </c>
      <c r="D5" s="117" t="str">
        <f>IF(B5="","",IF(VLOOKUP(B5,PLAYER!B:G,3,FALSE)="","",VLOOKUP(B5,PLAYER!B:G,3,FALSE)))</f>
        <v/>
      </c>
      <c r="E5" s="117">
        <f>IF(B5="","",IF(VLOOKUP(B5,PLAYER!B:G,4,FALSE)="","",VLOOKUP(B5,PLAYER!B:G,4,FALSE)))</f>
        <v>14</v>
      </c>
      <c r="F5" s="117" t="str">
        <f>IF(B5="","",IF(VLOOKUP(B5,PLAYER!B:G,5,FALSE)="","",VLOOKUP(B5,PLAYER!B:G,5,FALSE)))</f>
        <v>NY</v>
      </c>
      <c r="G5" s="117" t="str">
        <f>IF(B5="","",IF(VLOOKUP(B5,PLAYER!B:G,6,FALSE)="","",VLOOKUP(B5,PLAYER!B:G,6,FALSE)))</f>
        <v/>
      </c>
      <c r="H5" s="118" t="str">
        <f>IF('FINAL-SCORE'!W5="","",'FINAL-SCORE'!W5)</f>
        <v>5A</v>
      </c>
      <c r="I5" s="118">
        <f>IF('FINAL-SCORE'!X5="","",'FINAL-SCORE'!X5)</f>
        <v>15.3125</v>
      </c>
      <c r="J5" s="118">
        <f>IF('FINAL-SCORE'!Y5="","",'FINAL-SCORE'!Y5)</f>
        <v>9.5</v>
      </c>
      <c r="K5" s="118">
        <f>IF('FINAL-SCORE'!Z5="","",'FINAL-SCORE'!Z5)</f>
        <v>10</v>
      </c>
      <c r="L5" s="118">
        <f>IF('FINAL-SCORE'!AA5="","",'FINAL-SCORE'!AA5)</f>
        <v>13</v>
      </c>
      <c r="M5" s="118">
        <f>IF('FINAL-SCORE'!AB5="","",'FINAL-SCORE'!AB5)</f>
        <v>11.5</v>
      </c>
      <c r="N5" s="118">
        <f>IF('FINAL-SCORE'!AC5="","",'FINAL-SCORE'!AC5)</f>
        <v>44</v>
      </c>
      <c r="O5" s="118">
        <f>IF('FINAL-SCORE'!AD5="","",'FINAL-SCORE'!AD5)</f>
        <v>44</v>
      </c>
      <c r="P5" s="119" t="str">
        <f>IF('FINAL-SCORE'!AE5="","",'FINAL-SCORE'!AE5)</f>
        <v/>
      </c>
      <c r="Q5" s="119" t="str">
        <f>IF('FINAL-SCORE'!AF5="","",'FINAL-SCORE'!AF5)</f>
        <v/>
      </c>
      <c r="R5" s="119" t="str">
        <f>IF('FINAL-SCORE'!AG5="","",'FINAL-SCORE'!AG5)</f>
        <v/>
      </c>
      <c r="S5" s="120">
        <f>IF('FINAL-SCORE'!AH5="","",'FINAL-SCORE'!AH5)</f>
        <v>44</v>
      </c>
      <c r="T5" s="115"/>
      <c r="U5" s="115"/>
      <c r="V5" s="115"/>
      <c r="W5" s="115"/>
    </row>
    <row r="6" spans="1:23" ht="12" customHeight="1" x14ac:dyDescent="0.3">
      <c r="A6" s="109" t="str">
        <f>IF('FINAL-SCORE'!U6="","",'FINAL-SCORE'!U6)</f>
        <v/>
      </c>
      <c r="B6" s="110" t="str">
        <f>IF('FINAL-SCORE'!V6="","",'FINAL-SCORE'!V6)</f>
        <v/>
      </c>
      <c r="C6" s="111" t="str">
        <f>IF(B6="","",IF(VLOOKUP(B6,PLAYER!B:G,2,FALSE)="","",VLOOKUP(B6,PLAYER!B:G,2,FALSE)))</f>
        <v/>
      </c>
      <c r="D6" s="111" t="str">
        <f>IF(B6="","",IF(VLOOKUP(B6,PLAYER!B:G,3,FALSE)="","",VLOOKUP(B6,PLAYER!B:G,3,FALSE)))</f>
        <v/>
      </c>
      <c r="E6" s="111" t="str">
        <f>IF(B6="","",IF(VLOOKUP(B6,PLAYER!B:G,4,FALSE)="","",VLOOKUP(B6,PLAYER!B:G,4,FALSE)))</f>
        <v/>
      </c>
      <c r="F6" s="111" t="str">
        <f>IF(B6="","",IF(VLOOKUP(B6,PLAYER!B:G,5,FALSE)="","",VLOOKUP(B6,PLAYER!B:G,5,FALSE)))</f>
        <v/>
      </c>
      <c r="G6" s="111" t="str">
        <f>IF(B6="","",IF(VLOOKUP(B6,PLAYER!B:G,6,FALSE)="","",VLOOKUP(B6,PLAYER!B:G,6,FALSE)))</f>
        <v/>
      </c>
      <c r="H6" s="112" t="str">
        <f>IF('FINAL-SCORE'!W6="","",'FINAL-SCORE'!W6)</f>
        <v/>
      </c>
      <c r="I6" s="112" t="str">
        <f>IF('FINAL-SCORE'!X6="","",'FINAL-SCORE'!X6)</f>
        <v/>
      </c>
      <c r="J6" s="112" t="str">
        <f>IF('FINAL-SCORE'!Y6="","",'FINAL-SCORE'!Y6)</f>
        <v/>
      </c>
      <c r="K6" s="112" t="str">
        <f>IF('FINAL-SCORE'!Z6="","",'FINAL-SCORE'!Z6)</f>
        <v/>
      </c>
      <c r="L6" s="112" t="str">
        <f>IF('FINAL-SCORE'!AA6="","",'FINAL-SCORE'!AA6)</f>
        <v/>
      </c>
      <c r="M6" s="112" t="str">
        <f>IF('FINAL-SCORE'!AB6="","",'FINAL-SCORE'!AB6)</f>
        <v/>
      </c>
      <c r="N6" s="112" t="str">
        <f>IF('FINAL-SCORE'!AC6="","",'FINAL-SCORE'!AC6)</f>
        <v/>
      </c>
      <c r="O6" s="112" t="str">
        <f>IF('FINAL-SCORE'!AD6="","",'FINAL-SCORE'!AD6)</f>
        <v/>
      </c>
      <c r="P6" s="113" t="str">
        <f>IF('FINAL-SCORE'!AE6="","",'FINAL-SCORE'!AE6)</f>
        <v/>
      </c>
      <c r="Q6" s="113" t="str">
        <f>IF('FINAL-SCORE'!AF6="","",'FINAL-SCORE'!AF6)</f>
        <v/>
      </c>
      <c r="R6" s="113" t="str">
        <f>IF('FINAL-SCORE'!AG6="","",'FINAL-SCORE'!AG6)</f>
        <v/>
      </c>
      <c r="S6" s="114" t="str">
        <f>IF('FINAL-SCORE'!AH6="","",'FINAL-SCORE'!AH6)</f>
        <v/>
      </c>
      <c r="T6" s="115"/>
      <c r="U6" s="115"/>
      <c r="V6" s="115"/>
      <c r="W6" s="115"/>
    </row>
    <row r="7" spans="1:23" ht="12" customHeight="1" x14ac:dyDescent="0.3">
      <c r="A7" s="116" t="str">
        <f>IF('FINAL-SCORE'!U7="","",'FINAL-SCORE'!U7)</f>
        <v/>
      </c>
      <c r="B7" s="104" t="str">
        <f>IF('FINAL-SCORE'!V7="","",'FINAL-SCORE'!V7)</f>
        <v/>
      </c>
      <c r="C7" s="117" t="str">
        <f>IF(B7="","",IF(VLOOKUP(B7,PLAYER!B:G,2,FALSE)="","",VLOOKUP(B7,PLAYER!B:G,2,FALSE)))</f>
        <v/>
      </c>
      <c r="D7" s="117" t="str">
        <f>IF(B7="","",IF(VLOOKUP(B7,PLAYER!B:G,3,FALSE)="","",VLOOKUP(B7,PLAYER!B:G,3,FALSE)))</f>
        <v/>
      </c>
      <c r="E7" s="117" t="str">
        <f>IF(B7="","",IF(VLOOKUP(B7,PLAYER!B:G,4,FALSE)="","",VLOOKUP(B7,PLAYER!B:G,4,FALSE)))</f>
        <v/>
      </c>
      <c r="F7" s="117" t="str">
        <f>IF(B7="","",IF(VLOOKUP(B7,PLAYER!B:G,5,FALSE)="","",VLOOKUP(B7,PLAYER!B:G,5,FALSE)))</f>
        <v/>
      </c>
      <c r="G7" s="117" t="str">
        <f>IF(B7="","",IF(VLOOKUP(B7,PLAYER!B:G,6,FALSE)="","",VLOOKUP(B7,PLAYER!B:G,6,FALSE)))</f>
        <v/>
      </c>
      <c r="H7" s="118" t="str">
        <f>IF('FINAL-SCORE'!W7="","",'FINAL-SCORE'!W7)</f>
        <v/>
      </c>
      <c r="I7" s="118" t="str">
        <f>IF('FINAL-SCORE'!X7="","",'FINAL-SCORE'!X7)</f>
        <v/>
      </c>
      <c r="J7" s="118" t="str">
        <f>IF('FINAL-SCORE'!Y7="","",'FINAL-SCORE'!Y7)</f>
        <v/>
      </c>
      <c r="K7" s="118" t="str">
        <f>IF('FINAL-SCORE'!Z7="","",'FINAL-SCORE'!Z7)</f>
        <v/>
      </c>
      <c r="L7" s="118" t="str">
        <f>IF('FINAL-SCORE'!AA7="","",'FINAL-SCORE'!AA7)</f>
        <v/>
      </c>
      <c r="M7" s="118" t="str">
        <f>IF('FINAL-SCORE'!AB7="","",'FINAL-SCORE'!AB7)</f>
        <v/>
      </c>
      <c r="N7" s="118" t="str">
        <f>IF('FINAL-SCORE'!AC7="","",'FINAL-SCORE'!AC7)</f>
        <v/>
      </c>
      <c r="O7" s="118" t="str">
        <f>IF('FINAL-SCORE'!AD7="","",'FINAL-SCORE'!AD7)</f>
        <v/>
      </c>
      <c r="P7" s="119" t="str">
        <f>IF('FINAL-SCORE'!AE7="","",'FINAL-SCORE'!AE7)</f>
        <v/>
      </c>
      <c r="Q7" s="119" t="str">
        <f>IF('FINAL-SCORE'!AF7="","",'FINAL-SCORE'!AF7)</f>
        <v/>
      </c>
      <c r="R7" s="119" t="str">
        <f>IF('FINAL-SCORE'!AG7="","",'FINAL-SCORE'!AG7)</f>
        <v/>
      </c>
      <c r="S7" s="120" t="str">
        <f>IF('FINAL-SCORE'!AH7="","",'FINAL-SCORE'!AH7)</f>
        <v/>
      </c>
      <c r="T7" s="115"/>
      <c r="U7" s="115"/>
      <c r="V7" s="115"/>
      <c r="W7" s="115"/>
    </row>
    <row r="8" spans="1:23" ht="12" customHeight="1" x14ac:dyDescent="0.3">
      <c r="A8" s="109" t="str">
        <f>IF('FINAL-SCORE'!U8="","",'FINAL-SCORE'!U8)</f>
        <v/>
      </c>
      <c r="B8" s="110" t="str">
        <f>IF('FINAL-SCORE'!V8="","",'FINAL-SCORE'!V8)</f>
        <v/>
      </c>
      <c r="C8" s="111" t="str">
        <f>IF(B8="","",IF(VLOOKUP(B8,PLAYER!B:G,2,FALSE)="","",VLOOKUP(B8,PLAYER!B:G,2,FALSE)))</f>
        <v/>
      </c>
      <c r="D8" s="111" t="str">
        <f>IF(B8="","",IF(VLOOKUP(B8,PLAYER!B:G,3,FALSE)="","",VLOOKUP(B8,PLAYER!B:G,3,FALSE)))</f>
        <v/>
      </c>
      <c r="E8" s="111" t="str">
        <f>IF(B8="","",IF(VLOOKUP(B8,PLAYER!B:G,4,FALSE)="","",VLOOKUP(B8,PLAYER!B:G,4,FALSE)))</f>
        <v/>
      </c>
      <c r="F8" s="111" t="str">
        <f>IF(B8="","",IF(VLOOKUP(B8,PLAYER!B:G,5,FALSE)="","",VLOOKUP(B8,PLAYER!B:G,5,FALSE)))</f>
        <v/>
      </c>
      <c r="G8" s="111" t="str">
        <f>IF(B8="","",IF(VLOOKUP(B8,PLAYER!B:G,6,FALSE)="","",VLOOKUP(B8,PLAYER!B:G,6,FALSE)))</f>
        <v/>
      </c>
      <c r="H8" s="112" t="str">
        <f>IF('FINAL-SCORE'!W8="","",'FINAL-SCORE'!W8)</f>
        <v/>
      </c>
      <c r="I8" s="112" t="str">
        <f>IF('FINAL-SCORE'!X8="","",'FINAL-SCORE'!X8)</f>
        <v/>
      </c>
      <c r="J8" s="112" t="str">
        <f>IF('FINAL-SCORE'!Y8="","",'FINAL-SCORE'!Y8)</f>
        <v/>
      </c>
      <c r="K8" s="112" t="str">
        <f>IF('FINAL-SCORE'!Z8="","",'FINAL-SCORE'!Z8)</f>
        <v/>
      </c>
      <c r="L8" s="112" t="str">
        <f>IF('FINAL-SCORE'!AA8="","",'FINAL-SCORE'!AA8)</f>
        <v/>
      </c>
      <c r="M8" s="112" t="str">
        <f>IF('FINAL-SCORE'!AB8="","",'FINAL-SCORE'!AB8)</f>
        <v/>
      </c>
      <c r="N8" s="112" t="str">
        <f>IF('FINAL-SCORE'!AC8="","",'FINAL-SCORE'!AC8)</f>
        <v/>
      </c>
      <c r="O8" s="112" t="str">
        <f>IF('FINAL-SCORE'!AD8="","",'FINAL-SCORE'!AD8)</f>
        <v/>
      </c>
      <c r="P8" s="113" t="str">
        <f>IF('FINAL-SCORE'!AE8="","",'FINAL-SCORE'!AE8)</f>
        <v/>
      </c>
      <c r="Q8" s="113" t="str">
        <f>IF('FINAL-SCORE'!AF8="","",'FINAL-SCORE'!AF8)</f>
        <v/>
      </c>
      <c r="R8" s="113" t="str">
        <f>IF('FINAL-SCORE'!AG8="","",'FINAL-SCORE'!AG8)</f>
        <v/>
      </c>
      <c r="S8" s="114" t="str">
        <f>IF('FINAL-SCORE'!AH8="","",'FINAL-SCORE'!AH8)</f>
        <v/>
      </c>
      <c r="T8" s="115"/>
      <c r="U8" s="115"/>
      <c r="V8" s="115"/>
      <c r="W8" s="115"/>
    </row>
    <row r="9" spans="1:23" ht="12" customHeight="1" x14ac:dyDescent="0.3">
      <c r="A9" s="103" t="str">
        <f>IF('FINAL-SCORE'!U9="","",'FINAL-SCORE'!U9)</f>
        <v/>
      </c>
      <c r="B9" s="103" t="str">
        <f>IF('FINAL-SCORE'!V9="","",'FINAL-SCORE'!V9)</f>
        <v/>
      </c>
      <c r="C9" s="103" t="str">
        <f>IF(B9="","",IF(VLOOKUP(B9,PLAYER!B:G,2,FALSE)="","",VLOOKUP(B9,PLAYER!B:G,2,FALSE)))</f>
        <v/>
      </c>
      <c r="D9" s="103" t="str">
        <f>IF(B9="","",IF(VLOOKUP(B9,PLAYER!B:G,3,FALSE)="","",VLOOKUP(B9,PLAYER!B:G,3,FALSE)))</f>
        <v/>
      </c>
      <c r="E9" s="103" t="str">
        <f>IF(B9="","",IF(VLOOKUP(B9,PLAYER!B:G,4,FALSE)="","",VLOOKUP(B9,PLAYER!B:G,4,FALSE)))</f>
        <v/>
      </c>
      <c r="F9" s="103" t="str">
        <f>IF(B9="","",IF(VLOOKUP(B9,PLAYER!B:G,5,FALSE)="","",VLOOKUP(B9,PLAYER!B:G,5,FALSE)))</f>
        <v/>
      </c>
      <c r="G9" s="103" t="str">
        <f>IF(B9="","",IF(VLOOKUP(B9,PLAYER!B:G,6,FALSE)="","",VLOOKUP(B9,PLAYER!B:G,6,FALSE)))</f>
        <v/>
      </c>
      <c r="H9" s="121" t="str">
        <f>IF('FINAL-SCORE'!W9="","",'FINAL-SCORE'!W9)</f>
        <v/>
      </c>
      <c r="I9" s="122" t="str">
        <f>IF('FINAL-SCORE'!X9="","",'FINAL-SCORE'!X9)</f>
        <v/>
      </c>
      <c r="J9" s="122" t="str">
        <f>IF('FINAL-SCORE'!Y9="","",'FINAL-SCORE'!Y9)</f>
        <v/>
      </c>
      <c r="K9" s="122" t="str">
        <f>IF('FINAL-SCORE'!Z9="","",'FINAL-SCORE'!Z9)</f>
        <v/>
      </c>
      <c r="L9" s="122" t="str">
        <f>IF('FINAL-SCORE'!AA9="","",'FINAL-SCORE'!AA9)</f>
        <v/>
      </c>
      <c r="M9" s="122" t="str">
        <f>IF('FINAL-SCORE'!AB9="","",'FINAL-SCORE'!AB9)</f>
        <v/>
      </c>
      <c r="N9" s="122" t="str">
        <f>IF('FINAL-SCORE'!AC9="","",'FINAL-SCORE'!AC9)</f>
        <v/>
      </c>
      <c r="O9" s="122" t="str">
        <f>IF('FINAL-SCORE'!AD9="","",'FINAL-SCORE'!AD9)</f>
        <v/>
      </c>
      <c r="P9" s="123" t="str">
        <f>IF('FINAL-SCORE'!AE9="","",'FINAL-SCORE'!AE9)</f>
        <v/>
      </c>
      <c r="Q9" s="123" t="str">
        <f>IF('FINAL-SCORE'!AF9="","",'FINAL-SCORE'!AF9)</f>
        <v/>
      </c>
      <c r="R9" s="123" t="str">
        <f>IF('FINAL-SCORE'!AG9="","",'FINAL-SCORE'!AG9)</f>
        <v/>
      </c>
      <c r="S9" s="124" t="str">
        <f>IF('FINAL-SCORE'!AH9="","",'FINAL-SCORE'!AH9)</f>
        <v/>
      </c>
      <c r="T9" s="96"/>
      <c r="U9" s="96"/>
      <c r="V9" s="96"/>
      <c r="W9" s="96"/>
    </row>
    <row r="10" spans="1:23" ht="12" customHeight="1" x14ac:dyDescent="0.3">
      <c r="A10" s="125" t="str">
        <f>IF('FINAL-SCORE'!U10="","",'FINAL-SCORE'!U10)</f>
        <v/>
      </c>
      <c r="B10" s="125" t="str">
        <f>IF('FINAL-SCORE'!V10="","",'FINAL-SCORE'!V10)</f>
        <v/>
      </c>
      <c r="C10" s="125" t="str">
        <f>IF(B10="","",IF(VLOOKUP(B10,PLAYER!B:G,2,FALSE)="","",VLOOKUP(B10,PLAYER!B:G,2,FALSE)))</f>
        <v/>
      </c>
      <c r="D10" s="125" t="str">
        <f>IF(B10="","",IF(VLOOKUP(B10,PLAYER!B:G,3,FALSE)="","",VLOOKUP(B10,PLAYER!B:G,3,FALSE)))</f>
        <v/>
      </c>
      <c r="E10" s="125" t="str">
        <f>IF(B10="","",IF(VLOOKUP(B10,PLAYER!B:G,4,FALSE)="","",VLOOKUP(B10,PLAYER!B:G,4,FALSE)))</f>
        <v/>
      </c>
      <c r="F10" s="125" t="str">
        <f>IF(B10="","",IF(VLOOKUP(B10,PLAYER!B:G,5,FALSE)="","",VLOOKUP(B10,PLAYER!B:G,5,FALSE)))</f>
        <v/>
      </c>
      <c r="G10" s="125" t="str">
        <f>IF(B10="","",IF(VLOOKUP(B10,PLAYER!B:G,6,FALSE)="","",VLOOKUP(B10,PLAYER!B:G,6,FALSE)))</f>
        <v/>
      </c>
      <c r="H10" s="126" t="str">
        <f>IF('FINAL-SCORE'!W10="","",'FINAL-SCORE'!W10)</f>
        <v/>
      </c>
      <c r="I10" s="127" t="str">
        <f>IF('FINAL-SCORE'!X10="","",'FINAL-SCORE'!X10)</f>
        <v/>
      </c>
      <c r="J10" s="127" t="str">
        <f>IF('FINAL-SCORE'!Y10="","",'FINAL-SCORE'!Y10)</f>
        <v/>
      </c>
      <c r="K10" s="127" t="str">
        <f>IF('FINAL-SCORE'!Z10="","",'FINAL-SCORE'!Z10)</f>
        <v/>
      </c>
      <c r="L10" s="127" t="str">
        <f>IF('FINAL-SCORE'!AA10="","",'FINAL-SCORE'!AA10)</f>
        <v/>
      </c>
      <c r="M10" s="127" t="str">
        <f>IF('FINAL-SCORE'!AB10="","",'FINAL-SCORE'!AB10)</f>
        <v/>
      </c>
      <c r="N10" s="127" t="str">
        <f>IF('FINAL-SCORE'!AC10="","",'FINAL-SCORE'!AC10)</f>
        <v/>
      </c>
      <c r="O10" s="127" t="str">
        <f>IF('FINAL-SCORE'!AD10="","",'FINAL-SCORE'!AD10)</f>
        <v/>
      </c>
      <c r="P10" s="128" t="str">
        <f>IF('FINAL-SCORE'!AE10="","",'FINAL-SCORE'!AE10)</f>
        <v/>
      </c>
      <c r="Q10" s="128" t="str">
        <f>IF('FINAL-SCORE'!AF10="","",'FINAL-SCORE'!AF10)</f>
        <v/>
      </c>
      <c r="R10" s="128" t="str">
        <f>IF('FINAL-SCORE'!AG10="","",'FINAL-SCORE'!AG10)</f>
        <v/>
      </c>
      <c r="S10" s="129" t="str">
        <f>IF('FINAL-SCORE'!AH10="","",'FINAL-SCORE'!AH10)</f>
        <v/>
      </c>
      <c r="T10" s="96"/>
      <c r="U10" s="96"/>
      <c r="V10" s="96"/>
      <c r="W10" s="96"/>
    </row>
    <row r="11" spans="1:23" ht="12" customHeight="1" x14ac:dyDescent="0.3">
      <c r="A11" s="103" t="str">
        <f>IF('FINAL-SCORE'!U11="","",'FINAL-SCORE'!U11)</f>
        <v/>
      </c>
      <c r="B11" s="103" t="str">
        <f>IF('FINAL-SCORE'!V11="","",'FINAL-SCORE'!V11)</f>
        <v/>
      </c>
      <c r="C11" s="103" t="str">
        <f>IF(B11="","",IF(VLOOKUP(B11,PLAYER!B:G,2,FALSE)="","",VLOOKUP(B11,PLAYER!B:G,2,FALSE)))</f>
        <v/>
      </c>
      <c r="D11" s="103" t="str">
        <f>IF(B11="","",IF(VLOOKUP(B11,PLAYER!B:G,3,FALSE)="","",VLOOKUP(B11,PLAYER!B:G,3,FALSE)))</f>
        <v/>
      </c>
      <c r="E11" s="103" t="str">
        <f>IF(B11="","",IF(VLOOKUP(B11,PLAYER!B:G,4,FALSE)="","",VLOOKUP(B11,PLAYER!B:G,4,FALSE)))</f>
        <v/>
      </c>
      <c r="F11" s="103" t="str">
        <f>IF(B11="","",IF(VLOOKUP(B11,PLAYER!B:G,5,FALSE)="","",VLOOKUP(B11,PLAYER!B:G,5,FALSE)))</f>
        <v/>
      </c>
      <c r="G11" s="103" t="str">
        <f>IF(B11="","",IF(VLOOKUP(B11,PLAYER!B:G,6,FALSE)="","",VLOOKUP(B11,PLAYER!B:G,6,FALSE)))</f>
        <v/>
      </c>
      <c r="H11" s="121" t="str">
        <f>IF('FINAL-SCORE'!W11="","",'FINAL-SCORE'!W11)</f>
        <v/>
      </c>
      <c r="I11" s="122" t="str">
        <f>IF('FINAL-SCORE'!X11="","",'FINAL-SCORE'!X11)</f>
        <v/>
      </c>
      <c r="J11" s="122" t="str">
        <f>IF('FINAL-SCORE'!Y11="","",'FINAL-SCORE'!Y11)</f>
        <v/>
      </c>
      <c r="K11" s="122" t="str">
        <f>IF('FINAL-SCORE'!Z11="","",'FINAL-SCORE'!Z11)</f>
        <v/>
      </c>
      <c r="L11" s="122" t="str">
        <f>IF('FINAL-SCORE'!AA11="","",'FINAL-SCORE'!AA11)</f>
        <v/>
      </c>
      <c r="M11" s="122" t="str">
        <f>IF('FINAL-SCORE'!AB11="","",'FINAL-SCORE'!AB11)</f>
        <v/>
      </c>
      <c r="N11" s="122" t="str">
        <f>IF('FINAL-SCORE'!AC11="","",'FINAL-SCORE'!AC11)</f>
        <v/>
      </c>
      <c r="O11" s="122" t="str">
        <f>IF('FINAL-SCORE'!AD11="","",'FINAL-SCORE'!AD11)</f>
        <v/>
      </c>
      <c r="P11" s="123" t="str">
        <f>IF('FINAL-SCORE'!AE11="","",'FINAL-SCORE'!AE11)</f>
        <v/>
      </c>
      <c r="Q11" s="123" t="str">
        <f>IF('FINAL-SCORE'!AF11="","",'FINAL-SCORE'!AF11)</f>
        <v/>
      </c>
      <c r="R11" s="123" t="str">
        <f>IF('FINAL-SCORE'!AG11="","",'FINAL-SCORE'!AG11)</f>
        <v/>
      </c>
      <c r="S11" s="124" t="str">
        <f>IF('FINAL-SCORE'!AH11="","",'FINAL-SCORE'!AH11)</f>
        <v/>
      </c>
      <c r="T11" s="96"/>
      <c r="U11" s="96"/>
      <c r="V11" s="96"/>
      <c r="W11" s="96"/>
    </row>
    <row r="12" spans="1:23" ht="12" customHeight="1" x14ac:dyDescent="0.3">
      <c r="A12" s="125" t="str">
        <f>IF('FINAL-SCORE'!U12="","",'FINAL-SCORE'!U12)</f>
        <v/>
      </c>
      <c r="B12" s="125" t="str">
        <f>IF('FINAL-SCORE'!V12="","",'FINAL-SCORE'!V12)</f>
        <v/>
      </c>
      <c r="C12" s="125" t="str">
        <f>IF(B12="","",IF(VLOOKUP(B12,PLAYER!B:G,2,FALSE)="","",VLOOKUP(B12,PLAYER!B:G,2,FALSE)))</f>
        <v/>
      </c>
      <c r="D12" s="125" t="str">
        <f>IF(B12="","",IF(VLOOKUP(B12,PLAYER!B:G,3,FALSE)="","",VLOOKUP(B12,PLAYER!B:G,3,FALSE)))</f>
        <v/>
      </c>
      <c r="E12" s="125" t="str">
        <f>IF(B12="","",IF(VLOOKUP(B12,PLAYER!B:G,4,FALSE)="","",VLOOKUP(B12,PLAYER!B:G,4,FALSE)))</f>
        <v/>
      </c>
      <c r="F12" s="125" t="str">
        <f>IF(B12="","",IF(VLOOKUP(B12,PLAYER!B:G,5,FALSE)="","",VLOOKUP(B12,PLAYER!B:G,5,FALSE)))</f>
        <v/>
      </c>
      <c r="G12" s="125" t="str">
        <f>IF(B12="","",IF(VLOOKUP(B12,PLAYER!B:G,6,FALSE)="","",VLOOKUP(B12,PLAYER!B:G,6,FALSE)))</f>
        <v/>
      </c>
      <c r="H12" s="126" t="str">
        <f>IF('FINAL-SCORE'!W12="","",'FINAL-SCORE'!W12)</f>
        <v/>
      </c>
      <c r="I12" s="127" t="str">
        <f>IF('FINAL-SCORE'!X12="","",'FINAL-SCORE'!X12)</f>
        <v/>
      </c>
      <c r="J12" s="127" t="str">
        <f>IF('FINAL-SCORE'!Y12="","",'FINAL-SCORE'!Y12)</f>
        <v/>
      </c>
      <c r="K12" s="127" t="str">
        <f>IF('FINAL-SCORE'!Z12="","",'FINAL-SCORE'!Z12)</f>
        <v/>
      </c>
      <c r="L12" s="127" t="str">
        <f>IF('FINAL-SCORE'!AA12="","",'FINAL-SCORE'!AA12)</f>
        <v/>
      </c>
      <c r="M12" s="127" t="str">
        <f>IF('FINAL-SCORE'!AB12="","",'FINAL-SCORE'!AB12)</f>
        <v/>
      </c>
      <c r="N12" s="127" t="str">
        <f>IF('FINAL-SCORE'!AC12="","",'FINAL-SCORE'!AC12)</f>
        <v/>
      </c>
      <c r="O12" s="127" t="str">
        <f>IF('FINAL-SCORE'!AD12="","",'FINAL-SCORE'!AD12)</f>
        <v/>
      </c>
      <c r="P12" s="128" t="str">
        <f>IF('FINAL-SCORE'!AE12="","",'FINAL-SCORE'!AE12)</f>
        <v/>
      </c>
      <c r="Q12" s="128" t="str">
        <f>IF('FINAL-SCORE'!AF12="","",'FINAL-SCORE'!AF12)</f>
        <v/>
      </c>
      <c r="R12" s="128" t="str">
        <f>IF('FINAL-SCORE'!AG12="","",'FINAL-SCORE'!AG12)</f>
        <v/>
      </c>
      <c r="S12" s="129" t="str">
        <f>IF('FINAL-SCORE'!AH12="","",'FINAL-SCORE'!AH12)</f>
        <v/>
      </c>
      <c r="T12" s="96"/>
      <c r="U12" s="96"/>
      <c r="V12" s="96"/>
      <c r="W12" s="96"/>
    </row>
    <row r="13" spans="1:23" ht="12" customHeight="1" x14ac:dyDescent="0.3">
      <c r="A13" s="116" t="str">
        <f>IF('FINAL-SCORE'!U13="","",'FINAL-SCORE'!U13)</f>
        <v/>
      </c>
      <c r="B13" s="116" t="str">
        <f>IF('FINAL-SCORE'!V13="","",'FINAL-SCORE'!V13)</f>
        <v/>
      </c>
      <c r="C13" s="116" t="str">
        <f>IF(B13="","",IF(VLOOKUP(B13,PLAYER!B:G,2,FALSE)="","",VLOOKUP(B13,PLAYER!B:G,2,FALSE)))</f>
        <v/>
      </c>
      <c r="D13" s="116" t="str">
        <f>IF(B13="","",IF(VLOOKUP(B13,PLAYER!B:G,3,FALSE)="","",VLOOKUP(B13,PLAYER!B:G,3,FALSE)))</f>
        <v/>
      </c>
      <c r="E13" s="116" t="str">
        <f>IF(B13="","",IF(VLOOKUP(B13,PLAYER!B:G,4,FALSE)="","",VLOOKUP(B13,PLAYER!B:G,4,FALSE)))</f>
        <v/>
      </c>
      <c r="F13" s="116" t="str">
        <f>IF(B13="","",IF(VLOOKUP(B13,PLAYER!B:G,5,FALSE)="","",VLOOKUP(B13,PLAYER!B:G,5,FALSE)))</f>
        <v/>
      </c>
      <c r="G13" s="116" t="str">
        <f>IF(B13="","",IF(VLOOKUP(B13,PLAYER!B:G,6,FALSE)="","",VLOOKUP(B13,PLAYER!B:G,6,FALSE)))</f>
        <v/>
      </c>
      <c r="H13" s="118" t="str">
        <f>IF('FINAL-SCORE'!W13="","",'FINAL-SCORE'!W13)</f>
        <v/>
      </c>
      <c r="I13" s="130" t="str">
        <f>IF('FINAL-SCORE'!X13="","",'FINAL-SCORE'!X13)</f>
        <v/>
      </c>
      <c r="J13" s="130" t="str">
        <f>IF('FINAL-SCORE'!Y13="","",'FINAL-SCORE'!Y13)</f>
        <v/>
      </c>
      <c r="K13" s="130" t="str">
        <f>IF('FINAL-SCORE'!Z13="","",'FINAL-SCORE'!Z13)</f>
        <v/>
      </c>
      <c r="L13" s="130" t="str">
        <f>IF('FINAL-SCORE'!AA13="","",'FINAL-SCORE'!AA13)</f>
        <v/>
      </c>
      <c r="M13" s="130" t="str">
        <f>IF('FINAL-SCORE'!AB13="","",'FINAL-SCORE'!AB13)</f>
        <v/>
      </c>
      <c r="N13" s="130" t="str">
        <f>IF('FINAL-SCORE'!AC13="","",'FINAL-SCORE'!AC13)</f>
        <v/>
      </c>
      <c r="O13" s="130" t="str">
        <f>IF('FINAL-SCORE'!AD13="","",'FINAL-SCORE'!AD13)</f>
        <v/>
      </c>
      <c r="P13" s="131" t="str">
        <f>IF('FINAL-SCORE'!AE13="","",'FINAL-SCORE'!AE13)</f>
        <v/>
      </c>
      <c r="Q13" s="131" t="str">
        <f>IF('FINAL-SCORE'!AF13="","",'FINAL-SCORE'!AF13)</f>
        <v/>
      </c>
      <c r="R13" s="131" t="str">
        <f>IF('FINAL-SCORE'!AG13="","",'FINAL-SCORE'!AG13)</f>
        <v/>
      </c>
      <c r="S13" s="132" t="str">
        <f>IF('FINAL-SCORE'!AH13="","",'FINAL-SCORE'!AH13)</f>
        <v/>
      </c>
      <c r="T13" s="115"/>
      <c r="U13" s="115"/>
      <c r="V13" s="115"/>
      <c r="W13" s="115"/>
    </row>
    <row r="14" spans="1:23" ht="12" customHeight="1" x14ac:dyDescent="0.3">
      <c r="A14" s="125" t="str">
        <f>IF('FINAL-SCORE'!U14="","",'FINAL-SCORE'!U14)</f>
        <v/>
      </c>
      <c r="B14" s="125" t="str">
        <f>IF('FINAL-SCORE'!V14="","",'FINAL-SCORE'!V14)</f>
        <v/>
      </c>
      <c r="C14" s="109" t="str">
        <f>IF(B14="","",IF(VLOOKUP(B14,PLAYER!B:G,2,FALSE)="","",VLOOKUP(B14,PLAYER!B:G,2,FALSE)))</f>
        <v/>
      </c>
      <c r="D14" s="109" t="str">
        <f>IF(B14="","",IF(VLOOKUP(B14,PLAYER!B:G,3,FALSE)="","",VLOOKUP(B14,PLAYER!B:G,3,FALSE)))</f>
        <v/>
      </c>
      <c r="E14" s="109" t="str">
        <f>IF(B14="","",IF(VLOOKUP(B14,PLAYER!B:G,4,FALSE)="","",VLOOKUP(B14,PLAYER!B:G,4,FALSE)))</f>
        <v/>
      </c>
      <c r="F14" s="109" t="str">
        <f>IF(B14="","",IF(VLOOKUP(B14,PLAYER!B:G,5,FALSE)="","",VLOOKUP(B14,PLAYER!B:G,5,FALSE)))</f>
        <v/>
      </c>
      <c r="G14" s="109" t="str">
        <f>IF(B14="","",IF(VLOOKUP(B14,PLAYER!B:G,6,FALSE)="","",VLOOKUP(B14,PLAYER!B:G,6,FALSE)))</f>
        <v/>
      </c>
      <c r="H14" s="126" t="str">
        <f>IF('FINAL-SCORE'!W14="","",'FINAL-SCORE'!W14)</f>
        <v/>
      </c>
      <c r="I14" s="127" t="str">
        <f>IF('FINAL-SCORE'!X14="","",'FINAL-SCORE'!X14)</f>
        <v/>
      </c>
      <c r="J14" s="127" t="str">
        <f>IF('FINAL-SCORE'!Y14="","",'FINAL-SCORE'!Y14)</f>
        <v/>
      </c>
      <c r="K14" s="127" t="str">
        <f>IF('FINAL-SCORE'!Z14="","",'FINAL-SCORE'!Z14)</f>
        <v/>
      </c>
      <c r="L14" s="127" t="str">
        <f>IF('FINAL-SCORE'!AA14="","",'FINAL-SCORE'!AA14)</f>
        <v/>
      </c>
      <c r="M14" s="127" t="str">
        <f>IF('FINAL-SCORE'!AB14="","",'FINAL-SCORE'!AB14)</f>
        <v/>
      </c>
      <c r="N14" s="133" t="str">
        <f>IF('FINAL-SCORE'!AC14="","",'FINAL-SCORE'!AC14)</f>
        <v/>
      </c>
      <c r="O14" s="133" t="str">
        <f>IF('FINAL-SCORE'!AD14="","",'FINAL-SCORE'!AD14)</f>
        <v/>
      </c>
      <c r="P14" s="128" t="str">
        <f>IF('FINAL-SCORE'!AE14="","",'FINAL-SCORE'!AE14)</f>
        <v/>
      </c>
      <c r="Q14" s="128" t="str">
        <f>IF('FINAL-SCORE'!AF14="","",'FINAL-SCORE'!AF14)</f>
        <v/>
      </c>
      <c r="R14" s="128" t="str">
        <f>IF('FINAL-SCORE'!AG14="","",'FINAL-SCORE'!AG14)</f>
        <v/>
      </c>
      <c r="S14" s="134" t="str">
        <f>IF('FINAL-SCORE'!AH14="","",'FINAL-SCORE'!AH14)</f>
        <v/>
      </c>
      <c r="T14" s="96"/>
      <c r="U14" s="96"/>
      <c r="V14" s="96"/>
      <c r="W14" s="96"/>
    </row>
    <row r="15" spans="1:23" ht="12" customHeight="1" x14ac:dyDescent="0.3">
      <c r="A15" s="103" t="str">
        <f>IF('FINAL-SCORE'!U15="","",'FINAL-SCORE'!U15)</f>
        <v/>
      </c>
      <c r="B15" s="103" t="str">
        <f>IF('FINAL-SCORE'!V15="","",'FINAL-SCORE'!V15)</f>
        <v/>
      </c>
      <c r="C15" s="116" t="str">
        <f>IF(B15="","",IF(VLOOKUP(B15,PLAYER!B:G,2,FALSE)="","",VLOOKUP(B15,PLAYER!B:G,2,FALSE)))</f>
        <v/>
      </c>
      <c r="D15" s="116" t="str">
        <f>IF(B15="","",IF(VLOOKUP(B15,PLAYER!B:G,3,FALSE)="","",VLOOKUP(B15,PLAYER!B:G,3,FALSE)))</f>
        <v/>
      </c>
      <c r="E15" s="116" t="str">
        <f>IF(B15="","",IF(VLOOKUP(B15,PLAYER!B:G,4,FALSE)="","",VLOOKUP(B15,PLAYER!B:G,4,FALSE)))</f>
        <v/>
      </c>
      <c r="F15" s="116" t="str">
        <f>IF(B15="","",IF(VLOOKUP(B15,PLAYER!B:G,5,FALSE)="","",VLOOKUP(B15,PLAYER!B:G,5,FALSE)))</f>
        <v/>
      </c>
      <c r="G15" s="116" t="str">
        <f>IF(B15="","",IF(VLOOKUP(B15,PLAYER!B:G,6,FALSE)="","",VLOOKUP(B15,PLAYER!B:G,6,FALSE)))</f>
        <v/>
      </c>
      <c r="H15" s="121" t="str">
        <f>IF('FINAL-SCORE'!W15="","",'FINAL-SCORE'!W15)</f>
        <v/>
      </c>
      <c r="I15" s="122" t="str">
        <f>IF('FINAL-SCORE'!X15="","",'FINAL-SCORE'!X15)</f>
        <v/>
      </c>
      <c r="J15" s="122" t="str">
        <f>IF('FINAL-SCORE'!Y15="","",'FINAL-SCORE'!Y15)</f>
        <v/>
      </c>
      <c r="K15" s="122" t="str">
        <f>IF('FINAL-SCORE'!Z15="","",'FINAL-SCORE'!Z15)</f>
        <v/>
      </c>
      <c r="L15" s="122" t="str">
        <f>IF('FINAL-SCORE'!AA15="","",'FINAL-SCORE'!AA15)</f>
        <v/>
      </c>
      <c r="M15" s="122" t="str">
        <f>IF('FINAL-SCORE'!AB15="","",'FINAL-SCORE'!AB15)</f>
        <v/>
      </c>
      <c r="N15" s="130" t="str">
        <f>IF('FINAL-SCORE'!AC15="","",'FINAL-SCORE'!AC15)</f>
        <v/>
      </c>
      <c r="O15" s="130" t="str">
        <f>IF('FINAL-SCORE'!AD15="","",'FINAL-SCORE'!AD15)</f>
        <v/>
      </c>
      <c r="P15" s="123" t="str">
        <f>IF('FINAL-SCORE'!AE15="","",'FINAL-SCORE'!AE15)</f>
        <v/>
      </c>
      <c r="Q15" s="123" t="str">
        <f>IF('FINAL-SCORE'!AF15="","",'FINAL-SCORE'!AF15)</f>
        <v/>
      </c>
      <c r="R15" s="123" t="str">
        <f>IF('FINAL-SCORE'!AG15="","",'FINAL-SCORE'!AG15)</f>
        <v/>
      </c>
      <c r="S15" s="132" t="str">
        <f>IF('FINAL-SCORE'!AH15="","",'FINAL-SCORE'!AH15)</f>
        <v/>
      </c>
      <c r="T15" s="96"/>
      <c r="U15" s="96"/>
      <c r="V15" s="96"/>
      <c r="W15" s="96"/>
    </row>
    <row r="16" spans="1:23" ht="12" customHeight="1" x14ac:dyDescent="0.3">
      <c r="A16" s="125" t="str">
        <f>IF('FINAL-SCORE'!U16="","",'FINAL-SCORE'!U16)</f>
        <v/>
      </c>
      <c r="B16" s="125" t="str">
        <f>IF('FINAL-SCORE'!V16="","",'FINAL-SCORE'!V16)</f>
        <v/>
      </c>
      <c r="C16" s="109" t="str">
        <f>IF(B16="","",IF(VLOOKUP(B16,PLAYER!B:G,2,FALSE)="","",VLOOKUP(B16,PLAYER!B:G,2,FALSE)))</f>
        <v/>
      </c>
      <c r="D16" s="109" t="str">
        <f>IF(B16="","",IF(VLOOKUP(B16,PLAYER!B:G,3,FALSE)="","",VLOOKUP(B16,PLAYER!B:G,3,FALSE)))</f>
        <v/>
      </c>
      <c r="E16" s="109" t="str">
        <f>IF(B16="","",IF(VLOOKUP(B16,PLAYER!B:G,4,FALSE)="","",VLOOKUP(B16,PLAYER!B:G,4,FALSE)))</f>
        <v/>
      </c>
      <c r="F16" s="109" t="str">
        <f>IF(B16="","",IF(VLOOKUP(B16,PLAYER!B:G,5,FALSE)="","",VLOOKUP(B16,PLAYER!B:G,5,FALSE)))</f>
        <v/>
      </c>
      <c r="G16" s="109" t="str">
        <f>IF(B16="","",IF(VLOOKUP(B16,PLAYER!B:G,6,FALSE)="","",VLOOKUP(B16,PLAYER!B:G,6,FALSE)))</f>
        <v/>
      </c>
      <c r="H16" s="126" t="str">
        <f>IF('FINAL-SCORE'!W16="","",'FINAL-SCORE'!W16)</f>
        <v/>
      </c>
      <c r="I16" s="127" t="str">
        <f>IF('FINAL-SCORE'!X16="","",'FINAL-SCORE'!X16)</f>
        <v/>
      </c>
      <c r="J16" s="127" t="str">
        <f>IF('FINAL-SCORE'!Y16="","",'FINAL-SCORE'!Y16)</f>
        <v/>
      </c>
      <c r="K16" s="127" t="str">
        <f>IF('FINAL-SCORE'!Z16="","",'FINAL-SCORE'!Z16)</f>
        <v/>
      </c>
      <c r="L16" s="127" t="str">
        <f>IF('FINAL-SCORE'!AA16="","",'FINAL-SCORE'!AA16)</f>
        <v/>
      </c>
      <c r="M16" s="127" t="str">
        <f>IF('FINAL-SCORE'!AB16="","",'FINAL-SCORE'!AB16)</f>
        <v/>
      </c>
      <c r="N16" s="133" t="str">
        <f>IF('FINAL-SCORE'!AC16="","",'FINAL-SCORE'!AC16)</f>
        <v/>
      </c>
      <c r="O16" s="133" t="str">
        <f>IF('FINAL-SCORE'!AD16="","",'FINAL-SCORE'!AD16)</f>
        <v/>
      </c>
      <c r="P16" s="128" t="str">
        <f>IF('FINAL-SCORE'!AE16="","",'FINAL-SCORE'!AE16)</f>
        <v/>
      </c>
      <c r="Q16" s="128" t="str">
        <f>IF('FINAL-SCORE'!AF16="","",'FINAL-SCORE'!AF16)</f>
        <v/>
      </c>
      <c r="R16" s="128" t="str">
        <f>IF('FINAL-SCORE'!AG16="","",'FINAL-SCORE'!AG16)</f>
        <v/>
      </c>
      <c r="S16" s="134" t="str">
        <f>IF('FINAL-SCORE'!AH16="","",'FINAL-SCORE'!AH16)</f>
        <v/>
      </c>
      <c r="T16" s="96"/>
      <c r="U16" s="96"/>
      <c r="V16" s="96"/>
      <c r="W16" s="96"/>
    </row>
    <row r="17" spans="1:23" ht="12" customHeight="1" x14ac:dyDescent="0.3">
      <c r="A17" s="103" t="str">
        <f>IF('FINAL-SCORE'!U17="","",'FINAL-SCORE'!U17)</f>
        <v/>
      </c>
      <c r="B17" s="103" t="str">
        <f>IF('FINAL-SCORE'!V17="","",'FINAL-SCORE'!V17)</f>
        <v/>
      </c>
      <c r="C17" s="116" t="str">
        <f>IF(B17="","",IF(VLOOKUP(B17,PLAYER!B:G,2,FALSE)="","",VLOOKUP(B17,PLAYER!B:G,2,FALSE)))</f>
        <v/>
      </c>
      <c r="D17" s="116" t="str">
        <f>IF(B17="","",IF(VLOOKUP(B17,PLAYER!B:G,3,FALSE)="","",VLOOKUP(B17,PLAYER!B:G,3,FALSE)))</f>
        <v/>
      </c>
      <c r="E17" s="116" t="str">
        <f>IF(B17="","",IF(VLOOKUP(B17,PLAYER!B:G,4,FALSE)="","",VLOOKUP(B17,PLAYER!B:G,4,FALSE)))</f>
        <v/>
      </c>
      <c r="F17" s="116" t="str">
        <f>IF(B17="","",IF(VLOOKUP(B17,PLAYER!B:G,5,FALSE)="","",VLOOKUP(B17,PLAYER!B:G,5,FALSE)))</f>
        <v/>
      </c>
      <c r="G17" s="116" t="str">
        <f>IF(B17="","",IF(VLOOKUP(B17,PLAYER!B:G,6,FALSE)="","",VLOOKUP(B17,PLAYER!B:G,6,FALSE)))</f>
        <v/>
      </c>
      <c r="H17" s="121" t="str">
        <f>IF('FINAL-SCORE'!W17="","",'FINAL-SCORE'!W17)</f>
        <v/>
      </c>
      <c r="I17" s="122" t="str">
        <f>IF('FINAL-SCORE'!X17="","",'FINAL-SCORE'!X17)</f>
        <v/>
      </c>
      <c r="J17" s="122" t="str">
        <f>IF('FINAL-SCORE'!Y17="","",'FINAL-SCORE'!Y17)</f>
        <v/>
      </c>
      <c r="K17" s="122" t="str">
        <f>IF('FINAL-SCORE'!Z17="","",'FINAL-SCORE'!Z17)</f>
        <v/>
      </c>
      <c r="L17" s="122" t="str">
        <f>IF('FINAL-SCORE'!AA17="","",'FINAL-SCORE'!AA17)</f>
        <v/>
      </c>
      <c r="M17" s="122" t="str">
        <f>IF('FINAL-SCORE'!AB17="","",'FINAL-SCORE'!AB17)</f>
        <v/>
      </c>
      <c r="N17" s="130" t="str">
        <f>IF('FINAL-SCORE'!AC17="","",'FINAL-SCORE'!AC17)</f>
        <v/>
      </c>
      <c r="O17" s="130" t="str">
        <f>IF('FINAL-SCORE'!AD17="","",'FINAL-SCORE'!AD17)</f>
        <v/>
      </c>
      <c r="P17" s="123" t="str">
        <f>IF('FINAL-SCORE'!AE17="","",'FINAL-SCORE'!AE17)</f>
        <v/>
      </c>
      <c r="Q17" s="123" t="str">
        <f>IF('FINAL-SCORE'!AF17="","",'FINAL-SCORE'!AF17)</f>
        <v/>
      </c>
      <c r="R17" s="123" t="str">
        <f>IF('FINAL-SCORE'!AG17="","",'FINAL-SCORE'!AG17)</f>
        <v/>
      </c>
      <c r="S17" s="132" t="str">
        <f>IF('FINAL-SCORE'!AH17="","",'FINAL-SCORE'!AH17)</f>
        <v/>
      </c>
      <c r="T17" s="96"/>
      <c r="U17" s="96"/>
      <c r="V17" s="96"/>
      <c r="W17" s="96"/>
    </row>
    <row r="18" spans="1:23" ht="12" customHeight="1" x14ac:dyDescent="0.3">
      <c r="A18" s="125" t="str">
        <f>IF('FINAL-SCORE'!U18="","",'FINAL-SCORE'!U18)</f>
        <v/>
      </c>
      <c r="B18" s="125" t="str">
        <f>IF('FINAL-SCORE'!V18="","",'FINAL-SCORE'!V18)</f>
        <v/>
      </c>
      <c r="C18" s="109" t="str">
        <f>IF(B18="","",IF(VLOOKUP(B18,PLAYER!B:G,2,FALSE)="","",VLOOKUP(B18,PLAYER!B:G,2,FALSE)))</f>
        <v/>
      </c>
      <c r="D18" s="109" t="str">
        <f>IF(B18="","",IF(VLOOKUP(B18,PLAYER!B:G,3,FALSE)="","",VLOOKUP(B18,PLAYER!B:G,3,FALSE)))</f>
        <v/>
      </c>
      <c r="E18" s="109" t="str">
        <f>IF(B18="","",IF(VLOOKUP(B18,PLAYER!B:G,4,FALSE)="","",VLOOKUP(B18,PLAYER!B:G,4,FALSE)))</f>
        <v/>
      </c>
      <c r="F18" s="109" t="str">
        <f>IF(B18="","",IF(VLOOKUP(B18,PLAYER!B:G,5,FALSE)="","",VLOOKUP(B18,PLAYER!B:G,5,FALSE)))</f>
        <v/>
      </c>
      <c r="G18" s="109" t="str">
        <f>IF(B18="","",IF(VLOOKUP(B18,PLAYER!B:G,6,FALSE)="","",VLOOKUP(B18,PLAYER!B:G,6,FALSE)))</f>
        <v/>
      </c>
      <c r="H18" s="126" t="str">
        <f>IF('FINAL-SCORE'!W18="","",'FINAL-SCORE'!W18)</f>
        <v/>
      </c>
      <c r="I18" s="127" t="str">
        <f>IF('FINAL-SCORE'!X18="","",'FINAL-SCORE'!X18)</f>
        <v/>
      </c>
      <c r="J18" s="127" t="str">
        <f>IF('FINAL-SCORE'!Y18="","",'FINAL-SCORE'!Y18)</f>
        <v/>
      </c>
      <c r="K18" s="127" t="str">
        <f>IF('FINAL-SCORE'!Z18="","",'FINAL-SCORE'!Z18)</f>
        <v/>
      </c>
      <c r="L18" s="127" t="str">
        <f>IF('FINAL-SCORE'!AA18="","",'FINAL-SCORE'!AA18)</f>
        <v/>
      </c>
      <c r="M18" s="127" t="str">
        <f>IF('FINAL-SCORE'!AB18="","",'FINAL-SCORE'!AB18)</f>
        <v/>
      </c>
      <c r="N18" s="133" t="str">
        <f>IF('FINAL-SCORE'!AC18="","",'FINAL-SCORE'!AC18)</f>
        <v/>
      </c>
      <c r="O18" s="133" t="str">
        <f>IF('FINAL-SCORE'!AD18="","",'FINAL-SCORE'!AD18)</f>
        <v/>
      </c>
      <c r="P18" s="128" t="str">
        <f>IF('FINAL-SCORE'!AE18="","",'FINAL-SCORE'!AE18)</f>
        <v/>
      </c>
      <c r="Q18" s="128" t="str">
        <f>IF('FINAL-SCORE'!AF18="","",'FINAL-SCORE'!AF18)</f>
        <v/>
      </c>
      <c r="R18" s="128" t="str">
        <f>IF('FINAL-SCORE'!AG18="","",'FINAL-SCORE'!AG18)</f>
        <v/>
      </c>
      <c r="S18" s="134" t="str">
        <f>IF('FINAL-SCORE'!AH18="","",'FINAL-SCORE'!AH18)</f>
        <v/>
      </c>
      <c r="T18" s="96"/>
      <c r="U18" s="96"/>
      <c r="V18" s="96"/>
      <c r="W18" s="96"/>
    </row>
    <row r="19" spans="1:23" ht="12" customHeight="1" x14ac:dyDescent="0.3">
      <c r="A19" s="103" t="str">
        <f>IF('FINAL-SCORE'!U19="","",'FINAL-SCORE'!U19)</f>
        <v/>
      </c>
      <c r="B19" s="103" t="str">
        <f>IF('FINAL-SCORE'!V19="","",'FINAL-SCORE'!V19)</f>
        <v/>
      </c>
      <c r="C19" s="116" t="str">
        <f>IF(B19="","",IF(VLOOKUP(B19,PLAYER!B:G,2,FALSE)="","",VLOOKUP(B19,PLAYER!B:G,2,FALSE)))</f>
        <v/>
      </c>
      <c r="D19" s="116" t="str">
        <f>IF(B19="","",IF(VLOOKUP(B19,PLAYER!B:G,3,FALSE)="","",VLOOKUP(B19,PLAYER!B:G,3,FALSE)))</f>
        <v/>
      </c>
      <c r="E19" s="116" t="str">
        <f>IF(B19="","",IF(VLOOKUP(B19,PLAYER!B:G,4,FALSE)="","",VLOOKUP(B19,PLAYER!B:G,4,FALSE)))</f>
        <v/>
      </c>
      <c r="F19" s="116" t="str">
        <f>IF(B19="","",IF(VLOOKUP(B19,PLAYER!B:G,5,FALSE)="","",VLOOKUP(B19,PLAYER!B:G,5,FALSE)))</f>
        <v/>
      </c>
      <c r="G19" s="116" t="str">
        <f>IF(B19="","",IF(VLOOKUP(B19,PLAYER!B:G,6,FALSE)="","",VLOOKUP(B19,PLAYER!B:G,6,FALSE)))</f>
        <v/>
      </c>
      <c r="H19" s="121" t="str">
        <f>IF('FINAL-SCORE'!W19="","",'FINAL-SCORE'!W19)</f>
        <v/>
      </c>
      <c r="I19" s="122" t="str">
        <f>IF('FINAL-SCORE'!X19="","",'FINAL-SCORE'!X19)</f>
        <v/>
      </c>
      <c r="J19" s="122" t="str">
        <f>IF('FINAL-SCORE'!Y19="","",'FINAL-SCORE'!Y19)</f>
        <v/>
      </c>
      <c r="K19" s="122" t="str">
        <f>IF('FINAL-SCORE'!Z19="","",'FINAL-SCORE'!Z19)</f>
        <v/>
      </c>
      <c r="L19" s="122" t="str">
        <f>IF('FINAL-SCORE'!AA19="","",'FINAL-SCORE'!AA19)</f>
        <v/>
      </c>
      <c r="M19" s="122" t="str">
        <f>IF('FINAL-SCORE'!AB19="","",'FINAL-SCORE'!AB19)</f>
        <v/>
      </c>
      <c r="N19" s="130" t="str">
        <f>IF('FINAL-SCORE'!AC19="","",'FINAL-SCORE'!AC19)</f>
        <v/>
      </c>
      <c r="O19" s="130" t="str">
        <f>IF('FINAL-SCORE'!AD19="","",'FINAL-SCORE'!AD19)</f>
        <v/>
      </c>
      <c r="P19" s="123" t="str">
        <f>IF('FINAL-SCORE'!AE19="","",'FINAL-SCORE'!AE19)</f>
        <v/>
      </c>
      <c r="Q19" s="123" t="str">
        <f>IF('FINAL-SCORE'!AF19="","",'FINAL-SCORE'!AF19)</f>
        <v/>
      </c>
      <c r="R19" s="123" t="str">
        <f>IF('FINAL-SCORE'!AG19="","",'FINAL-SCORE'!AG19)</f>
        <v/>
      </c>
      <c r="S19" s="132" t="str">
        <f>IF('FINAL-SCORE'!AH19="","",'FINAL-SCORE'!AH19)</f>
        <v/>
      </c>
      <c r="T19" s="96"/>
      <c r="U19" s="96"/>
      <c r="V19" s="96"/>
      <c r="W19" s="96"/>
    </row>
    <row r="20" spans="1:23" ht="12" customHeight="1" x14ac:dyDescent="0.3">
      <c r="A20" s="125" t="str">
        <f>IF('FINAL-SCORE'!U20="","",'FINAL-SCORE'!U20)</f>
        <v/>
      </c>
      <c r="B20" s="125" t="str">
        <f>IF('FINAL-SCORE'!V20="","",'FINAL-SCORE'!V20)</f>
        <v/>
      </c>
      <c r="C20" s="109" t="str">
        <f>IF(B20="","",IF(VLOOKUP(B20,PLAYER!B:G,2,FALSE)="","",VLOOKUP(B20,PLAYER!B:G,2,FALSE)))</f>
        <v/>
      </c>
      <c r="D20" s="109" t="str">
        <f>IF(B20="","",IF(VLOOKUP(B20,PLAYER!B:G,3,FALSE)="","",VLOOKUP(B20,PLAYER!B:G,3,FALSE)))</f>
        <v/>
      </c>
      <c r="E20" s="109" t="str">
        <f>IF(B20="","",IF(VLOOKUP(B20,PLAYER!B:G,4,FALSE)="","",VLOOKUP(B20,PLAYER!B:G,4,FALSE)))</f>
        <v/>
      </c>
      <c r="F20" s="109" t="str">
        <f>IF(B20="","",IF(VLOOKUP(B20,PLAYER!B:G,5,FALSE)="","",VLOOKUP(B20,PLAYER!B:G,5,FALSE)))</f>
        <v/>
      </c>
      <c r="G20" s="109" t="str">
        <f>IF(B20="","",IF(VLOOKUP(B20,PLAYER!B:G,6,FALSE)="","",VLOOKUP(B20,PLAYER!B:G,6,FALSE)))</f>
        <v/>
      </c>
      <c r="H20" s="126" t="str">
        <f>IF('FINAL-SCORE'!W20="","",'FINAL-SCORE'!W20)</f>
        <v/>
      </c>
      <c r="I20" s="127" t="str">
        <f>IF('FINAL-SCORE'!X20="","",'FINAL-SCORE'!X20)</f>
        <v/>
      </c>
      <c r="J20" s="127" t="str">
        <f>IF('FINAL-SCORE'!Y20="","",'FINAL-SCORE'!Y20)</f>
        <v/>
      </c>
      <c r="K20" s="127" t="str">
        <f>IF('FINAL-SCORE'!Z20="","",'FINAL-SCORE'!Z20)</f>
        <v/>
      </c>
      <c r="L20" s="127" t="str">
        <f>IF('FINAL-SCORE'!AA20="","",'FINAL-SCORE'!AA20)</f>
        <v/>
      </c>
      <c r="M20" s="127" t="str">
        <f>IF('FINAL-SCORE'!AB20="","",'FINAL-SCORE'!AB20)</f>
        <v/>
      </c>
      <c r="N20" s="133" t="str">
        <f>IF('FINAL-SCORE'!AC20="","",'FINAL-SCORE'!AC20)</f>
        <v/>
      </c>
      <c r="O20" s="133" t="str">
        <f>IF('FINAL-SCORE'!AD20="","",'FINAL-SCORE'!AD20)</f>
        <v/>
      </c>
      <c r="P20" s="128" t="str">
        <f>IF('FINAL-SCORE'!AE20="","",'FINAL-SCORE'!AE20)</f>
        <v/>
      </c>
      <c r="Q20" s="128" t="str">
        <f>IF('FINAL-SCORE'!AF20="","",'FINAL-SCORE'!AF20)</f>
        <v/>
      </c>
      <c r="R20" s="128" t="str">
        <f>IF('FINAL-SCORE'!AG20="","",'FINAL-SCORE'!AG20)</f>
        <v/>
      </c>
      <c r="S20" s="134" t="str">
        <f>IF('FINAL-SCORE'!AH20="","",'FINAL-SCORE'!AH20)</f>
        <v/>
      </c>
      <c r="T20" s="96"/>
      <c r="U20" s="96"/>
      <c r="V20" s="96"/>
      <c r="W20" s="96"/>
    </row>
    <row r="21" spans="1:23" ht="12" customHeight="1" x14ac:dyDescent="0.3">
      <c r="A21" s="103" t="str">
        <f>IF('FINAL-SCORE'!U21="","",'FINAL-SCORE'!U21)</f>
        <v/>
      </c>
      <c r="B21" s="103" t="str">
        <f>IF('FINAL-SCORE'!V21="","",'FINAL-SCORE'!V21)</f>
        <v/>
      </c>
      <c r="C21" s="116" t="str">
        <f>IF(B21="","",IF(VLOOKUP(B21,PLAYER!B:G,2,FALSE)="","",VLOOKUP(B21,PLAYER!B:G,2,FALSE)))</f>
        <v/>
      </c>
      <c r="D21" s="116" t="str">
        <f>IF(B21="","",IF(VLOOKUP(B21,PLAYER!B:G,3,FALSE)="","",VLOOKUP(B21,PLAYER!B:G,3,FALSE)))</f>
        <v/>
      </c>
      <c r="E21" s="116" t="str">
        <f>IF(B21="","",IF(VLOOKUP(B21,PLAYER!B:G,4,FALSE)="","",VLOOKUP(B21,PLAYER!B:G,4,FALSE)))</f>
        <v/>
      </c>
      <c r="F21" s="116" t="str">
        <f>IF(B21="","",IF(VLOOKUP(B21,PLAYER!B:G,5,FALSE)="","",VLOOKUP(B21,PLAYER!B:G,5,FALSE)))</f>
        <v/>
      </c>
      <c r="G21" s="116" t="str">
        <f>IF(B21="","",IF(VLOOKUP(B21,PLAYER!B:G,6,FALSE)="","",VLOOKUP(B21,PLAYER!B:G,6,FALSE)))</f>
        <v/>
      </c>
      <c r="H21" s="121" t="str">
        <f>IF('FINAL-SCORE'!W21="","",'FINAL-SCORE'!W21)</f>
        <v/>
      </c>
      <c r="I21" s="122" t="str">
        <f>IF('FINAL-SCORE'!X21="","",'FINAL-SCORE'!X21)</f>
        <v/>
      </c>
      <c r="J21" s="122" t="str">
        <f>IF('FINAL-SCORE'!Y21="","",'FINAL-SCORE'!Y21)</f>
        <v/>
      </c>
      <c r="K21" s="122" t="str">
        <f>IF('FINAL-SCORE'!Z21="","",'FINAL-SCORE'!Z21)</f>
        <v/>
      </c>
      <c r="L21" s="122" t="str">
        <f>IF('FINAL-SCORE'!AA21="","",'FINAL-SCORE'!AA21)</f>
        <v/>
      </c>
      <c r="M21" s="122" t="str">
        <f>IF('FINAL-SCORE'!AB21="","",'FINAL-SCORE'!AB21)</f>
        <v/>
      </c>
      <c r="N21" s="130" t="str">
        <f>IF('FINAL-SCORE'!AC21="","",'FINAL-SCORE'!AC21)</f>
        <v/>
      </c>
      <c r="O21" s="130" t="str">
        <f>IF('FINAL-SCORE'!AD21="","",'FINAL-SCORE'!AD21)</f>
        <v/>
      </c>
      <c r="P21" s="123" t="str">
        <f>IF('FINAL-SCORE'!AE21="","",'FINAL-SCORE'!AE21)</f>
        <v/>
      </c>
      <c r="Q21" s="123" t="str">
        <f>IF('FINAL-SCORE'!AF21="","",'FINAL-SCORE'!AF21)</f>
        <v/>
      </c>
      <c r="R21" s="123" t="str">
        <f>IF('FINAL-SCORE'!AG21="","",'FINAL-SCORE'!AG21)</f>
        <v/>
      </c>
      <c r="S21" s="132" t="str">
        <f>IF('FINAL-SCORE'!AH21="","",'FINAL-SCORE'!AH21)</f>
        <v/>
      </c>
      <c r="T21" s="96"/>
      <c r="U21" s="96"/>
      <c r="V21" s="96"/>
      <c r="W21" s="96"/>
    </row>
    <row r="22" spans="1:23" ht="12" customHeight="1" x14ac:dyDescent="0.3">
      <c r="A22" s="125" t="str">
        <f>IF('FINAL-SCORE'!U22="","",'FINAL-SCORE'!U22)</f>
        <v/>
      </c>
      <c r="B22" s="125" t="str">
        <f>IF('FINAL-SCORE'!V22="","",'FINAL-SCORE'!V22)</f>
        <v/>
      </c>
      <c r="C22" s="109" t="str">
        <f>IF(B22="","",IF(VLOOKUP(B22,PLAYER!B:G,2,FALSE)="","",VLOOKUP(B22,PLAYER!B:G,2,FALSE)))</f>
        <v/>
      </c>
      <c r="D22" s="109" t="str">
        <f>IF(B22="","",IF(VLOOKUP(B22,PLAYER!B:G,3,FALSE)="","",VLOOKUP(B22,PLAYER!B:G,3,FALSE)))</f>
        <v/>
      </c>
      <c r="E22" s="109" t="str">
        <f>IF(B22="","",IF(VLOOKUP(B22,PLAYER!B:G,4,FALSE)="","",VLOOKUP(B22,PLAYER!B:G,4,FALSE)))</f>
        <v/>
      </c>
      <c r="F22" s="109" t="str">
        <f>IF(B22="","",IF(VLOOKUP(B22,PLAYER!B:G,5,FALSE)="","",VLOOKUP(B22,PLAYER!B:G,5,FALSE)))</f>
        <v/>
      </c>
      <c r="G22" s="109" t="str">
        <f>IF(B22="","",IF(VLOOKUP(B22,PLAYER!B:G,6,FALSE)="","",VLOOKUP(B22,PLAYER!B:G,6,FALSE)))</f>
        <v/>
      </c>
      <c r="H22" s="126" t="str">
        <f>IF('FINAL-SCORE'!W22="","",'FINAL-SCORE'!W22)</f>
        <v/>
      </c>
      <c r="I22" s="127" t="str">
        <f>IF('FINAL-SCORE'!X22="","",'FINAL-SCORE'!X22)</f>
        <v/>
      </c>
      <c r="J22" s="127" t="str">
        <f>IF('FINAL-SCORE'!Y22="","",'FINAL-SCORE'!Y22)</f>
        <v/>
      </c>
      <c r="K22" s="127" t="str">
        <f>IF('FINAL-SCORE'!Z22="","",'FINAL-SCORE'!Z22)</f>
        <v/>
      </c>
      <c r="L22" s="127" t="str">
        <f>IF('FINAL-SCORE'!AA22="","",'FINAL-SCORE'!AA22)</f>
        <v/>
      </c>
      <c r="M22" s="127" t="str">
        <f>IF('FINAL-SCORE'!AB22="","",'FINAL-SCORE'!AB22)</f>
        <v/>
      </c>
      <c r="N22" s="133" t="str">
        <f>IF('FINAL-SCORE'!AC22="","",'FINAL-SCORE'!AC22)</f>
        <v/>
      </c>
      <c r="O22" s="133" t="str">
        <f>IF('FINAL-SCORE'!AD22="","",'FINAL-SCORE'!AD22)</f>
        <v/>
      </c>
      <c r="P22" s="128" t="str">
        <f>IF('FINAL-SCORE'!AE22="","",'FINAL-SCORE'!AE22)</f>
        <v/>
      </c>
      <c r="Q22" s="128" t="str">
        <f>IF('FINAL-SCORE'!AF22="","",'FINAL-SCORE'!AF22)</f>
        <v/>
      </c>
      <c r="R22" s="128" t="str">
        <f>IF('FINAL-SCORE'!AG22="","",'FINAL-SCORE'!AG22)</f>
        <v/>
      </c>
      <c r="S22" s="134" t="str">
        <f>IF('FINAL-SCORE'!AH22="","",'FINAL-SCORE'!AH22)</f>
        <v/>
      </c>
      <c r="T22" s="96"/>
      <c r="U22" s="96"/>
      <c r="V22" s="96"/>
      <c r="W22" s="96"/>
    </row>
    <row r="23" spans="1:23" ht="12" customHeight="1" x14ac:dyDescent="0.3">
      <c r="A23" s="103" t="str">
        <f>IF('FINAL-SCORE'!U23="","",'FINAL-SCORE'!U23)</f>
        <v/>
      </c>
      <c r="B23" s="103" t="str">
        <f>IF('FINAL-SCORE'!V23="","",'FINAL-SCORE'!V23)</f>
        <v/>
      </c>
      <c r="C23" s="116" t="str">
        <f>IF(B23="","",IF(VLOOKUP(B23,PLAYER!B:G,2,FALSE)="","",VLOOKUP(B23,PLAYER!B:G,2,FALSE)))</f>
        <v/>
      </c>
      <c r="D23" s="116" t="str">
        <f>IF(B23="","",IF(VLOOKUP(B23,PLAYER!B:G,3,FALSE)="","",VLOOKUP(B23,PLAYER!B:G,3,FALSE)))</f>
        <v/>
      </c>
      <c r="E23" s="116" t="str">
        <f>IF(B23="","",IF(VLOOKUP(B23,PLAYER!B:G,4,FALSE)="","",VLOOKUP(B23,PLAYER!B:G,4,FALSE)))</f>
        <v/>
      </c>
      <c r="F23" s="116" t="str">
        <f>IF(B23="","",IF(VLOOKUP(B23,PLAYER!B:G,5,FALSE)="","",VLOOKUP(B23,PLAYER!B:G,5,FALSE)))</f>
        <v/>
      </c>
      <c r="G23" s="116" t="str">
        <f>IF(B23="","",IF(VLOOKUP(B23,PLAYER!B:G,6,FALSE)="","",VLOOKUP(B23,PLAYER!B:G,6,FALSE)))</f>
        <v/>
      </c>
      <c r="H23" s="121" t="str">
        <f>IF('FINAL-SCORE'!W23="","",'FINAL-SCORE'!W23)</f>
        <v/>
      </c>
      <c r="I23" s="122" t="str">
        <f>IF('FINAL-SCORE'!X23="","",'FINAL-SCORE'!X23)</f>
        <v/>
      </c>
      <c r="J23" s="122" t="str">
        <f>IF('FINAL-SCORE'!Y23="","",'FINAL-SCORE'!Y23)</f>
        <v/>
      </c>
      <c r="K23" s="122" t="str">
        <f>IF('FINAL-SCORE'!Z23="","",'FINAL-SCORE'!Z23)</f>
        <v/>
      </c>
      <c r="L23" s="122" t="str">
        <f>IF('FINAL-SCORE'!AA23="","",'FINAL-SCORE'!AA23)</f>
        <v/>
      </c>
      <c r="M23" s="122" t="str">
        <f>IF('FINAL-SCORE'!AB23="","",'FINAL-SCORE'!AB23)</f>
        <v/>
      </c>
      <c r="N23" s="130" t="str">
        <f>IF('FINAL-SCORE'!AC23="","",'FINAL-SCORE'!AC23)</f>
        <v/>
      </c>
      <c r="O23" s="130" t="str">
        <f>IF('FINAL-SCORE'!AD23="","",'FINAL-SCORE'!AD23)</f>
        <v/>
      </c>
      <c r="P23" s="123" t="str">
        <f>IF('FINAL-SCORE'!AE23="","",'FINAL-SCORE'!AE23)</f>
        <v/>
      </c>
      <c r="Q23" s="123" t="str">
        <f>IF('FINAL-SCORE'!AF23="","",'FINAL-SCORE'!AF23)</f>
        <v/>
      </c>
      <c r="R23" s="123" t="str">
        <f>IF('FINAL-SCORE'!AG23="","",'FINAL-SCORE'!AG23)</f>
        <v/>
      </c>
      <c r="S23" s="132" t="str">
        <f>IF('FINAL-SCORE'!AH23="","",'FINAL-SCORE'!AH23)</f>
        <v/>
      </c>
      <c r="T23" s="96"/>
      <c r="U23" s="96"/>
      <c r="V23" s="96"/>
      <c r="W23" s="96"/>
    </row>
    <row r="24" spans="1:23" ht="12" customHeight="1" x14ac:dyDescent="0.3">
      <c r="A24" s="125" t="str">
        <f>IF('FINAL-SCORE'!U24="","",'FINAL-SCORE'!U24)</f>
        <v/>
      </c>
      <c r="B24" s="125" t="str">
        <f>IF('FINAL-SCORE'!V24="","",'FINAL-SCORE'!V24)</f>
        <v/>
      </c>
      <c r="C24" s="109" t="str">
        <f>IF(B24="","",IF(VLOOKUP(B24,PLAYER!B:G,2,FALSE)="","",VLOOKUP(B24,PLAYER!B:G,2,FALSE)))</f>
        <v/>
      </c>
      <c r="D24" s="109" t="str">
        <f>IF(B24="","",IF(VLOOKUP(B24,PLAYER!B:G,3,FALSE)="","",VLOOKUP(B24,PLAYER!B:G,3,FALSE)))</f>
        <v/>
      </c>
      <c r="E24" s="109" t="str">
        <f>IF(B24="","",IF(VLOOKUP(B24,PLAYER!B:G,4,FALSE)="","",VLOOKUP(B24,PLAYER!B:G,4,FALSE)))</f>
        <v/>
      </c>
      <c r="F24" s="109" t="str">
        <f>IF(B24="","",IF(VLOOKUP(B24,PLAYER!B:G,5,FALSE)="","",VLOOKUP(B24,PLAYER!B:G,5,FALSE)))</f>
        <v/>
      </c>
      <c r="G24" s="109" t="str">
        <f>IF(B24="","",IF(VLOOKUP(B24,PLAYER!B:G,6,FALSE)="","",VLOOKUP(B24,PLAYER!B:G,6,FALSE)))</f>
        <v/>
      </c>
      <c r="H24" s="126" t="str">
        <f>IF('FINAL-SCORE'!W24="","",'FINAL-SCORE'!W24)</f>
        <v/>
      </c>
      <c r="I24" s="127" t="str">
        <f>IF('FINAL-SCORE'!X24="","",'FINAL-SCORE'!X24)</f>
        <v/>
      </c>
      <c r="J24" s="127" t="str">
        <f>IF('FINAL-SCORE'!Y24="","",'FINAL-SCORE'!Y24)</f>
        <v/>
      </c>
      <c r="K24" s="127" t="str">
        <f>IF('FINAL-SCORE'!Z24="","",'FINAL-SCORE'!Z24)</f>
        <v/>
      </c>
      <c r="L24" s="127" t="str">
        <f>IF('FINAL-SCORE'!AA24="","",'FINAL-SCORE'!AA24)</f>
        <v/>
      </c>
      <c r="M24" s="127" t="str">
        <f>IF('FINAL-SCORE'!AB24="","",'FINAL-SCORE'!AB24)</f>
        <v/>
      </c>
      <c r="N24" s="133" t="str">
        <f>IF('FINAL-SCORE'!AC24="","",'FINAL-SCORE'!AC24)</f>
        <v/>
      </c>
      <c r="O24" s="133" t="str">
        <f>IF('FINAL-SCORE'!AD24="","",'FINAL-SCORE'!AD24)</f>
        <v/>
      </c>
      <c r="P24" s="128" t="str">
        <f>IF('FINAL-SCORE'!AE24="","",'FINAL-SCORE'!AE24)</f>
        <v/>
      </c>
      <c r="Q24" s="128" t="str">
        <f>IF('FINAL-SCORE'!AF24="","",'FINAL-SCORE'!AF24)</f>
        <v/>
      </c>
      <c r="R24" s="128" t="str">
        <f>IF('FINAL-SCORE'!AG24="","",'FINAL-SCORE'!AG24)</f>
        <v/>
      </c>
      <c r="S24" s="134" t="str">
        <f>IF('FINAL-SCORE'!AH24="","",'FINAL-SCORE'!AH24)</f>
        <v/>
      </c>
      <c r="T24" s="96"/>
      <c r="U24" s="96"/>
      <c r="V24" s="96"/>
      <c r="W24" s="96"/>
    </row>
    <row r="25" spans="1:23" ht="12" customHeight="1" x14ac:dyDescent="0.3">
      <c r="A25" s="103" t="str">
        <f>IF('FINAL-SCORE'!U25="","",'FINAL-SCORE'!U25)</f>
        <v/>
      </c>
      <c r="B25" s="103" t="str">
        <f>IF('FINAL-SCORE'!V25="","",'FINAL-SCORE'!V25)</f>
        <v/>
      </c>
      <c r="C25" s="116" t="str">
        <f>IF(B25="","",IF(VLOOKUP(B25,PLAYER!B:G,2,FALSE)="","",VLOOKUP(B25,PLAYER!B:G,2,FALSE)))</f>
        <v/>
      </c>
      <c r="D25" s="116" t="str">
        <f>IF(B25="","",IF(VLOOKUP(B25,PLAYER!B:G,3,FALSE)="","",VLOOKUP(B25,PLAYER!B:G,3,FALSE)))</f>
        <v/>
      </c>
      <c r="E25" s="116" t="str">
        <f>IF(B25="","",IF(VLOOKUP(B25,PLAYER!B:G,4,FALSE)="","",VLOOKUP(B25,PLAYER!B:G,4,FALSE)))</f>
        <v/>
      </c>
      <c r="F25" s="116" t="str">
        <f>IF(B25="","",IF(VLOOKUP(B25,PLAYER!B:G,5,FALSE)="","",VLOOKUP(B25,PLAYER!B:G,5,FALSE)))</f>
        <v/>
      </c>
      <c r="G25" s="116" t="str">
        <f>IF(B25="","",IF(VLOOKUP(B25,PLAYER!B:G,6,FALSE)="","",VLOOKUP(B25,PLAYER!B:G,6,FALSE)))</f>
        <v/>
      </c>
      <c r="H25" s="121" t="str">
        <f>IF('FINAL-SCORE'!W25="","",'FINAL-SCORE'!W25)</f>
        <v/>
      </c>
      <c r="I25" s="122" t="str">
        <f>IF('FINAL-SCORE'!X25="","",'FINAL-SCORE'!X25)</f>
        <v/>
      </c>
      <c r="J25" s="122" t="str">
        <f>IF('FINAL-SCORE'!Y25="","",'FINAL-SCORE'!Y25)</f>
        <v/>
      </c>
      <c r="K25" s="122" t="str">
        <f>IF('FINAL-SCORE'!Z25="","",'FINAL-SCORE'!Z25)</f>
        <v/>
      </c>
      <c r="L25" s="122" t="str">
        <f>IF('FINAL-SCORE'!AA25="","",'FINAL-SCORE'!AA25)</f>
        <v/>
      </c>
      <c r="M25" s="122" t="str">
        <f>IF('FINAL-SCORE'!AB25="","",'FINAL-SCORE'!AB25)</f>
        <v/>
      </c>
      <c r="N25" s="130" t="str">
        <f>IF('FINAL-SCORE'!AC25="","",'FINAL-SCORE'!AC25)</f>
        <v/>
      </c>
      <c r="O25" s="130" t="str">
        <f>IF('FINAL-SCORE'!AD25="","",'FINAL-SCORE'!AD25)</f>
        <v/>
      </c>
      <c r="P25" s="123" t="str">
        <f>IF('FINAL-SCORE'!AE25="","",'FINAL-SCORE'!AE25)</f>
        <v/>
      </c>
      <c r="Q25" s="123" t="str">
        <f>IF('FINAL-SCORE'!AF25="","",'FINAL-SCORE'!AF25)</f>
        <v/>
      </c>
      <c r="R25" s="123" t="str">
        <f>IF('FINAL-SCORE'!AG25="","",'FINAL-SCORE'!AG25)</f>
        <v/>
      </c>
      <c r="S25" s="132" t="str">
        <f>IF('FINAL-SCORE'!AH25="","",'FINAL-SCORE'!AH25)</f>
        <v/>
      </c>
      <c r="T25" s="96"/>
      <c r="U25" s="96"/>
      <c r="V25" s="96"/>
      <c r="W25" s="96"/>
    </row>
    <row r="26" spans="1:23" ht="12" customHeight="1" x14ac:dyDescent="0.3">
      <c r="A26" s="125" t="str">
        <f>IF('FINAL-SCORE'!U26="","",'FINAL-SCORE'!U26)</f>
        <v/>
      </c>
      <c r="B26" s="125" t="str">
        <f>IF('FINAL-SCORE'!V26="","",'FINAL-SCORE'!V26)</f>
        <v/>
      </c>
      <c r="C26" s="109" t="str">
        <f>IF(B26="","",IF(VLOOKUP(B26,PLAYER!B:G,2,FALSE)="","",VLOOKUP(B26,PLAYER!B:G,2,FALSE)))</f>
        <v/>
      </c>
      <c r="D26" s="109" t="str">
        <f>IF(B26="","",IF(VLOOKUP(B26,PLAYER!B:G,3,FALSE)="","",VLOOKUP(B26,PLAYER!B:G,3,FALSE)))</f>
        <v/>
      </c>
      <c r="E26" s="109" t="str">
        <f>IF(B26="","",IF(VLOOKUP(B26,PLAYER!B:G,4,FALSE)="","",VLOOKUP(B26,PLAYER!B:G,4,FALSE)))</f>
        <v/>
      </c>
      <c r="F26" s="109" t="str">
        <f>IF(B26="","",IF(VLOOKUP(B26,PLAYER!B:G,5,FALSE)="","",VLOOKUP(B26,PLAYER!B:G,5,FALSE)))</f>
        <v/>
      </c>
      <c r="G26" s="109" t="str">
        <f>IF(B26="","",IF(VLOOKUP(B26,PLAYER!B:G,6,FALSE)="","",VLOOKUP(B26,PLAYER!B:G,6,FALSE)))</f>
        <v/>
      </c>
      <c r="H26" s="126" t="str">
        <f>IF('FINAL-SCORE'!W26="","",'FINAL-SCORE'!W26)</f>
        <v/>
      </c>
      <c r="I26" s="127" t="str">
        <f>IF('FINAL-SCORE'!X26="","",'FINAL-SCORE'!X26)</f>
        <v/>
      </c>
      <c r="J26" s="127" t="str">
        <f>IF('FINAL-SCORE'!Y26="","",'FINAL-SCORE'!Y26)</f>
        <v/>
      </c>
      <c r="K26" s="127" t="str">
        <f>IF('FINAL-SCORE'!Z26="","",'FINAL-SCORE'!Z26)</f>
        <v/>
      </c>
      <c r="L26" s="127" t="str">
        <f>IF('FINAL-SCORE'!AA26="","",'FINAL-SCORE'!AA26)</f>
        <v/>
      </c>
      <c r="M26" s="127" t="str">
        <f>IF('FINAL-SCORE'!AB26="","",'FINAL-SCORE'!AB26)</f>
        <v/>
      </c>
      <c r="N26" s="133" t="str">
        <f>IF('FINAL-SCORE'!AC26="","",'FINAL-SCORE'!AC26)</f>
        <v/>
      </c>
      <c r="O26" s="133" t="str">
        <f>IF('FINAL-SCORE'!AD26="","",'FINAL-SCORE'!AD26)</f>
        <v/>
      </c>
      <c r="P26" s="128" t="str">
        <f>IF('FINAL-SCORE'!AE26="","",'FINAL-SCORE'!AE26)</f>
        <v/>
      </c>
      <c r="Q26" s="128" t="str">
        <f>IF('FINAL-SCORE'!AF26="","",'FINAL-SCORE'!AF26)</f>
        <v/>
      </c>
      <c r="R26" s="128" t="str">
        <f>IF('FINAL-SCORE'!AG26="","",'FINAL-SCORE'!AG26)</f>
        <v/>
      </c>
      <c r="S26" s="134" t="str">
        <f>IF('FINAL-SCORE'!AH26="","",'FINAL-SCORE'!AH26)</f>
        <v/>
      </c>
      <c r="T26" s="96"/>
      <c r="U26" s="96"/>
      <c r="V26" s="96"/>
      <c r="W26" s="96"/>
    </row>
    <row r="27" spans="1:23" ht="12" customHeight="1" x14ac:dyDescent="0.3">
      <c r="A27" s="103" t="str">
        <f>IF('FINAL-SCORE'!U27="","",'FINAL-SCORE'!U27)</f>
        <v/>
      </c>
      <c r="B27" s="103" t="str">
        <f>IF('FINAL-SCORE'!V27="","",'FINAL-SCORE'!V27)</f>
        <v/>
      </c>
      <c r="C27" s="116" t="str">
        <f>IF(B27="","",IF(VLOOKUP(B27,PLAYER!B:G,2,FALSE)="","",VLOOKUP(B27,PLAYER!B:G,2,FALSE)))</f>
        <v/>
      </c>
      <c r="D27" s="116" t="str">
        <f>IF(B27="","",IF(VLOOKUP(B27,PLAYER!B:G,3,FALSE)="","",VLOOKUP(B27,PLAYER!B:G,3,FALSE)))</f>
        <v/>
      </c>
      <c r="E27" s="116" t="str">
        <f>IF(B27="","",IF(VLOOKUP(B27,PLAYER!B:G,4,FALSE)="","",VLOOKUP(B27,PLAYER!B:G,4,FALSE)))</f>
        <v/>
      </c>
      <c r="F27" s="116" t="str">
        <f>IF(B27="","",IF(VLOOKUP(B27,PLAYER!B:G,5,FALSE)="","",VLOOKUP(B27,PLAYER!B:G,5,FALSE)))</f>
        <v/>
      </c>
      <c r="G27" s="116" t="str">
        <f>IF(B27="","",IF(VLOOKUP(B27,PLAYER!B:G,6,FALSE)="","",VLOOKUP(B27,PLAYER!B:G,6,FALSE)))</f>
        <v/>
      </c>
      <c r="H27" s="121" t="str">
        <f>IF('FINAL-SCORE'!W27="","",'FINAL-SCORE'!W27)</f>
        <v/>
      </c>
      <c r="I27" s="122" t="str">
        <f>IF('FINAL-SCORE'!X27="","",'FINAL-SCORE'!X27)</f>
        <v/>
      </c>
      <c r="J27" s="122" t="str">
        <f>IF('FINAL-SCORE'!Y27="","",'FINAL-SCORE'!Y27)</f>
        <v/>
      </c>
      <c r="K27" s="122" t="str">
        <f>IF('FINAL-SCORE'!Z27="","",'FINAL-SCORE'!Z27)</f>
        <v/>
      </c>
      <c r="L27" s="122" t="str">
        <f>IF('FINAL-SCORE'!AA27="","",'FINAL-SCORE'!AA27)</f>
        <v/>
      </c>
      <c r="M27" s="122" t="str">
        <f>IF('FINAL-SCORE'!AB27="","",'FINAL-SCORE'!AB27)</f>
        <v/>
      </c>
      <c r="N27" s="130" t="str">
        <f>IF('FINAL-SCORE'!AC27="","",'FINAL-SCORE'!AC27)</f>
        <v/>
      </c>
      <c r="O27" s="130" t="str">
        <f>IF('FINAL-SCORE'!AD27="","",'FINAL-SCORE'!AD27)</f>
        <v/>
      </c>
      <c r="P27" s="123" t="str">
        <f>IF('FINAL-SCORE'!AE27="","",'FINAL-SCORE'!AE27)</f>
        <v/>
      </c>
      <c r="Q27" s="123" t="str">
        <f>IF('FINAL-SCORE'!AF27="","",'FINAL-SCORE'!AF27)</f>
        <v/>
      </c>
      <c r="R27" s="123" t="str">
        <f>IF('FINAL-SCORE'!AG27="","",'FINAL-SCORE'!AG27)</f>
        <v/>
      </c>
      <c r="S27" s="132" t="str">
        <f>IF('FINAL-SCORE'!AH27="","",'FINAL-SCORE'!AH27)</f>
        <v/>
      </c>
      <c r="T27" s="96"/>
      <c r="U27" s="96"/>
      <c r="V27" s="96"/>
      <c r="W27" s="96"/>
    </row>
    <row r="28" spans="1:23" ht="12" customHeight="1" x14ac:dyDescent="0.3">
      <c r="A28" s="125" t="str">
        <f>IF('FINAL-SCORE'!U28="","",'FINAL-SCORE'!U28)</f>
        <v/>
      </c>
      <c r="B28" s="125" t="str">
        <f>IF('FINAL-SCORE'!V28="","",'FINAL-SCORE'!V28)</f>
        <v/>
      </c>
      <c r="C28" s="109" t="str">
        <f>IF(B28="","",IF(VLOOKUP(B28,PLAYER!B:G,2,FALSE)="","",VLOOKUP(B28,PLAYER!B:G,2,FALSE)))</f>
        <v/>
      </c>
      <c r="D28" s="109" t="str">
        <f>IF(B28="","",IF(VLOOKUP(B28,PLAYER!B:G,3,FALSE)="","",VLOOKUP(B28,PLAYER!B:G,3,FALSE)))</f>
        <v/>
      </c>
      <c r="E28" s="109" t="str">
        <f>IF(B28="","",IF(VLOOKUP(B28,PLAYER!B:G,4,FALSE)="","",VLOOKUP(B28,PLAYER!B:G,4,FALSE)))</f>
        <v/>
      </c>
      <c r="F28" s="109" t="str">
        <f>IF(B28="","",IF(VLOOKUP(B28,PLAYER!B:G,5,FALSE)="","",VLOOKUP(B28,PLAYER!B:G,5,FALSE)))</f>
        <v/>
      </c>
      <c r="G28" s="109" t="str">
        <f>IF(B28="","",IF(VLOOKUP(B28,PLAYER!B:G,6,FALSE)="","",VLOOKUP(B28,PLAYER!B:G,6,FALSE)))</f>
        <v/>
      </c>
      <c r="H28" s="126" t="str">
        <f>IF('FINAL-SCORE'!W28="","",'FINAL-SCORE'!W28)</f>
        <v/>
      </c>
      <c r="I28" s="127" t="str">
        <f>IF('FINAL-SCORE'!X28="","",'FINAL-SCORE'!X28)</f>
        <v/>
      </c>
      <c r="J28" s="127" t="str">
        <f>IF('FINAL-SCORE'!Y28="","",'FINAL-SCORE'!Y28)</f>
        <v/>
      </c>
      <c r="K28" s="127" t="str">
        <f>IF('FINAL-SCORE'!Z28="","",'FINAL-SCORE'!Z28)</f>
        <v/>
      </c>
      <c r="L28" s="127" t="str">
        <f>IF('FINAL-SCORE'!AA28="","",'FINAL-SCORE'!AA28)</f>
        <v/>
      </c>
      <c r="M28" s="127" t="str">
        <f>IF('FINAL-SCORE'!AB28="","",'FINAL-SCORE'!AB28)</f>
        <v/>
      </c>
      <c r="N28" s="133" t="str">
        <f>IF('FINAL-SCORE'!AC28="","",'FINAL-SCORE'!AC28)</f>
        <v/>
      </c>
      <c r="O28" s="133" t="str">
        <f>IF('FINAL-SCORE'!AD28="","",'FINAL-SCORE'!AD28)</f>
        <v/>
      </c>
      <c r="P28" s="128" t="str">
        <f>IF('FINAL-SCORE'!AE28="","",'FINAL-SCORE'!AE28)</f>
        <v/>
      </c>
      <c r="Q28" s="128" t="str">
        <f>IF('FINAL-SCORE'!AF28="","",'FINAL-SCORE'!AF28)</f>
        <v/>
      </c>
      <c r="R28" s="128" t="str">
        <f>IF('FINAL-SCORE'!AG28="","",'FINAL-SCORE'!AG28)</f>
        <v/>
      </c>
      <c r="S28" s="134" t="str">
        <f>IF('FINAL-SCORE'!AH28="","",'FINAL-SCORE'!AH28)</f>
        <v/>
      </c>
      <c r="T28" s="96"/>
      <c r="U28" s="96"/>
      <c r="V28" s="96"/>
      <c r="W28" s="96"/>
    </row>
    <row r="29" spans="1:23" ht="12" customHeight="1" x14ac:dyDescent="0.3">
      <c r="A29" s="103" t="str">
        <f>IF('FINAL-SCORE'!U29="","",'FINAL-SCORE'!U29)</f>
        <v/>
      </c>
      <c r="B29" s="103" t="str">
        <f>IF('FINAL-SCORE'!V29="","",'FINAL-SCORE'!V29)</f>
        <v/>
      </c>
      <c r="C29" s="116" t="str">
        <f>IF(B29="","",IF(VLOOKUP(B29,PLAYER!B:G,2,FALSE)="","",VLOOKUP(B29,PLAYER!B:G,2,FALSE)))</f>
        <v/>
      </c>
      <c r="D29" s="116" t="str">
        <f>IF(B29="","",IF(VLOOKUP(B29,PLAYER!B:G,3,FALSE)="","",VLOOKUP(B29,PLAYER!B:G,3,FALSE)))</f>
        <v/>
      </c>
      <c r="E29" s="116" t="str">
        <f>IF(B29="","",IF(VLOOKUP(B29,PLAYER!B:G,4,FALSE)="","",VLOOKUP(B29,PLAYER!B:G,4,FALSE)))</f>
        <v/>
      </c>
      <c r="F29" s="116" t="str">
        <f>IF(B29="","",IF(VLOOKUP(B29,PLAYER!B:G,5,FALSE)="","",VLOOKUP(B29,PLAYER!B:G,5,FALSE)))</f>
        <v/>
      </c>
      <c r="G29" s="116" t="str">
        <f>IF(B29="","",IF(VLOOKUP(B29,PLAYER!B:G,6,FALSE)="","",VLOOKUP(B29,PLAYER!B:G,6,FALSE)))</f>
        <v/>
      </c>
      <c r="H29" s="121" t="str">
        <f>IF('FINAL-SCORE'!W29="","",'FINAL-SCORE'!W29)</f>
        <v/>
      </c>
      <c r="I29" s="122" t="str">
        <f>IF('FINAL-SCORE'!X29="","",'FINAL-SCORE'!X29)</f>
        <v/>
      </c>
      <c r="J29" s="122" t="str">
        <f>IF('FINAL-SCORE'!Y29="","",'FINAL-SCORE'!Y29)</f>
        <v/>
      </c>
      <c r="K29" s="122" t="str">
        <f>IF('FINAL-SCORE'!Z29="","",'FINAL-SCORE'!Z29)</f>
        <v/>
      </c>
      <c r="L29" s="122" t="str">
        <f>IF('FINAL-SCORE'!AA29="","",'FINAL-SCORE'!AA29)</f>
        <v/>
      </c>
      <c r="M29" s="122" t="str">
        <f>IF('FINAL-SCORE'!AB29="","",'FINAL-SCORE'!AB29)</f>
        <v/>
      </c>
      <c r="N29" s="130" t="str">
        <f>IF('FINAL-SCORE'!AC29="","",'FINAL-SCORE'!AC29)</f>
        <v/>
      </c>
      <c r="O29" s="130" t="str">
        <f>IF('FINAL-SCORE'!AD29="","",'FINAL-SCORE'!AD29)</f>
        <v/>
      </c>
      <c r="P29" s="123" t="str">
        <f>IF('FINAL-SCORE'!AE29="","",'FINAL-SCORE'!AE29)</f>
        <v/>
      </c>
      <c r="Q29" s="123" t="str">
        <f>IF('FINAL-SCORE'!AF29="","",'FINAL-SCORE'!AF29)</f>
        <v/>
      </c>
      <c r="R29" s="123" t="str">
        <f>IF('FINAL-SCORE'!AG29="","",'FINAL-SCORE'!AG29)</f>
        <v/>
      </c>
      <c r="S29" s="132" t="str">
        <f>IF('FINAL-SCORE'!AH29="","",'FINAL-SCORE'!AH29)</f>
        <v/>
      </c>
      <c r="T29" s="96"/>
      <c r="U29" s="96"/>
      <c r="V29" s="96"/>
      <c r="W29" s="96"/>
    </row>
    <row r="30" spans="1:23" ht="12" customHeight="1" x14ac:dyDescent="0.3">
      <c r="A30" s="125" t="str">
        <f>IF('FINAL-SCORE'!U30="","",'FINAL-SCORE'!U30)</f>
        <v/>
      </c>
      <c r="B30" s="125" t="str">
        <f>IF('FINAL-SCORE'!V30="","",'FINAL-SCORE'!V30)</f>
        <v/>
      </c>
      <c r="C30" s="109" t="str">
        <f>IF(B30="","",IF(VLOOKUP(B30,PLAYER!B:G,2,FALSE)="","",VLOOKUP(B30,PLAYER!B:G,2,FALSE)))</f>
        <v/>
      </c>
      <c r="D30" s="109" t="str">
        <f>IF(B30="","",IF(VLOOKUP(B30,PLAYER!B:G,3,FALSE)="","",VLOOKUP(B30,PLAYER!B:G,3,FALSE)))</f>
        <v/>
      </c>
      <c r="E30" s="109" t="str">
        <f>IF(B30="","",IF(VLOOKUP(B30,PLAYER!B:G,4,FALSE)="","",VLOOKUP(B30,PLAYER!B:G,4,FALSE)))</f>
        <v/>
      </c>
      <c r="F30" s="109" t="str">
        <f>IF(B30="","",IF(VLOOKUP(B30,PLAYER!B:G,5,FALSE)="","",VLOOKUP(B30,PLAYER!B:G,5,FALSE)))</f>
        <v/>
      </c>
      <c r="G30" s="109" t="str">
        <f>IF(B30="","",IF(VLOOKUP(B30,PLAYER!B:G,6,FALSE)="","",VLOOKUP(B30,PLAYER!B:G,6,FALSE)))</f>
        <v/>
      </c>
      <c r="H30" s="126" t="str">
        <f>IF('FINAL-SCORE'!W30="","",'FINAL-SCORE'!W30)</f>
        <v/>
      </c>
      <c r="I30" s="127" t="str">
        <f>IF('FINAL-SCORE'!X30="","",'FINAL-SCORE'!X30)</f>
        <v/>
      </c>
      <c r="J30" s="127" t="str">
        <f>IF('FINAL-SCORE'!Y30="","",'FINAL-SCORE'!Y30)</f>
        <v/>
      </c>
      <c r="K30" s="127" t="str">
        <f>IF('FINAL-SCORE'!Z30="","",'FINAL-SCORE'!Z30)</f>
        <v/>
      </c>
      <c r="L30" s="127" t="str">
        <f>IF('FINAL-SCORE'!AA30="","",'FINAL-SCORE'!AA30)</f>
        <v/>
      </c>
      <c r="M30" s="127" t="str">
        <f>IF('FINAL-SCORE'!AB30="","",'FINAL-SCORE'!AB30)</f>
        <v/>
      </c>
      <c r="N30" s="133" t="str">
        <f>IF('FINAL-SCORE'!AC30="","",'FINAL-SCORE'!AC30)</f>
        <v/>
      </c>
      <c r="O30" s="133" t="str">
        <f>IF('FINAL-SCORE'!AD30="","",'FINAL-SCORE'!AD30)</f>
        <v/>
      </c>
      <c r="P30" s="128" t="str">
        <f>IF('FINAL-SCORE'!AE30="","",'FINAL-SCORE'!AE30)</f>
        <v/>
      </c>
      <c r="Q30" s="128" t="str">
        <f>IF('FINAL-SCORE'!AF30="","",'FINAL-SCORE'!AF30)</f>
        <v/>
      </c>
      <c r="R30" s="128" t="str">
        <f>IF('FINAL-SCORE'!AG30="","",'FINAL-SCORE'!AG30)</f>
        <v/>
      </c>
      <c r="S30" s="134" t="str">
        <f>IF('FINAL-SCORE'!AH30="","",'FINAL-SCORE'!AH30)</f>
        <v/>
      </c>
      <c r="T30" s="96"/>
      <c r="U30" s="96"/>
      <c r="V30" s="96"/>
      <c r="W30" s="96"/>
    </row>
    <row r="31" spans="1:23" ht="12" customHeight="1" x14ac:dyDescent="0.3">
      <c r="A31" s="103" t="str">
        <f>IF('FINAL-SCORE'!U31="","",'FINAL-SCORE'!U31)</f>
        <v/>
      </c>
      <c r="B31" s="103" t="str">
        <f>IF('FINAL-SCORE'!V31="","",'FINAL-SCORE'!V31)</f>
        <v/>
      </c>
      <c r="C31" s="116" t="str">
        <f>IF(B31="","",IF(VLOOKUP(B31,PLAYER!B:G,2,FALSE)="","",VLOOKUP(B31,PLAYER!B:G,2,FALSE)))</f>
        <v/>
      </c>
      <c r="D31" s="116" t="str">
        <f>IF(B31="","",IF(VLOOKUP(B31,PLAYER!B:G,3,FALSE)="","",VLOOKUP(B31,PLAYER!B:G,3,FALSE)))</f>
        <v/>
      </c>
      <c r="E31" s="116" t="str">
        <f>IF(B31="","",IF(VLOOKUP(B31,PLAYER!B:G,4,FALSE)="","",VLOOKUP(B31,PLAYER!B:G,4,FALSE)))</f>
        <v/>
      </c>
      <c r="F31" s="116" t="str">
        <f>IF(B31="","",IF(VLOOKUP(B31,PLAYER!B:G,5,FALSE)="","",VLOOKUP(B31,PLAYER!B:G,5,FALSE)))</f>
        <v/>
      </c>
      <c r="G31" s="116" t="str">
        <f>IF(B31="","",IF(VLOOKUP(B31,PLAYER!B:G,6,FALSE)="","",VLOOKUP(B31,PLAYER!B:G,6,FALSE)))</f>
        <v/>
      </c>
      <c r="H31" s="121" t="str">
        <f>IF('FINAL-SCORE'!W31="","",'FINAL-SCORE'!W31)</f>
        <v/>
      </c>
      <c r="I31" s="122" t="str">
        <f>IF('FINAL-SCORE'!X31="","",'FINAL-SCORE'!X31)</f>
        <v/>
      </c>
      <c r="J31" s="122" t="str">
        <f>IF('FINAL-SCORE'!Y31="","",'FINAL-SCORE'!Y31)</f>
        <v/>
      </c>
      <c r="K31" s="122" t="str">
        <f>IF('FINAL-SCORE'!Z31="","",'FINAL-SCORE'!Z31)</f>
        <v/>
      </c>
      <c r="L31" s="122" t="str">
        <f>IF('FINAL-SCORE'!AA31="","",'FINAL-SCORE'!AA31)</f>
        <v/>
      </c>
      <c r="M31" s="122" t="str">
        <f>IF('FINAL-SCORE'!AB31="","",'FINAL-SCORE'!AB31)</f>
        <v/>
      </c>
      <c r="N31" s="130" t="str">
        <f>IF('FINAL-SCORE'!AC31="","",'FINAL-SCORE'!AC31)</f>
        <v/>
      </c>
      <c r="O31" s="130" t="str">
        <f>IF('FINAL-SCORE'!AD31="","",'FINAL-SCORE'!AD31)</f>
        <v/>
      </c>
      <c r="P31" s="123" t="str">
        <f>IF('FINAL-SCORE'!AE31="","",'FINAL-SCORE'!AE31)</f>
        <v/>
      </c>
      <c r="Q31" s="123" t="str">
        <f>IF('FINAL-SCORE'!AF31="","",'FINAL-SCORE'!AF31)</f>
        <v/>
      </c>
      <c r="R31" s="123" t="str">
        <f>IF('FINAL-SCORE'!AG31="","",'FINAL-SCORE'!AG31)</f>
        <v/>
      </c>
      <c r="S31" s="132" t="str">
        <f>IF('FINAL-SCORE'!AH31="","",'FINAL-SCORE'!AH31)</f>
        <v/>
      </c>
      <c r="T31" s="96"/>
      <c r="U31" s="96"/>
      <c r="V31" s="96"/>
      <c r="W31" s="96"/>
    </row>
    <row r="32" spans="1:23" ht="12" customHeight="1" x14ac:dyDescent="0.3">
      <c r="A32" s="125" t="str">
        <f>IF('FINAL-SCORE'!U32="","",'FINAL-SCORE'!U32)</f>
        <v/>
      </c>
      <c r="B32" s="125" t="str">
        <f>IF('FINAL-SCORE'!V32="","",'FINAL-SCORE'!V32)</f>
        <v/>
      </c>
      <c r="C32" s="109" t="str">
        <f>IF(B32="","",IF(VLOOKUP(B32,PLAYER!B:G,2,FALSE)="","",VLOOKUP(B32,PLAYER!B:G,2,FALSE)))</f>
        <v/>
      </c>
      <c r="D32" s="109" t="str">
        <f>IF(B32="","",IF(VLOOKUP(B32,PLAYER!B:G,3,FALSE)="","",VLOOKUP(B32,PLAYER!B:G,3,FALSE)))</f>
        <v/>
      </c>
      <c r="E32" s="109" t="str">
        <f>IF(B32="","",IF(VLOOKUP(B32,PLAYER!B:G,4,FALSE)="","",VLOOKUP(B32,PLAYER!B:G,4,FALSE)))</f>
        <v/>
      </c>
      <c r="F32" s="109" t="str">
        <f>IF(B32="","",IF(VLOOKUP(B32,PLAYER!B:G,5,FALSE)="","",VLOOKUP(B32,PLAYER!B:G,5,FALSE)))</f>
        <v/>
      </c>
      <c r="G32" s="109" t="str">
        <f>IF(B32="","",IF(VLOOKUP(B32,PLAYER!B:G,6,FALSE)="","",VLOOKUP(B32,PLAYER!B:G,6,FALSE)))</f>
        <v/>
      </c>
      <c r="H32" s="126" t="str">
        <f>IF('FINAL-SCORE'!W32="","",'FINAL-SCORE'!W32)</f>
        <v/>
      </c>
      <c r="I32" s="127" t="str">
        <f>IF('FINAL-SCORE'!X32="","",'FINAL-SCORE'!X32)</f>
        <v/>
      </c>
      <c r="J32" s="127" t="str">
        <f>IF('FINAL-SCORE'!Y32="","",'FINAL-SCORE'!Y32)</f>
        <v/>
      </c>
      <c r="K32" s="127" t="str">
        <f>IF('FINAL-SCORE'!Z32="","",'FINAL-SCORE'!Z32)</f>
        <v/>
      </c>
      <c r="L32" s="127" t="str">
        <f>IF('FINAL-SCORE'!AA32="","",'FINAL-SCORE'!AA32)</f>
        <v/>
      </c>
      <c r="M32" s="127" t="str">
        <f>IF('FINAL-SCORE'!AB32="","",'FINAL-SCORE'!AB32)</f>
        <v/>
      </c>
      <c r="N32" s="133" t="str">
        <f>IF('FINAL-SCORE'!AC32="","",'FINAL-SCORE'!AC32)</f>
        <v/>
      </c>
      <c r="O32" s="133" t="str">
        <f>IF('FINAL-SCORE'!AD32="","",'FINAL-SCORE'!AD32)</f>
        <v/>
      </c>
      <c r="P32" s="128" t="str">
        <f>IF('FINAL-SCORE'!AE32="","",'FINAL-SCORE'!AE32)</f>
        <v/>
      </c>
      <c r="Q32" s="128" t="str">
        <f>IF('FINAL-SCORE'!AF32="","",'FINAL-SCORE'!AF32)</f>
        <v/>
      </c>
      <c r="R32" s="128" t="str">
        <f>IF('FINAL-SCORE'!AG32="","",'FINAL-SCORE'!AG32)</f>
        <v/>
      </c>
      <c r="S32" s="134" t="str">
        <f>IF('FINAL-SCORE'!AH32="","",'FINAL-SCORE'!AH32)</f>
        <v/>
      </c>
      <c r="T32" s="96"/>
      <c r="U32" s="96"/>
      <c r="V32" s="96"/>
      <c r="W32" s="96"/>
    </row>
    <row r="33" spans="1:23" ht="12" customHeight="1" x14ac:dyDescent="0.3">
      <c r="A33" s="103" t="str">
        <f>IF('FINAL-SCORE'!U33="","",'FINAL-SCORE'!U33)</f>
        <v/>
      </c>
      <c r="B33" s="103" t="str">
        <f>IF('FINAL-SCORE'!V33="","",'FINAL-SCORE'!V33)</f>
        <v/>
      </c>
      <c r="C33" s="116" t="str">
        <f>IF(B33="","",IF(VLOOKUP(B33,PLAYER!B:G,2,FALSE)="","",VLOOKUP(B33,PLAYER!B:G,2,FALSE)))</f>
        <v/>
      </c>
      <c r="D33" s="116" t="str">
        <f>IF(B33="","",IF(VLOOKUP(B33,PLAYER!B:G,3,FALSE)="","",VLOOKUP(B33,PLAYER!B:G,3,FALSE)))</f>
        <v/>
      </c>
      <c r="E33" s="116" t="str">
        <f>IF(B33="","",IF(VLOOKUP(B33,PLAYER!B:G,4,FALSE)="","",VLOOKUP(B33,PLAYER!B:G,4,FALSE)))</f>
        <v/>
      </c>
      <c r="F33" s="116" t="str">
        <f>IF(B33="","",IF(VLOOKUP(B33,PLAYER!B:G,5,FALSE)="","",VLOOKUP(B33,PLAYER!B:G,5,FALSE)))</f>
        <v/>
      </c>
      <c r="G33" s="116" t="str">
        <f>IF(B33="","",IF(VLOOKUP(B33,PLAYER!B:G,6,FALSE)="","",VLOOKUP(B33,PLAYER!B:G,6,FALSE)))</f>
        <v/>
      </c>
      <c r="H33" s="121" t="str">
        <f>IF('FINAL-SCORE'!W33="","",'FINAL-SCORE'!W33)</f>
        <v/>
      </c>
      <c r="I33" s="122" t="str">
        <f>IF('FINAL-SCORE'!X33="","",'FINAL-SCORE'!X33)</f>
        <v/>
      </c>
      <c r="J33" s="122" t="str">
        <f>IF('FINAL-SCORE'!Y33="","",'FINAL-SCORE'!Y33)</f>
        <v/>
      </c>
      <c r="K33" s="122" t="str">
        <f>IF('FINAL-SCORE'!Z33="","",'FINAL-SCORE'!Z33)</f>
        <v/>
      </c>
      <c r="L33" s="122" t="str">
        <f>IF('FINAL-SCORE'!AA33="","",'FINAL-SCORE'!AA33)</f>
        <v/>
      </c>
      <c r="M33" s="122" t="str">
        <f>IF('FINAL-SCORE'!AB33="","",'FINAL-SCORE'!AB33)</f>
        <v/>
      </c>
      <c r="N33" s="130" t="str">
        <f>IF('FINAL-SCORE'!AC33="","",'FINAL-SCORE'!AC33)</f>
        <v/>
      </c>
      <c r="O33" s="130" t="str">
        <f>IF('FINAL-SCORE'!AD33="","",'FINAL-SCORE'!AD33)</f>
        <v/>
      </c>
      <c r="P33" s="123" t="str">
        <f>IF('FINAL-SCORE'!AE33="","",'FINAL-SCORE'!AE33)</f>
        <v/>
      </c>
      <c r="Q33" s="123" t="str">
        <f>IF('FINAL-SCORE'!AF33="","",'FINAL-SCORE'!AF33)</f>
        <v/>
      </c>
      <c r="R33" s="123" t="str">
        <f>IF('FINAL-SCORE'!AG33="","",'FINAL-SCORE'!AG33)</f>
        <v/>
      </c>
      <c r="S33" s="132" t="str">
        <f>IF('FINAL-SCORE'!AH33="","",'FINAL-SCORE'!AH33)</f>
        <v/>
      </c>
      <c r="T33" s="96"/>
      <c r="U33" s="96"/>
      <c r="V33" s="96"/>
      <c r="W33" s="96"/>
    </row>
    <row r="34" spans="1:23" ht="12" customHeight="1" x14ac:dyDescent="0.3">
      <c r="A34" s="125" t="str">
        <f>IF('FINAL-SCORE'!U34="","",'FINAL-SCORE'!U34)</f>
        <v/>
      </c>
      <c r="B34" s="125" t="str">
        <f>IF('FINAL-SCORE'!V34="","",'FINAL-SCORE'!V34)</f>
        <v/>
      </c>
      <c r="C34" s="109" t="str">
        <f>IF(B34="","",IF(VLOOKUP(B34,PLAYER!B:G,2,FALSE)="","",VLOOKUP(B34,PLAYER!B:G,2,FALSE)))</f>
        <v/>
      </c>
      <c r="D34" s="109" t="str">
        <f>IF(B34="","",IF(VLOOKUP(B34,PLAYER!B:G,3,FALSE)="","",VLOOKUP(B34,PLAYER!B:G,3,FALSE)))</f>
        <v/>
      </c>
      <c r="E34" s="109" t="str">
        <f>IF(B34="","",IF(VLOOKUP(B34,PLAYER!B:G,4,FALSE)="","",VLOOKUP(B34,PLAYER!B:G,4,FALSE)))</f>
        <v/>
      </c>
      <c r="F34" s="109" t="str">
        <f>IF(B34="","",IF(VLOOKUP(B34,PLAYER!B:G,5,FALSE)="","",VLOOKUP(B34,PLAYER!B:G,5,FALSE)))</f>
        <v/>
      </c>
      <c r="G34" s="109" t="str">
        <f>IF(B34="","",IF(VLOOKUP(B34,PLAYER!B:G,6,FALSE)="","",VLOOKUP(B34,PLAYER!B:G,6,FALSE)))</f>
        <v/>
      </c>
      <c r="H34" s="126" t="str">
        <f>IF('FINAL-SCORE'!W34="","",'FINAL-SCORE'!W34)</f>
        <v/>
      </c>
      <c r="I34" s="127" t="str">
        <f>IF('FINAL-SCORE'!X34="","",'FINAL-SCORE'!X34)</f>
        <v/>
      </c>
      <c r="J34" s="127" t="str">
        <f>IF('FINAL-SCORE'!Y34="","",'FINAL-SCORE'!Y34)</f>
        <v/>
      </c>
      <c r="K34" s="127" t="str">
        <f>IF('FINAL-SCORE'!Z34="","",'FINAL-SCORE'!Z34)</f>
        <v/>
      </c>
      <c r="L34" s="127" t="str">
        <f>IF('FINAL-SCORE'!AA34="","",'FINAL-SCORE'!AA34)</f>
        <v/>
      </c>
      <c r="M34" s="127" t="str">
        <f>IF('FINAL-SCORE'!AB34="","",'FINAL-SCORE'!AB34)</f>
        <v/>
      </c>
      <c r="N34" s="133" t="str">
        <f>IF('FINAL-SCORE'!AC34="","",'FINAL-SCORE'!AC34)</f>
        <v/>
      </c>
      <c r="O34" s="133" t="str">
        <f>IF('FINAL-SCORE'!AD34="","",'FINAL-SCORE'!AD34)</f>
        <v/>
      </c>
      <c r="P34" s="128" t="str">
        <f>IF('FINAL-SCORE'!AE34="","",'FINAL-SCORE'!AE34)</f>
        <v/>
      </c>
      <c r="Q34" s="128" t="str">
        <f>IF('FINAL-SCORE'!AF34="","",'FINAL-SCORE'!AF34)</f>
        <v/>
      </c>
      <c r="R34" s="128" t="str">
        <f>IF('FINAL-SCORE'!AG34="","",'FINAL-SCORE'!AG34)</f>
        <v/>
      </c>
      <c r="S34" s="134" t="str">
        <f>IF('FINAL-SCORE'!AH34="","",'FINAL-SCORE'!AH34)</f>
        <v/>
      </c>
      <c r="T34" s="96"/>
      <c r="U34" s="96"/>
      <c r="V34" s="96"/>
      <c r="W34" s="96"/>
    </row>
    <row r="35" spans="1:23" ht="12" customHeight="1" x14ac:dyDescent="0.3">
      <c r="A35" s="103" t="str">
        <f>IF('FINAL-SCORE'!U35="","",'FINAL-SCORE'!U35)</f>
        <v/>
      </c>
      <c r="B35" s="103" t="str">
        <f>IF('FINAL-SCORE'!V35="","",'FINAL-SCORE'!V35)</f>
        <v/>
      </c>
      <c r="C35" s="116" t="str">
        <f>IF(B35="","",IF(VLOOKUP(B35,PLAYER!B:G,2,FALSE)="","",VLOOKUP(B35,PLAYER!B:G,2,FALSE)))</f>
        <v/>
      </c>
      <c r="D35" s="116" t="str">
        <f>IF(B35="","",IF(VLOOKUP(B35,PLAYER!B:G,3,FALSE)="","",VLOOKUP(B35,PLAYER!B:G,3,FALSE)))</f>
        <v/>
      </c>
      <c r="E35" s="116" t="str">
        <f>IF(B35="","",IF(VLOOKUP(B35,PLAYER!B:G,4,FALSE)="","",VLOOKUP(B35,PLAYER!B:G,4,FALSE)))</f>
        <v/>
      </c>
      <c r="F35" s="116" t="str">
        <f>IF(B35="","",IF(VLOOKUP(B35,PLAYER!B:G,5,FALSE)="","",VLOOKUP(B35,PLAYER!B:G,5,FALSE)))</f>
        <v/>
      </c>
      <c r="G35" s="116" t="str">
        <f>IF(B35="","",IF(VLOOKUP(B35,PLAYER!B:G,6,FALSE)="","",VLOOKUP(B35,PLAYER!B:G,6,FALSE)))</f>
        <v/>
      </c>
      <c r="H35" s="121" t="str">
        <f>IF('FINAL-SCORE'!W35="","",'FINAL-SCORE'!W35)</f>
        <v/>
      </c>
      <c r="I35" s="122" t="str">
        <f>IF('FINAL-SCORE'!X35="","",'FINAL-SCORE'!X35)</f>
        <v/>
      </c>
      <c r="J35" s="122" t="str">
        <f>IF('FINAL-SCORE'!Y35="","",'FINAL-SCORE'!Y35)</f>
        <v/>
      </c>
      <c r="K35" s="122" t="str">
        <f>IF('FINAL-SCORE'!Z35="","",'FINAL-SCORE'!Z35)</f>
        <v/>
      </c>
      <c r="L35" s="122" t="str">
        <f>IF('FINAL-SCORE'!AA35="","",'FINAL-SCORE'!AA35)</f>
        <v/>
      </c>
      <c r="M35" s="122" t="str">
        <f>IF('FINAL-SCORE'!AB35="","",'FINAL-SCORE'!AB35)</f>
        <v/>
      </c>
      <c r="N35" s="130" t="str">
        <f>IF('FINAL-SCORE'!AC35="","",'FINAL-SCORE'!AC35)</f>
        <v/>
      </c>
      <c r="O35" s="130" t="str">
        <f>IF('FINAL-SCORE'!AD35="","",'FINAL-SCORE'!AD35)</f>
        <v/>
      </c>
      <c r="P35" s="123" t="str">
        <f>IF('FINAL-SCORE'!AE35="","",'FINAL-SCORE'!AE35)</f>
        <v/>
      </c>
      <c r="Q35" s="123" t="str">
        <f>IF('FINAL-SCORE'!AF35="","",'FINAL-SCORE'!AF35)</f>
        <v/>
      </c>
      <c r="R35" s="123" t="str">
        <f>IF('FINAL-SCORE'!AG35="","",'FINAL-SCORE'!AG35)</f>
        <v/>
      </c>
      <c r="S35" s="132" t="str">
        <f>IF('FINAL-SCORE'!AH35="","",'FINAL-SCORE'!AH35)</f>
        <v/>
      </c>
      <c r="T35" s="96"/>
      <c r="U35" s="96"/>
      <c r="V35" s="96"/>
      <c r="W35" s="96"/>
    </row>
    <row r="36" spans="1:23" ht="12" customHeight="1" x14ac:dyDescent="0.3">
      <c r="A36" s="125" t="str">
        <f>IF('FINAL-SCORE'!U36="","",'FINAL-SCORE'!U36)</f>
        <v/>
      </c>
      <c r="B36" s="125" t="str">
        <f>IF('FINAL-SCORE'!V36="","",'FINAL-SCORE'!V36)</f>
        <v/>
      </c>
      <c r="C36" s="109" t="str">
        <f>IF(B36="","",IF(VLOOKUP(B36,PLAYER!B:G,2,FALSE)="","",VLOOKUP(B36,PLAYER!B:G,2,FALSE)))</f>
        <v/>
      </c>
      <c r="D36" s="109" t="str">
        <f>IF(B36="","",IF(VLOOKUP(B36,PLAYER!B:G,3,FALSE)="","",VLOOKUP(B36,PLAYER!B:G,3,FALSE)))</f>
        <v/>
      </c>
      <c r="E36" s="109" t="str">
        <f>IF(B36="","",IF(VLOOKUP(B36,PLAYER!B:G,4,FALSE)="","",VLOOKUP(B36,PLAYER!B:G,4,FALSE)))</f>
        <v/>
      </c>
      <c r="F36" s="109" t="str">
        <f>IF(B36="","",IF(VLOOKUP(B36,PLAYER!B:G,5,FALSE)="","",VLOOKUP(B36,PLAYER!B:G,5,FALSE)))</f>
        <v/>
      </c>
      <c r="G36" s="109" t="str">
        <f>IF(B36="","",IF(VLOOKUP(B36,PLAYER!B:G,6,FALSE)="","",VLOOKUP(B36,PLAYER!B:G,6,FALSE)))</f>
        <v/>
      </c>
      <c r="H36" s="126" t="str">
        <f>IF('FINAL-SCORE'!W36="","",'FINAL-SCORE'!W36)</f>
        <v/>
      </c>
      <c r="I36" s="127" t="str">
        <f>IF('FINAL-SCORE'!X36="","",'FINAL-SCORE'!X36)</f>
        <v/>
      </c>
      <c r="J36" s="127" t="str">
        <f>IF('FINAL-SCORE'!Y36="","",'FINAL-SCORE'!Y36)</f>
        <v/>
      </c>
      <c r="K36" s="127" t="str">
        <f>IF('FINAL-SCORE'!Z36="","",'FINAL-SCORE'!Z36)</f>
        <v/>
      </c>
      <c r="L36" s="127" t="str">
        <f>IF('FINAL-SCORE'!AA36="","",'FINAL-SCORE'!AA36)</f>
        <v/>
      </c>
      <c r="M36" s="127" t="str">
        <f>IF('FINAL-SCORE'!AB36="","",'FINAL-SCORE'!AB36)</f>
        <v/>
      </c>
      <c r="N36" s="133" t="str">
        <f>IF('FINAL-SCORE'!AC36="","",'FINAL-SCORE'!AC36)</f>
        <v/>
      </c>
      <c r="O36" s="133" t="str">
        <f>IF('FINAL-SCORE'!AD36="","",'FINAL-SCORE'!AD36)</f>
        <v/>
      </c>
      <c r="P36" s="128" t="str">
        <f>IF('FINAL-SCORE'!AE36="","",'FINAL-SCORE'!AE36)</f>
        <v/>
      </c>
      <c r="Q36" s="128" t="str">
        <f>IF('FINAL-SCORE'!AF36="","",'FINAL-SCORE'!AF36)</f>
        <v/>
      </c>
      <c r="R36" s="128" t="str">
        <f>IF('FINAL-SCORE'!AG36="","",'FINAL-SCORE'!AG36)</f>
        <v/>
      </c>
      <c r="S36" s="134" t="str">
        <f>IF('FINAL-SCORE'!AH36="","",'FINAL-SCORE'!AH36)</f>
        <v/>
      </c>
      <c r="T36" s="96"/>
      <c r="U36" s="96"/>
      <c r="V36" s="96"/>
      <c r="W36" s="96"/>
    </row>
    <row r="37" spans="1:23" ht="12" customHeight="1" x14ac:dyDescent="0.3">
      <c r="A37" s="103" t="str">
        <f>IF('FINAL-SCORE'!U37="","",'FINAL-SCORE'!U37)</f>
        <v/>
      </c>
      <c r="B37" s="103" t="str">
        <f>IF('FINAL-SCORE'!V37="","",'FINAL-SCORE'!V37)</f>
        <v/>
      </c>
      <c r="C37" s="116" t="str">
        <f>IF(B37="","",IF(VLOOKUP(B37,PLAYER!B:G,2,FALSE)="","",VLOOKUP(B37,PLAYER!B:G,2,FALSE)))</f>
        <v/>
      </c>
      <c r="D37" s="116" t="str">
        <f>IF(B37="","",IF(VLOOKUP(B37,PLAYER!B:G,3,FALSE)="","",VLOOKUP(B37,PLAYER!B:G,3,FALSE)))</f>
        <v/>
      </c>
      <c r="E37" s="116" t="str">
        <f>IF(B37="","",IF(VLOOKUP(B37,PLAYER!B:G,4,FALSE)="","",VLOOKUP(B37,PLAYER!B:G,4,FALSE)))</f>
        <v/>
      </c>
      <c r="F37" s="116" t="str">
        <f>IF(B37="","",IF(VLOOKUP(B37,PLAYER!B:G,5,FALSE)="","",VLOOKUP(B37,PLAYER!B:G,5,FALSE)))</f>
        <v/>
      </c>
      <c r="G37" s="116" t="str">
        <f>IF(B37="","",IF(VLOOKUP(B37,PLAYER!B:G,6,FALSE)="","",VLOOKUP(B37,PLAYER!B:G,6,FALSE)))</f>
        <v/>
      </c>
      <c r="H37" s="121" t="str">
        <f>IF('FINAL-SCORE'!W37="","",'FINAL-SCORE'!W37)</f>
        <v/>
      </c>
      <c r="I37" s="122" t="str">
        <f>IF('FINAL-SCORE'!X37="","",'FINAL-SCORE'!X37)</f>
        <v/>
      </c>
      <c r="J37" s="122" t="str">
        <f>IF('FINAL-SCORE'!Y37="","",'FINAL-SCORE'!Y37)</f>
        <v/>
      </c>
      <c r="K37" s="122" t="str">
        <f>IF('FINAL-SCORE'!Z37="","",'FINAL-SCORE'!Z37)</f>
        <v/>
      </c>
      <c r="L37" s="122" t="str">
        <f>IF('FINAL-SCORE'!AA37="","",'FINAL-SCORE'!AA37)</f>
        <v/>
      </c>
      <c r="M37" s="122" t="str">
        <f>IF('FINAL-SCORE'!AB37="","",'FINAL-SCORE'!AB37)</f>
        <v/>
      </c>
      <c r="N37" s="130" t="str">
        <f>IF('FINAL-SCORE'!AC37="","",'FINAL-SCORE'!AC37)</f>
        <v/>
      </c>
      <c r="O37" s="130" t="str">
        <f>IF('FINAL-SCORE'!AD37="","",'FINAL-SCORE'!AD37)</f>
        <v/>
      </c>
      <c r="P37" s="123" t="str">
        <f>IF('FINAL-SCORE'!AE37="","",'FINAL-SCORE'!AE37)</f>
        <v/>
      </c>
      <c r="Q37" s="123" t="str">
        <f>IF('FINAL-SCORE'!AF37="","",'FINAL-SCORE'!AF37)</f>
        <v/>
      </c>
      <c r="R37" s="123" t="str">
        <f>IF('FINAL-SCORE'!AG37="","",'FINAL-SCORE'!AG37)</f>
        <v/>
      </c>
      <c r="S37" s="132" t="str">
        <f>IF('FINAL-SCORE'!AH37="","",'FINAL-SCORE'!AH37)</f>
        <v/>
      </c>
      <c r="T37" s="96"/>
      <c r="U37" s="96"/>
      <c r="V37" s="96"/>
      <c r="W37" s="96"/>
    </row>
    <row r="38" spans="1:23" ht="12" customHeight="1" x14ac:dyDescent="0.3">
      <c r="A38" s="135" t="str">
        <f>IF('FINAL-SCORE'!U38="","",'FINAL-SCORE'!U38)</f>
        <v/>
      </c>
      <c r="B38" s="135" t="str">
        <f>IF('FINAL-SCORE'!V38="","",'FINAL-SCORE'!V38)</f>
        <v/>
      </c>
      <c r="C38" s="136" t="str">
        <f>IF(B38="","",IF(VLOOKUP(B38,PLAYER!B:G,2,FALSE)="","",VLOOKUP(B38,PLAYER!B:G,2,FALSE)))</f>
        <v/>
      </c>
      <c r="D38" s="136" t="str">
        <f>IF(B38="","",IF(VLOOKUP(B38,PLAYER!B:G,3,FALSE)="","",VLOOKUP(B38,PLAYER!B:G,3,FALSE)))</f>
        <v/>
      </c>
      <c r="E38" s="136" t="str">
        <f>IF(B38="","",IF(VLOOKUP(B38,PLAYER!B:G,4,FALSE)="","",VLOOKUP(B38,PLAYER!B:G,4,FALSE)))</f>
        <v/>
      </c>
      <c r="F38" s="136" t="str">
        <f>IF(B38="","",IF(VLOOKUP(B38,PLAYER!B:G,5,FALSE)="","",VLOOKUP(B38,PLAYER!B:G,5,FALSE)))</f>
        <v/>
      </c>
      <c r="G38" s="136" t="str">
        <f>IF(B38="","",IF(VLOOKUP(B38,PLAYER!B:G,6,FALSE)="","",VLOOKUP(B38,PLAYER!B:G,6,FALSE)))</f>
        <v/>
      </c>
      <c r="H38" s="137" t="str">
        <f>IF('FINAL-SCORE'!W38="","",'FINAL-SCORE'!W38)</f>
        <v/>
      </c>
      <c r="I38" s="138" t="str">
        <f>IF('FINAL-SCORE'!X38="","",'FINAL-SCORE'!X38)</f>
        <v/>
      </c>
      <c r="J38" s="138" t="str">
        <f>IF('FINAL-SCORE'!Y38="","",'FINAL-SCORE'!Y38)</f>
        <v/>
      </c>
      <c r="K38" s="138" t="str">
        <f>IF('FINAL-SCORE'!Z38="","",'FINAL-SCORE'!Z38)</f>
        <v/>
      </c>
      <c r="L38" s="138" t="str">
        <f>IF('FINAL-SCORE'!AA38="","",'FINAL-SCORE'!AA38)</f>
        <v/>
      </c>
      <c r="M38" s="138" t="str">
        <f>IF('FINAL-SCORE'!AB38="","",'FINAL-SCORE'!AB38)</f>
        <v/>
      </c>
      <c r="N38" s="139" t="str">
        <f>IF('FINAL-SCORE'!AC38="","",'FINAL-SCORE'!AC38)</f>
        <v/>
      </c>
      <c r="O38" s="139" t="str">
        <f>IF('FINAL-SCORE'!AD38="","",'FINAL-SCORE'!AD38)</f>
        <v/>
      </c>
      <c r="P38" s="140" t="str">
        <f>IF('FINAL-SCORE'!AE38="","",'FINAL-SCORE'!AE38)</f>
        <v/>
      </c>
      <c r="Q38" s="140" t="str">
        <f>IF('FINAL-SCORE'!AF38="","",'FINAL-SCORE'!AF38)</f>
        <v/>
      </c>
      <c r="R38" s="140" t="str">
        <f>IF('FINAL-SCORE'!AG38="","",'FINAL-SCORE'!AG38)</f>
        <v/>
      </c>
      <c r="S38" s="141" t="str">
        <f>IF('FINAL-SCORE'!AH38="","",'FINAL-SCORE'!AH38)</f>
        <v/>
      </c>
      <c r="T38" s="96"/>
      <c r="U38" s="96"/>
      <c r="V38" s="96"/>
      <c r="W38" s="96"/>
    </row>
    <row r="39" spans="1:23" ht="12" customHeight="1" x14ac:dyDescent="0.3">
      <c r="A39" s="135" t="str">
        <f>IF('FINAL-SCORE'!U39="","",'FINAL-SCORE'!U39)</f>
        <v/>
      </c>
      <c r="B39" s="135" t="str">
        <f>IF('FINAL-SCORE'!V39="","",'FINAL-SCORE'!V39)</f>
        <v/>
      </c>
      <c r="C39" s="136" t="str">
        <f>IF(B39="","",IF(VLOOKUP(B39,PLAYER!B:G,2,FALSE)="","",VLOOKUP(B39,PLAYER!B:G,2,FALSE)))</f>
        <v/>
      </c>
      <c r="D39" s="136" t="str">
        <f>IF(B39="","",IF(VLOOKUP(B39,PLAYER!B:G,3,FALSE)="","",VLOOKUP(B39,PLAYER!B:G,3,FALSE)))</f>
        <v/>
      </c>
      <c r="E39" s="136" t="str">
        <f>IF(B39="","",IF(VLOOKUP(B39,PLAYER!B:G,4,FALSE)="","",VLOOKUP(B39,PLAYER!B:G,4,FALSE)))</f>
        <v/>
      </c>
      <c r="F39" s="136" t="str">
        <f>IF(B39="","",IF(VLOOKUP(B39,PLAYER!B:G,5,FALSE)="","",VLOOKUP(B39,PLAYER!B:G,5,FALSE)))</f>
        <v/>
      </c>
      <c r="G39" s="136" t="str">
        <f>IF(B39="","",IF(VLOOKUP(B39,PLAYER!B:G,6,FALSE)="","",VLOOKUP(B39,PLAYER!B:G,6,FALSE)))</f>
        <v/>
      </c>
      <c r="H39" s="137" t="str">
        <f>IF('FINAL-SCORE'!W39="","",'FINAL-SCORE'!W39)</f>
        <v/>
      </c>
      <c r="I39" s="138" t="str">
        <f>IF('FINAL-SCORE'!X39="","",'FINAL-SCORE'!X39)</f>
        <v/>
      </c>
      <c r="J39" s="138" t="str">
        <f>IF('FINAL-SCORE'!Y39="","",'FINAL-SCORE'!Y39)</f>
        <v/>
      </c>
      <c r="K39" s="138" t="str">
        <f>IF('FINAL-SCORE'!Z39="","",'FINAL-SCORE'!Z39)</f>
        <v/>
      </c>
      <c r="L39" s="138" t="str">
        <f>IF('FINAL-SCORE'!AA39="","",'FINAL-SCORE'!AA39)</f>
        <v/>
      </c>
      <c r="M39" s="138" t="str">
        <f>IF('FINAL-SCORE'!AB39="","",'FINAL-SCORE'!AB39)</f>
        <v/>
      </c>
      <c r="N39" s="139" t="str">
        <f>IF('FINAL-SCORE'!AC39="","",'FINAL-SCORE'!AC39)</f>
        <v/>
      </c>
      <c r="O39" s="139" t="str">
        <f>IF('FINAL-SCORE'!AD39="","",'FINAL-SCORE'!AD39)</f>
        <v/>
      </c>
      <c r="P39" s="140" t="str">
        <f>IF('FINAL-SCORE'!AE39="","",'FINAL-SCORE'!AE39)</f>
        <v/>
      </c>
      <c r="Q39" s="140" t="str">
        <f>IF('FINAL-SCORE'!AF39="","",'FINAL-SCORE'!AF39)</f>
        <v/>
      </c>
      <c r="R39" s="140" t="str">
        <f>IF('FINAL-SCORE'!AG39="","",'FINAL-SCORE'!AG39)</f>
        <v/>
      </c>
      <c r="S39" s="141" t="str">
        <f>IF('FINAL-SCORE'!AH39="","",'FINAL-SCORE'!AH39)</f>
        <v/>
      </c>
      <c r="T39" s="96"/>
      <c r="U39" s="96"/>
      <c r="V39" s="96"/>
      <c r="W39" s="96"/>
    </row>
    <row r="40" spans="1:23" ht="12" customHeight="1" x14ac:dyDescent="0.3">
      <c r="A40" s="135" t="str">
        <f>IF('FINAL-SCORE'!U40="","",'FINAL-SCORE'!U40)</f>
        <v/>
      </c>
      <c r="B40" s="135" t="str">
        <f>IF('FINAL-SCORE'!V40="","",'FINAL-SCORE'!V40)</f>
        <v/>
      </c>
      <c r="C40" s="136" t="str">
        <f>IF(B40="","",IF(VLOOKUP(B40,PLAYER!B:G,2,FALSE)="","",VLOOKUP(B40,PLAYER!B:G,2,FALSE)))</f>
        <v/>
      </c>
      <c r="D40" s="136" t="str">
        <f>IF(B40="","",IF(VLOOKUP(B40,PLAYER!B:G,3,FALSE)="","",VLOOKUP(B40,PLAYER!B:G,3,FALSE)))</f>
        <v/>
      </c>
      <c r="E40" s="136" t="str">
        <f>IF(B40="","",IF(VLOOKUP(B40,PLAYER!B:G,4,FALSE)="","",VLOOKUP(B40,PLAYER!B:G,4,FALSE)))</f>
        <v/>
      </c>
      <c r="F40" s="136" t="str">
        <f>IF(B40="","",IF(VLOOKUP(B40,PLAYER!B:G,5,FALSE)="","",VLOOKUP(B40,PLAYER!B:G,5,FALSE)))</f>
        <v/>
      </c>
      <c r="G40" s="136" t="str">
        <f>IF(B40="","",IF(VLOOKUP(B40,PLAYER!B:G,6,FALSE)="","",VLOOKUP(B40,PLAYER!B:G,6,FALSE)))</f>
        <v/>
      </c>
      <c r="H40" s="137" t="str">
        <f>IF('FINAL-SCORE'!W40="","",'FINAL-SCORE'!W40)</f>
        <v/>
      </c>
      <c r="I40" s="138" t="str">
        <f>IF('FINAL-SCORE'!X40="","",'FINAL-SCORE'!X40)</f>
        <v/>
      </c>
      <c r="J40" s="138" t="str">
        <f>IF('FINAL-SCORE'!Y40="","",'FINAL-SCORE'!Y40)</f>
        <v/>
      </c>
      <c r="K40" s="138" t="str">
        <f>IF('FINAL-SCORE'!Z40="","",'FINAL-SCORE'!Z40)</f>
        <v/>
      </c>
      <c r="L40" s="138" t="str">
        <f>IF('FINAL-SCORE'!AA40="","",'FINAL-SCORE'!AA40)</f>
        <v/>
      </c>
      <c r="M40" s="138" t="str">
        <f>IF('FINAL-SCORE'!AB40="","",'FINAL-SCORE'!AB40)</f>
        <v/>
      </c>
      <c r="N40" s="139" t="str">
        <f>IF('FINAL-SCORE'!AC40="","",'FINAL-SCORE'!AC40)</f>
        <v/>
      </c>
      <c r="O40" s="139" t="str">
        <f>IF('FINAL-SCORE'!AD40="","",'FINAL-SCORE'!AD40)</f>
        <v/>
      </c>
      <c r="P40" s="140" t="str">
        <f>IF('FINAL-SCORE'!AE40="","",'FINAL-SCORE'!AE40)</f>
        <v/>
      </c>
      <c r="Q40" s="140" t="str">
        <f>IF('FINAL-SCORE'!AF40="","",'FINAL-SCORE'!AF40)</f>
        <v/>
      </c>
      <c r="R40" s="140" t="str">
        <f>IF('FINAL-SCORE'!AG40="","",'FINAL-SCORE'!AG40)</f>
        <v/>
      </c>
      <c r="S40" s="141" t="str">
        <f>IF('FINAL-SCORE'!AH40="","",'FINAL-SCORE'!AH40)</f>
        <v/>
      </c>
      <c r="T40" s="96"/>
      <c r="U40" s="96"/>
      <c r="V40" s="96"/>
      <c r="W40" s="96"/>
    </row>
    <row r="41" spans="1:23" ht="12" customHeight="1" x14ac:dyDescent="0.3">
      <c r="A41" s="142" t="str">
        <f>IF('FINAL-SCORE'!U41="","",'FINAL-SCORE'!U41)</f>
        <v/>
      </c>
      <c r="B41" s="142" t="str">
        <f>IF('FINAL-SCORE'!V41="","",'FINAL-SCORE'!V41)</f>
        <v/>
      </c>
      <c r="C41" s="143" t="str">
        <f>IF(B41="","",IF(VLOOKUP(B41,PLAYER!B:G,2,FALSE)="","",VLOOKUP(B41,PLAYER!B:G,2,FALSE)))</f>
        <v/>
      </c>
      <c r="D41" s="143" t="str">
        <f>IF(B41="","",IF(VLOOKUP(B41,PLAYER!B:G,3,FALSE)="","",VLOOKUP(B41,PLAYER!B:G,3,FALSE)))</f>
        <v/>
      </c>
      <c r="E41" s="143" t="str">
        <f>IF(B41="","",IF(VLOOKUP(B41,PLAYER!B:G,4,FALSE)="","",VLOOKUP(B41,PLAYER!B:G,4,FALSE)))</f>
        <v/>
      </c>
      <c r="F41" s="143" t="str">
        <f>IF(B41="","",IF(VLOOKUP(B41,PLAYER!B:G,5,FALSE)="","",VLOOKUP(B41,PLAYER!B:G,5,FALSE)))</f>
        <v/>
      </c>
      <c r="G41" s="143" t="str">
        <f>IF(B41="","",IF(VLOOKUP(B41,PLAYER!B:G,6,FALSE)="","",VLOOKUP(B41,PLAYER!B:G,6,FALSE)))</f>
        <v/>
      </c>
      <c r="H41" s="144" t="str">
        <f>IF('FINAL-SCORE'!W41="","",'FINAL-SCORE'!W41)</f>
        <v/>
      </c>
      <c r="I41" s="145" t="str">
        <f>IF('FINAL-SCORE'!X41="","",'FINAL-SCORE'!X41)</f>
        <v/>
      </c>
      <c r="J41" s="145" t="str">
        <f>IF('FINAL-SCORE'!Y41="","",'FINAL-SCORE'!Y41)</f>
        <v/>
      </c>
      <c r="K41" s="145" t="str">
        <f>IF('FINAL-SCORE'!Z41="","",'FINAL-SCORE'!Z41)</f>
        <v/>
      </c>
      <c r="L41" s="145" t="str">
        <f>IF('FINAL-SCORE'!AA41="","",'FINAL-SCORE'!AA41)</f>
        <v/>
      </c>
      <c r="M41" s="145" t="str">
        <f>IF('FINAL-SCORE'!AB41="","",'FINAL-SCORE'!AB41)</f>
        <v/>
      </c>
      <c r="N41" s="146" t="str">
        <f>IF('FINAL-SCORE'!AC41="","",'FINAL-SCORE'!AC41)</f>
        <v/>
      </c>
      <c r="O41" s="146" t="str">
        <f>IF('FINAL-SCORE'!AD41="","",'FINAL-SCORE'!AD41)</f>
        <v/>
      </c>
      <c r="P41" s="147" t="str">
        <f>IF('FINAL-SCORE'!AE41="","",'FINAL-SCORE'!AE41)</f>
        <v/>
      </c>
      <c r="Q41" s="147" t="str">
        <f>IF('FINAL-SCORE'!AF41="","",'FINAL-SCORE'!AF41)</f>
        <v/>
      </c>
      <c r="R41" s="147" t="str">
        <f>IF('FINAL-SCORE'!AG41="","",'FINAL-SCORE'!AG41)</f>
        <v/>
      </c>
      <c r="S41" s="148" t="str">
        <f>IF('FINAL-SCORE'!AH41="","",'FINAL-SCORE'!AH41)</f>
        <v/>
      </c>
      <c r="T41" s="96"/>
      <c r="U41" s="96"/>
      <c r="V41" s="96"/>
      <c r="W41" s="96"/>
    </row>
    <row r="42" spans="1:23" ht="12" customHeight="1" x14ac:dyDescent="0.3">
      <c r="A42" s="149" t="str">
        <f>IF('FINAL-SCORE'!U42="","",'FINAL-SCORE'!U42)</f>
        <v/>
      </c>
      <c r="B42" s="149" t="str">
        <f>IF('FINAL-SCORE'!V42="","",'FINAL-SCORE'!V42)</f>
        <v/>
      </c>
      <c r="C42" s="150" t="str">
        <f>IF(B42="","",IF(VLOOKUP(B42,PLAYER!B:G,2,FALSE)="","",VLOOKUP(B42,PLAYER!B:G,2,FALSE)))</f>
        <v/>
      </c>
      <c r="D42" s="150" t="str">
        <f>IF(B42="","",IF(VLOOKUP(B42,PLAYER!B:G,3,FALSE)="","",VLOOKUP(B42,PLAYER!B:G,3,FALSE)))</f>
        <v/>
      </c>
      <c r="E42" s="150" t="str">
        <f>IF(B42="","",IF(VLOOKUP(B42,PLAYER!B:G,4,FALSE)="","",VLOOKUP(B42,PLAYER!B:G,4,FALSE)))</f>
        <v/>
      </c>
      <c r="F42" s="150" t="str">
        <f>IF(B42="","",IF(VLOOKUP(B42,PLAYER!B:G,5,FALSE)="","",VLOOKUP(B42,PLAYER!B:G,5,FALSE)))</f>
        <v/>
      </c>
      <c r="G42" s="150" t="str">
        <f>IF(B42="","",IF(VLOOKUP(B42,PLAYER!B:G,6,FALSE)="","",VLOOKUP(B42,PLAYER!B:G,6,FALSE)))</f>
        <v/>
      </c>
      <c r="H42" s="151" t="str">
        <f>IF('FINAL-SCORE'!W42="","",'FINAL-SCORE'!W42)</f>
        <v/>
      </c>
      <c r="I42" s="152" t="str">
        <f>IF('FINAL-SCORE'!X42="","",'FINAL-SCORE'!X42)</f>
        <v/>
      </c>
      <c r="J42" s="152" t="str">
        <f>IF('FINAL-SCORE'!Y42="","",'FINAL-SCORE'!Y42)</f>
        <v/>
      </c>
      <c r="K42" s="152" t="str">
        <f>IF('FINAL-SCORE'!Z42="","",'FINAL-SCORE'!Z42)</f>
        <v/>
      </c>
      <c r="L42" s="152" t="str">
        <f>IF('FINAL-SCORE'!AA42="","",'FINAL-SCORE'!AA42)</f>
        <v/>
      </c>
      <c r="M42" s="152" t="str">
        <f>IF('FINAL-SCORE'!AB42="","",'FINAL-SCORE'!AB42)</f>
        <v/>
      </c>
      <c r="N42" s="153" t="str">
        <f>IF('FINAL-SCORE'!AC42="","",'FINAL-SCORE'!AC42)</f>
        <v/>
      </c>
      <c r="O42" s="153" t="str">
        <f>IF('FINAL-SCORE'!AD42="","",'FINAL-SCORE'!AD42)</f>
        <v/>
      </c>
      <c r="P42" s="154" t="str">
        <f>IF('FINAL-SCORE'!AE42="","",'FINAL-SCORE'!AE42)</f>
        <v/>
      </c>
      <c r="Q42" s="154" t="str">
        <f>IF('FINAL-SCORE'!AF42="","",'FINAL-SCORE'!AF42)</f>
        <v/>
      </c>
      <c r="R42" s="154" t="str">
        <f>IF('FINAL-SCORE'!AG42="","",'FINAL-SCORE'!AG42)</f>
        <v/>
      </c>
      <c r="S42" s="155" t="str">
        <f>IF('FINAL-SCORE'!AH42="","",'FINAL-SCORE'!AH42)</f>
        <v/>
      </c>
      <c r="T42" s="96"/>
      <c r="U42" s="96"/>
      <c r="V42" s="96"/>
      <c r="W42" s="96"/>
    </row>
    <row r="43" spans="1:23" ht="12" customHeight="1" x14ac:dyDescent="0.3">
      <c r="A43" s="149" t="str">
        <f>IF('FINAL-SCORE'!U43="","",'FINAL-SCORE'!U43)</f>
        <v/>
      </c>
      <c r="B43" s="149" t="str">
        <f>IF('FINAL-SCORE'!V43="","",'FINAL-SCORE'!V43)</f>
        <v/>
      </c>
      <c r="C43" s="150" t="str">
        <f>IF(B43="","",IF(VLOOKUP(B43,PLAYER!B:G,2,FALSE)="","",VLOOKUP(B43,PLAYER!B:G,2,FALSE)))</f>
        <v/>
      </c>
      <c r="D43" s="150" t="str">
        <f>IF(B43="","",IF(VLOOKUP(B43,PLAYER!B:G,3,FALSE)="","",VLOOKUP(B43,PLAYER!B:G,3,FALSE)))</f>
        <v/>
      </c>
      <c r="E43" s="150" t="str">
        <f>IF(B43="","",IF(VLOOKUP(B43,PLAYER!B:G,4,FALSE)="","",VLOOKUP(B43,PLAYER!B:G,4,FALSE)))</f>
        <v/>
      </c>
      <c r="F43" s="150" t="str">
        <f>IF(B43="","",IF(VLOOKUP(B43,PLAYER!B:G,5,FALSE)="","",VLOOKUP(B43,PLAYER!B:G,5,FALSE)))</f>
        <v/>
      </c>
      <c r="G43" s="150" t="str">
        <f>IF(B43="","",IF(VLOOKUP(B43,PLAYER!B:G,6,FALSE)="","",VLOOKUP(B43,PLAYER!B:G,6,FALSE)))</f>
        <v/>
      </c>
      <c r="H43" s="151" t="str">
        <f>IF('FINAL-SCORE'!W43="","",'FINAL-SCORE'!W43)</f>
        <v/>
      </c>
      <c r="I43" s="152" t="str">
        <f>IF('FINAL-SCORE'!X43="","",'FINAL-SCORE'!X43)</f>
        <v/>
      </c>
      <c r="J43" s="152" t="str">
        <f>IF('FINAL-SCORE'!Y43="","",'FINAL-SCORE'!Y43)</f>
        <v/>
      </c>
      <c r="K43" s="152" t="str">
        <f>IF('FINAL-SCORE'!Z43="","",'FINAL-SCORE'!Z43)</f>
        <v/>
      </c>
      <c r="L43" s="152" t="str">
        <f>IF('FINAL-SCORE'!AA43="","",'FINAL-SCORE'!AA43)</f>
        <v/>
      </c>
      <c r="M43" s="152" t="str">
        <f>IF('FINAL-SCORE'!AB43="","",'FINAL-SCORE'!AB43)</f>
        <v/>
      </c>
      <c r="N43" s="153" t="str">
        <f>IF('FINAL-SCORE'!AC43="","",'FINAL-SCORE'!AC43)</f>
        <v/>
      </c>
      <c r="O43" s="153" t="str">
        <f>IF('FINAL-SCORE'!AD43="","",'FINAL-SCORE'!AD43)</f>
        <v/>
      </c>
      <c r="P43" s="154" t="str">
        <f>IF('FINAL-SCORE'!AE43="","",'FINAL-SCORE'!AE43)</f>
        <v/>
      </c>
      <c r="Q43" s="154" t="str">
        <f>IF('FINAL-SCORE'!AF43="","",'FINAL-SCORE'!AF43)</f>
        <v/>
      </c>
      <c r="R43" s="154" t="str">
        <f>IF('FINAL-SCORE'!AG43="","",'FINAL-SCORE'!AG43)</f>
        <v/>
      </c>
      <c r="S43" s="155" t="str">
        <f>IF('FINAL-SCORE'!AH43="","",'FINAL-SCORE'!AH43)</f>
        <v/>
      </c>
      <c r="T43" s="96"/>
      <c r="U43" s="96"/>
      <c r="V43" s="96"/>
      <c r="W43" s="96"/>
    </row>
    <row r="44" spans="1:23" ht="12" customHeight="1" x14ac:dyDescent="0.3">
      <c r="A44" s="149" t="str">
        <f>IF('FINAL-SCORE'!U44="","",'FINAL-SCORE'!U44)</f>
        <v/>
      </c>
      <c r="B44" s="149" t="str">
        <f>IF('FINAL-SCORE'!V44="","",'FINAL-SCORE'!V44)</f>
        <v/>
      </c>
      <c r="C44" s="150" t="str">
        <f>IF(B44="","",IF(VLOOKUP(B44,PLAYER!B:G,2,FALSE)="","",VLOOKUP(B44,PLAYER!B:G,2,FALSE)))</f>
        <v/>
      </c>
      <c r="D44" s="150" t="str">
        <f>IF(B44="","",IF(VLOOKUP(B44,PLAYER!B:G,3,FALSE)="","",VLOOKUP(B44,PLAYER!B:G,3,FALSE)))</f>
        <v/>
      </c>
      <c r="E44" s="150" t="str">
        <f>IF(B44="","",IF(VLOOKUP(B44,PLAYER!B:G,4,FALSE)="","",VLOOKUP(B44,PLAYER!B:G,4,FALSE)))</f>
        <v/>
      </c>
      <c r="F44" s="150" t="str">
        <f>IF(B44="","",IF(VLOOKUP(B44,PLAYER!B:G,5,FALSE)="","",VLOOKUP(B44,PLAYER!B:G,5,FALSE)))</f>
        <v/>
      </c>
      <c r="G44" s="150" t="str">
        <f>IF(B44="","",IF(VLOOKUP(B44,PLAYER!B:G,6,FALSE)="","",VLOOKUP(B44,PLAYER!B:G,6,FALSE)))</f>
        <v/>
      </c>
      <c r="H44" s="151" t="str">
        <f>IF('FINAL-SCORE'!W44="","",'FINAL-SCORE'!W44)</f>
        <v/>
      </c>
      <c r="I44" s="152" t="str">
        <f>IF('FINAL-SCORE'!X44="","",'FINAL-SCORE'!X44)</f>
        <v/>
      </c>
      <c r="J44" s="152" t="str">
        <f>IF('FINAL-SCORE'!Y44="","",'FINAL-SCORE'!Y44)</f>
        <v/>
      </c>
      <c r="K44" s="152" t="str">
        <f>IF('FINAL-SCORE'!Z44="","",'FINAL-SCORE'!Z44)</f>
        <v/>
      </c>
      <c r="L44" s="152" t="str">
        <f>IF('FINAL-SCORE'!AA44="","",'FINAL-SCORE'!AA44)</f>
        <v/>
      </c>
      <c r="M44" s="152" t="str">
        <f>IF('FINAL-SCORE'!AB44="","",'FINAL-SCORE'!AB44)</f>
        <v/>
      </c>
      <c r="N44" s="153" t="str">
        <f>IF('FINAL-SCORE'!AC44="","",'FINAL-SCORE'!AC44)</f>
        <v/>
      </c>
      <c r="O44" s="153" t="str">
        <f>IF('FINAL-SCORE'!AD44="","",'FINAL-SCORE'!AD44)</f>
        <v/>
      </c>
      <c r="P44" s="154" t="str">
        <f>IF('FINAL-SCORE'!AE44="","",'FINAL-SCORE'!AE44)</f>
        <v/>
      </c>
      <c r="Q44" s="154" t="str">
        <f>IF('FINAL-SCORE'!AF44="","",'FINAL-SCORE'!AF44)</f>
        <v/>
      </c>
      <c r="R44" s="154" t="str">
        <f>IF('FINAL-SCORE'!AG44="","",'FINAL-SCORE'!AG44)</f>
        <v/>
      </c>
      <c r="S44" s="155" t="str">
        <f>IF('FINAL-SCORE'!AH44="","",'FINAL-SCORE'!AH44)</f>
        <v/>
      </c>
      <c r="T44" s="96"/>
      <c r="U44" s="96"/>
      <c r="V44" s="96"/>
      <c r="W44" s="96"/>
    </row>
    <row r="45" spans="1:23" ht="12" customHeight="1" x14ac:dyDescent="0.3">
      <c r="A45" s="149" t="str">
        <f>IF('FINAL-SCORE'!U45="","",'FINAL-SCORE'!U45)</f>
        <v/>
      </c>
      <c r="B45" s="149" t="str">
        <f>IF('FINAL-SCORE'!V45="","",'FINAL-SCORE'!V45)</f>
        <v/>
      </c>
      <c r="C45" s="150" t="str">
        <f>IF(B45="","",IF(VLOOKUP(B45,PLAYER!B:G,2,FALSE)="","",VLOOKUP(B45,PLAYER!B:G,2,FALSE)))</f>
        <v/>
      </c>
      <c r="D45" s="150" t="str">
        <f>IF(B45="","",IF(VLOOKUP(B45,PLAYER!B:G,3,FALSE)="","",VLOOKUP(B45,PLAYER!B:G,3,FALSE)))</f>
        <v/>
      </c>
      <c r="E45" s="150" t="str">
        <f>IF(B45="","",IF(VLOOKUP(B45,PLAYER!B:G,4,FALSE)="","",VLOOKUP(B45,PLAYER!B:G,4,FALSE)))</f>
        <v/>
      </c>
      <c r="F45" s="150" t="str">
        <f>IF(B45="","",IF(VLOOKUP(B45,PLAYER!B:G,5,FALSE)="","",VLOOKUP(B45,PLAYER!B:G,5,FALSE)))</f>
        <v/>
      </c>
      <c r="G45" s="150" t="str">
        <f>IF(B45="","",IF(VLOOKUP(B45,PLAYER!B:G,6,FALSE)="","",VLOOKUP(B45,PLAYER!B:G,6,FALSE)))</f>
        <v/>
      </c>
      <c r="H45" s="151" t="str">
        <f>IF('FINAL-SCORE'!W45="","",'FINAL-SCORE'!W45)</f>
        <v/>
      </c>
      <c r="I45" s="152" t="str">
        <f>IF('FINAL-SCORE'!X45="","",'FINAL-SCORE'!X45)</f>
        <v/>
      </c>
      <c r="J45" s="152" t="str">
        <f>IF('FINAL-SCORE'!Y45="","",'FINAL-SCORE'!Y45)</f>
        <v/>
      </c>
      <c r="K45" s="152" t="str">
        <f>IF('FINAL-SCORE'!Z45="","",'FINAL-SCORE'!Z45)</f>
        <v/>
      </c>
      <c r="L45" s="152" t="str">
        <f>IF('FINAL-SCORE'!AA45="","",'FINAL-SCORE'!AA45)</f>
        <v/>
      </c>
      <c r="M45" s="152" t="str">
        <f>IF('FINAL-SCORE'!AB45="","",'FINAL-SCORE'!AB45)</f>
        <v/>
      </c>
      <c r="N45" s="153" t="str">
        <f>IF('FINAL-SCORE'!AC45="","",'FINAL-SCORE'!AC45)</f>
        <v/>
      </c>
      <c r="O45" s="153" t="str">
        <f>IF('FINAL-SCORE'!AD45="","",'FINAL-SCORE'!AD45)</f>
        <v/>
      </c>
      <c r="P45" s="154" t="str">
        <f>IF('FINAL-SCORE'!AE45="","",'FINAL-SCORE'!AE45)</f>
        <v/>
      </c>
      <c r="Q45" s="154" t="str">
        <f>IF('FINAL-SCORE'!AF45="","",'FINAL-SCORE'!AF45)</f>
        <v/>
      </c>
      <c r="R45" s="154" t="str">
        <f>IF('FINAL-SCORE'!AG45="","",'FINAL-SCORE'!AG45)</f>
        <v/>
      </c>
      <c r="S45" s="155" t="str">
        <f>IF('FINAL-SCORE'!AH45="","",'FINAL-SCORE'!AH45)</f>
        <v/>
      </c>
      <c r="T45" s="96"/>
      <c r="U45" s="96"/>
      <c r="V45" s="96"/>
      <c r="W45" s="96"/>
    </row>
    <row r="46" spans="1:23" ht="12" customHeight="1" x14ac:dyDescent="0.3">
      <c r="A46" s="149" t="str">
        <f>IF('FINAL-SCORE'!U46="","",'FINAL-SCORE'!U46)</f>
        <v/>
      </c>
      <c r="B46" s="149" t="str">
        <f>IF('FINAL-SCORE'!V46="","",'FINAL-SCORE'!V46)</f>
        <v/>
      </c>
      <c r="C46" s="150" t="str">
        <f>IF(B46="","",IF(VLOOKUP(B46,PLAYER!B:G,2,FALSE)="","",VLOOKUP(B46,PLAYER!B:G,2,FALSE)))</f>
        <v/>
      </c>
      <c r="D46" s="150" t="str">
        <f>IF(B46="","",IF(VLOOKUP(B46,PLAYER!B:G,3,FALSE)="","",VLOOKUP(B46,PLAYER!B:G,3,FALSE)))</f>
        <v/>
      </c>
      <c r="E46" s="150" t="str">
        <f>IF(B46="","",IF(VLOOKUP(B46,PLAYER!B:G,4,FALSE)="","",VLOOKUP(B46,PLAYER!B:G,4,FALSE)))</f>
        <v/>
      </c>
      <c r="F46" s="150" t="str">
        <f>IF(B46="","",IF(VLOOKUP(B46,PLAYER!B:G,5,FALSE)="","",VLOOKUP(B46,PLAYER!B:G,5,FALSE)))</f>
        <v/>
      </c>
      <c r="G46" s="150" t="str">
        <f>IF(B46="","",IF(VLOOKUP(B46,PLAYER!B:G,6,FALSE)="","",VLOOKUP(B46,PLAYER!B:G,6,FALSE)))</f>
        <v/>
      </c>
      <c r="H46" s="151" t="str">
        <f>IF('FINAL-SCORE'!W46="","",'FINAL-SCORE'!W46)</f>
        <v/>
      </c>
      <c r="I46" s="152" t="str">
        <f>IF('FINAL-SCORE'!X46="","",'FINAL-SCORE'!X46)</f>
        <v/>
      </c>
      <c r="J46" s="152" t="str">
        <f>IF('FINAL-SCORE'!Y46="","",'FINAL-SCORE'!Y46)</f>
        <v/>
      </c>
      <c r="K46" s="152" t="str">
        <f>IF('FINAL-SCORE'!Z46="","",'FINAL-SCORE'!Z46)</f>
        <v/>
      </c>
      <c r="L46" s="152" t="str">
        <f>IF('FINAL-SCORE'!AA46="","",'FINAL-SCORE'!AA46)</f>
        <v/>
      </c>
      <c r="M46" s="152" t="str">
        <f>IF('FINAL-SCORE'!AB46="","",'FINAL-SCORE'!AB46)</f>
        <v/>
      </c>
      <c r="N46" s="153" t="str">
        <f>IF('FINAL-SCORE'!AC46="","",'FINAL-SCORE'!AC46)</f>
        <v/>
      </c>
      <c r="O46" s="153" t="str">
        <f>IF('FINAL-SCORE'!AD46="","",'FINAL-SCORE'!AD46)</f>
        <v/>
      </c>
      <c r="P46" s="154" t="str">
        <f>IF('FINAL-SCORE'!AE46="","",'FINAL-SCORE'!AE46)</f>
        <v/>
      </c>
      <c r="Q46" s="154" t="str">
        <f>IF('FINAL-SCORE'!AF46="","",'FINAL-SCORE'!AF46)</f>
        <v/>
      </c>
      <c r="R46" s="154" t="str">
        <f>IF('FINAL-SCORE'!AG46="","",'FINAL-SCORE'!AG46)</f>
        <v/>
      </c>
      <c r="S46" s="155" t="str">
        <f>IF('FINAL-SCORE'!AH46="","",'FINAL-SCORE'!AH46)</f>
        <v/>
      </c>
      <c r="T46" s="96"/>
      <c r="U46" s="96"/>
      <c r="V46" s="96"/>
      <c r="W46" s="96"/>
    </row>
    <row r="47" spans="1:23" ht="12" customHeight="1" x14ac:dyDescent="0.3">
      <c r="A47" s="149" t="str">
        <f>IF('FINAL-SCORE'!U47="","",'FINAL-SCORE'!U47)</f>
        <v/>
      </c>
      <c r="B47" s="149" t="str">
        <f>IF('FINAL-SCORE'!V47="","",'FINAL-SCORE'!V47)</f>
        <v/>
      </c>
      <c r="C47" s="150" t="str">
        <f>IF(B47="","",IF(VLOOKUP(B47,PLAYER!B:G,2,FALSE)="","",VLOOKUP(B47,PLAYER!B:G,2,FALSE)))</f>
        <v/>
      </c>
      <c r="D47" s="150" t="str">
        <f>IF(B47="","",IF(VLOOKUP(B47,PLAYER!B:G,3,FALSE)="","",VLOOKUP(B47,PLAYER!B:G,3,FALSE)))</f>
        <v/>
      </c>
      <c r="E47" s="150" t="str">
        <f>IF(B47="","",IF(VLOOKUP(B47,PLAYER!B:G,4,FALSE)="","",VLOOKUP(B47,PLAYER!B:G,4,FALSE)))</f>
        <v/>
      </c>
      <c r="F47" s="150" t="str">
        <f>IF(B47="","",IF(VLOOKUP(B47,PLAYER!B:G,5,FALSE)="","",VLOOKUP(B47,PLAYER!B:G,5,FALSE)))</f>
        <v/>
      </c>
      <c r="G47" s="150" t="str">
        <f>IF(B47="","",IF(VLOOKUP(B47,PLAYER!B:G,6,FALSE)="","",VLOOKUP(B47,PLAYER!B:G,6,FALSE)))</f>
        <v/>
      </c>
      <c r="H47" s="151" t="str">
        <f>IF('FINAL-SCORE'!W47="","",'FINAL-SCORE'!W47)</f>
        <v/>
      </c>
      <c r="I47" s="152" t="str">
        <f>IF('FINAL-SCORE'!X47="","",'FINAL-SCORE'!X47)</f>
        <v/>
      </c>
      <c r="J47" s="152" t="str">
        <f>IF('FINAL-SCORE'!Y47="","",'FINAL-SCORE'!Y47)</f>
        <v/>
      </c>
      <c r="K47" s="152" t="str">
        <f>IF('FINAL-SCORE'!Z47="","",'FINAL-SCORE'!Z47)</f>
        <v/>
      </c>
      <c r="L47" s="152" t="str">
        <f>IF('FINAL-SCORE'!AA47="","",'FINAL-SCORE'!AA47)</f>
        <v/>
      </c>
      <c r="M47" s="152" t="str">
        <f>IF('FINAL-SCORE'!AB47="","",'FINAL-SCORE'!AB47)</f>
        <v/>
      </c>
      <c r="N47" s="153" t="str">
        <f>IF('FINAL-SCORE'!AC47="","",'FINAL-SCORE'!AC47)</f>
        <v/>
      </c>
      <c r="O47" s="153" t="str">
        <f>IF('FINAL-SCORE'!AD47="","",'FINAL-SCORE'!AD47)</f>
        <v/>
      </c>
      <c r="P47" s="154" t="str">
        <f>IF('FINAL-SCORE'!AE47="","",'FINAL-SCORE'!AE47)</f>
        <v/>
      </c>
      <c r="Q47" s="154" t="str">
        <f>IF('FINAL-SCORE'!AF47="","",'FINAL-SCORE'!AF47)</f>
        <v/>
      </c>
      <c r="R47" s="154" t="str">
        <f>IF('FINAL-SCORE'!AG47="","",'FINAL-SCORE'!AG47)</f>
        <v/>
      </c>
      <c r="S47" s="155" t="str">
        <f>IF('FINAL-SCORE'!AH47="","",'FINAL-SCORE'!AH47)</f>
        <v/>
      </c>
      <c r="T47" s="96"/>
      <c r="U47" s="96"/>
      <c r="V47" s="96"/>
      <c r="W47" s="96"/>
    </row>
    <row r="48" spans="1:23" ht="12" customHeight="1" x14ac:dyDescent="0.3">
      <c r="A48" s="149" t="str">
        <f>IF('FINAL-SCORE'!U48="","",'FINAL-SCORE'!U48)</f>
        <v/>
      </c>
      <c r="B48" s="149" t="str">
        <f>IF('FINAL-SCORE'!V48="","",'FINAL-SCORE'!V48)</f>
        <v/>
      </c>
      <c r="C48" s="150" t="str">
        <f>IF(B48="","",IF(VLOOKUP(B48,PLAYER!B:G,2,FALSE)="","",VLOOKUP(B48,PLAYER!B:G,2,FALSE)))</f>
        <v/>
      </c>
      <c r="D48" s="150" t="str">
        <f>IF(B48="","",IF(VLOOKUP(B48,PLAYER!B:G,3,FALSE)="","",VLOOKUP(B48,PLAYER!B:G,3,FALSE)))</f>
        <v/>
      </c>
      <c r="E48" s="150" t="str">
        <f>IF(B48="","",IF(VLOOKUP(B48,PLAYER!B:G,4,FALSE)="","",VLOOKUP(B48,PLAYER!B:G,4,FALSE)))</f>
        <v/>
      </c>
      <c r="F48" s="150" t="str">
        <f>IF(B48="","",IF(VLOOKUP(B48,PLAYER!B:G,5,FALSE)="","",VLOOKUP(B48,PLAYER!B:G,5,FALSE)))</f>
        <v/>
      </c>
      <c r="G48" s="150" t="str">
        <f>IF(B48="","",IF(VLOOKUP(B48,PLAYER!B:G,6,FALSE)="","",VLOOKUP(B48,PLAYER!B:G,6,FALSE)))</f>
        <v/>
      </c>
      <c r="H48" s="151" t="str">
        <f>IF('FINAL-SCORE'!W48="","",'FINAL-SCORE'!W48)</f>
        <v/>
      </c>
      <c r="I48" s="152" t="str">
        <f>IF('FINAL-SCORE'!X48="","",'FINAL-SCORE'!X48)</f>
        <v/>
      </c>
      <c r="J48" s="152" t="str">
        <f>IF('FINAL-SCORE'!Y48="","",'FINAL-SCORE'!Y48)</f>
        <v/>
      </c>
      <c r="K48" s="152" t="str">
        <f>IF('FINAL-SCORE'!Z48="","",'FINAL-SCORE'!Z48)</f>
        <v/>
      </c>
      <c r="L48" s="152" t="str">
        <f>IF('FINAL-SCORE'!AA48="","",'FINAL-SCORE'!AA48)</f>
        <v/>
      </c>
      <c r="M48" s="152" t="str">
        <f>IF('FINAL-SCORE'!AB48="","",'FINAL-SCORE'!AB48)</f>
        <v/>
      </c>
      <c r="N48" s="153" t="str">
        <f>IF('FINAL-SCORE'!AC48="","",'FINAL-SCORE'!AC48)</f>
        <v/>
      </c>
      <c r="O48" s="153" t="str">
        <f>IF('FINAL-SCORE'!AD48="","",'FINAL-SCORE'!AD48)</f>
        <v/>
      </c>
      <c r="P48" s="154" t="str">
        <f>IF('FINAL-SCORE'!AE48="","",'FINAL-SCORE'!AE48)</f>
        <v/>
      </c>
      <c r="Q48" s="154" t="str">
        <f>IF('FINAL-SCORE'!AF48="","",'FINAL-SCORE'!AF48)</f>
        <v/>
      </c>
      <c r="R48" s="154" t="str">
        <f>IF('FINAL-SCORE'!AG48="","",'FINAL-SCORE'!AG48)</f>
        <v/>
      </c>
      <c r="S48" s="155" t="str">
        <f>IF('FINAL-SCORE'!AH48="","",'FINAL-SCORE'!AH48)</f>
        <v/>
      </c>
      <c r="T48" s="96"/>
      <c r="U48" s="96"/>
      <c r="V48" s="96"/>
      <c r="W48" s="96"/>
    </row>
    <row r="49" spans="1:23" ht="12" customHeight="1" x14ac:dyDescent="0.3">
      <c r="A49" s="149" t="str">
        <f>IF('FINAL-SCORE'!U49="","",'FINAL-SCORE'!U49)</f>
        <v/>
      </c>
      <c r="B49" s="149" t="str">
        <f>IF('FINAL-SCORE'!V49="","",'FINAL-SCORE'!V49)</f>
        <v/>
      </c>
      <c r="C49" s="150" t="str">
        <f>IF(B49="","",IF(VLOOKUP(B49,PLAYER!B:G,2,FALSE)="","",VLOOKUP(B49,PLAYER!B:G,2,FALSE)))</f>
        <v/>
      </c>
      <c r="D49" s="150" t="str">
        <f>IF(B49="","",IF(VLOOKUP(B49,PLAYER!B:G,3,FALSE)="","",VLOOKUP(B49,PLAYER!B:G,3,FALSE)))</f>
        <v/>
      </c>
      <c r="E49" s="150" t="str">
        <f>IF(B49="","",IF(VLOOKUP(B49,PLAYER!B:G,4,FALSE)="","",VLOOKUP(B49,PLAYER!B:G,4,FALSE)))</f>
        <v/>
      </c>
      <c r="F49" s="150" t="str">
        <f>IF(B49="","",IF(VLOOKUP(B49,PLAYER!B:G,5,FALSE)="","",VLOOKUP(B49,PLAYER!B:G,5,FALSE)))</f>
        <v/>
      </c>
      <c r="G49" s="150" t="str">
        <f>IF(B49="","",IF(VLOOKUP(B49,PLAYER!B:G,6,FALSE)="","",VLOOKUP(B49,PLAYER!B:G,6,FALSE)))</f>
        <v/>
      </c>
      <c r="H49" s="151" t="str">
        <f>IF('FINAL-SCORE'!W49="","",'FINAL-SCORE'!W49)</f>
        <v/>
      </c>
      <c r="I49" s="152" t="str">
        <f>IF('FINAL-SCORE'!X49="","",'FINAL-SCORE'!X49)</f>
        <v/>
      </c>
      <c r="J49" s="152" t="str">
        <f>IF('FINAL-SCORE'!Y49="","",'FINAL-SCORE'!Y49)</f>
        <v/>
      </c>
      <c r="K49" s="152" t="str">
        <f>IF('FINAL-SCORE'!Z49="","",'FINAL-SCORE'!Z49)</f>
        <v/>
      </c>
      <c r="L49" s="152" t="str">
        <f>IF('FINAL-SCORE'!AA49="","",'FINAL-SCORE'!AA49)</f>
        <v/>
      </c>
      <c r="M49" s="152" t="str">
        <f>IF('FINAL-SCORE'!AB49="","",'FINAL-SCORE'!AB49)</f>
        <v/>
      </c>
      <c r="N49" s="153" t="str">
        <f>IF('FINAL-SCORE'!AC49="","",'FINAL-SCORE'!AC49)</f>
        <v/>
      </c>
      <c r="O49" s="153" t="str">
        <f>IF('FINAL-SCORE'!AD49="","",'FINAL-SCORE'!AD49)</f>
        <v/>
      </c>
      <c r="P49" s="154" t="str">
        <f>IF('FINAL-SCORE'!AE49="","",'FINAL-SCORE'!AE49)</f>
        <v/>
      </c>
      <c r="Q49" s="154" t="str">
        <f>IF('FINAL-SCORE'!AF49="","",'FINAL-SCORE'!AF49)</f>
        <v/>
      </c>
      <c r="R49" s="154" t="str">
        <f>IF('FINAL-SCORE'!AG49="","",'FINAL-SCORE'!AG49)</f>
        <v/>
      </c>
      <c r="S49" s="155" t="str">
        <f>IF('FINAL-SCORE'!AH49="","",'FINAL-SCORE'!AH49)</f>
        <v/>
      </c>
      <c r="T49" s="96"/>
      <c r="U49" s="96"/>
      <c r="V49" s="96"/>
      <c r="W49" s="96"/>
    </row>
    <row r="50" spans="1:23" ht="12" customHeight="1" x14ac:dyDescent="0.3">
      <c r="A50" s="149" t="str">
        <f>IF('FINAL-SCORE'!U50="","",'FINAL-SCORE'!U50)</f>
        <v/>
      </c>
      <c r="B50" s="149" t="str">
        <f>IF('FINAL-SCORE'!V50="","",'FINAL-SCORE'!V50)</f>
        <v/>
      </c>
      <c r="C50" s="150" t="str">
        <f>IF(B50="","",IF(VLOOKUP(B50,PLAYER!B:G,2,FALSE)="","",VLOOKUP(B50,PLAYER!B:G,2,FALSE)))</f>
        <v/>
      </c>
      <c r="D50" s="150" t="str">
        <f>IF(B50="","",IF(VLOOKUP(B50,PLAYER!B:G,3,FALSE)="","",VLOOKUP(B50,PLAYER!B:G,3,FALSE)))</f>
        <v/>
      </c>
      <c r="E50" s="150" t="str">
        <f>IF(B50="","",IF(VLOOKUP(B50,PLAYER!B:G,4,FALSE)="","",VLOOKUP(B50,PLAYER!B:G,4,FALSE)))</f>
        <v/>
      </c>
      <c r="F50" s="150" t="str">
        <f>IF(B50="","",IF(VLOOKUP(B50,PLAYER!B:G,5,FALSE)="","",VLOOKUP(B50,PLAYER!B:G,5,FALSE)))</f>
        <v/>
      </c>
      <c r="G50" s="150" t="str">
        <f>IF(B50="","",IF(VLOOKUP(B50,PLAYER!B:G,6,FALSE)="","",VLOOKUP(B50,PLAYER!B:G,6,FALSE)))</f>
        <v/>
      </c>
      <c r="H50" s="151" t="str">
        <f>IF('FINAL-SCORE'!W50="","",'FINAL-SCORE'!W50)</f>
        <v/>
      </c>
      <c r="I50" s="152" t="str">
        <f>IF('FINAL-SCORE'!X50="","",'FINAL-SCORE'!X50)</f>
        <v/>
      </c>
      <c r="J50" s="152" t="str">
        <f>IF('FINAL-SCORE'!Y50="","",'FINAL-SCORE'!Y50)</f>
        <v/>
      </c>
      <c r="K50" s="152" t="str">
        <f>IF('FINAL-SCORE'!Z50="","",'FINAL-SCORE'!Z50)</f>
        <v/>
      </c>
      <c r="L50" s="152" t="str">
        <f>IF('FINAL-SCORE'!AA50="","",'FINAL-SCORE'!AA50)</f>
        <v/>
      </c>
      <c r="M50" s="152" t="str">
        <f>IF('FINAL-SCORE'!AB50="","",'FINAL-SCORE'!AB50)</f>
        <v/>
      </c>
      <c r="N50" s="153" t="str">
        <f>IF('FINAL-SCORE'!AC50="","",'FINAL-SCORE'!AC50)</f>
        <v/>
      </c>
      <c r="O50" s="153" t="str">
        <f>IF('FINAL-SCORE'!AD50="","",'FINAL-SCORE'!AD50)</f>
        <v/>
      </c>
      <c r="P50" s="154" t="str">
        <f>IF('FINAL-SCORE'!AE50="","",'FINAL-SCORE'!AE50)</f>
        <v/>
      </c>
      <c r="Q50" s="154" t="str">
        <f>IF('FINAL-SCORE'!AF50="","",'FINAL-SCORE'!AF50)</f>
        <v/>
      </c>
      <c r="R50" s="154" t="str">
        <f>IF('FINAL-SCORE'!AG50="","",'FINAL-SCORE'!AG50)</f>
        <v/>
      </c>
      <c r="S50" s="155" t="str">
        <f>IF('FINAL-SCORE'!AH50="","",'FINAL-SCORE'!AH50)</f>
        <v/>
      </c>
      <c r="T50" s="96"/>
      <c r="U50" s="96"/>
      <c r="V50" s="96"/>
      <c r="W50" s="96"/>
    </row>
    <row r="51" spans="1:23" ht="12" customHeight="1" x14ac:dyDescent="0.3">
      <c r="A51" s="149" t="str">
        <f>IF('FINAL-SCORE'!U51="","",'FINAL-SCORE'!U51)</f>
        <v/>
      </c>
      <c r="B51" s="149" t="str">
        <f>IF('FINAL-SCORE'!V51="","",'FINAL-SCORE'!V51)</f>
        <v/>
      </c>
      <c r="C51" s="150" t="str">
        <f>IF(B51="","",IF(VLOOKUP(B51,PLAYER!B:G,2,FALSE)="","",VLOOKUP(B51,PLAYER!B:G,2,FALSE)))</f>
        <v/>
      </c>
      <c r="D51" s="150" t="str">
        <f>IF(B51="","",IF(VLOOKUP(B51,PLAYER!B:G,3,FALSE)="","",VLOOKUP(B51,PLAYER!B:G,3,FALSE)))</f>
        <v/>
      </c>
      <c r="E51" s="150" t="str">
        <f>IF(B51="","",IF(VLOOKUP(B51,PLAYER!B:G,4,FALSE)="","",VLOOKUP(B51,PLAYER!B:G,4,FALSE)))</f>
        <v/>
      </c>
      <c r="F51" s="150" t="str">
        <f>IF(B51="","",IF(VLOOKUP(B51,PLAYER!B:G,5,FALSE)="","",VLOOKUP(B51,PLAYER!B:G,5,FALSE)))</f>
        <v/>
      </c>
      <c r="G51" s="150" t="str">
        <f>IF(B51="","",IF(VLOOKUP(B51,PLAYER!B:G,6,FALSE)="","",VLOOKUP(B51,PLAYER!B:G,6,FALSE)))</f>
        <v/>
      </c>
      <c r="H51" s="151" t="str">
        <f>IF('FINAL-SCORE'!W51="","",'FINAL-SCORE'!W51)</f>
        <v/>
      </c>
      <c r="I51" s="152" t="str">
        <f>IF('FINAL-SCORE'!X51="","",'FINAL-SCORE'!X51)</f>
        <v/>
      </c>
      <c r="J51" s="152" t="str">
        <f>IF('FINAL-SCORE'!Y51="","",'FINAL-SCORE'!Y51)</f>
        <v/>
      </c>
      <c r="K51" s="152" t="str">
        <f>IF('FINAL-SCORE'!Z51="","",'FINAL-SCORE'!Z51)</f>
        <v/>
      </c>
      <c r="L51" s="152" t="str">
        <f>IF('FINAL-SCORE'!AA51="","",'FINAL-SCORE'!AA51)</f>
        <v/>
      </c>
      <c r="M51" s="152" t="str">
        <f>IF('FINAL-SCORE'!AB51="","",'FINAL-SCORE'!AB51)</f>
        <v/>
      </c>
      <c r="N51" s="153" t="str">
        <f>IF('FINAL-SCORE'!AC51="","",'FINAL-SCORE'!AC51)</f>
        <v/>
      </c>
      <c r="O51" s="153" t="str">
        <f>IF('FINAL-SCORE'!AD51="","",'FINAL-SCORE'!AD51)</f>
        <v/>
      </c>
      <c r="P51" s="154" t="str">
        <f>IF('FINAL-SCORE'!AE51="","",'FINAL-SCORE'!AE51)</f>
        <v/>
      </c>
      <c r="Q51" s="154" t="str">
        <f>IF('FINAL-SCORE'!AF51="","",'FINAL-SCORE'!AF51)</f>
        <v/>
      </c>
      <c r="R51" s="154" t="str">
        <f>IF('FINAL-SCORE'!AG51="","",'FINAL-SCORE'!AG51)</f>
        <v/>
      </c>
      <c r="S51" s="155" t="str">
        <f>IF('FINAL-SCORE'!AH51="","",'FINAL-SCORE'!AH51)</f>
        <v/>
      </c>
      <c r="T51" s="96"/>
      <c r="U51" s="96"/>
      <c r="V51" s="96"/>
      <c r="W51" s="96"/>
    </row>
    <row r="52" spans="1:23" ht="12" customHeight="1" x14ac:dyDescent="0.3">
      <c r="A52" s="96" t="str">
        <f>IF('FINAL-SCORE'!U52="","",'FINAL-SCORE'!U52)</f>
        <v/>
      </c>
      <c r="B52" s="96" t="str">
        <f>IF('FINAL-SCORE'!V52="","",'FINAL-SCORE'!V52)</f>
        <v/>
      </c>
      <c r="C52" s="96" t="str">
        <f>IF(B52="","",IF(VLOOKUP(B52,PLAYER!B:G,2,FALSE)="","",VLOOKUP(B52,PLAYER!B:G,2,FALSE)))</f>
        <v/>
      </c>
      <c r="D52" s="96" t="str">
        <f>IF(B52="","",IF(VLOOKUP(B52,PLAYER!B:G,3,FALSE)="","",VLOOKUP(B52,PLAYER!B:G,3,FALSE)))</f>
        <v/>
      </c>
      <c r="E52" s="96" t="str">
        <f>IF(B52="","",IF(VLOOKUP(B52,PLAYER!B:G,4,FALSE)="","",VLOOKUP(B52,PLAYER!B:G,4,FALSE)))</f>
        <v/>
      </c>
      <c r="F52" s="96" t="str">
        <f>IF(B52="","",IF(VLOOKUP(B52,PLAYER!B:G,5,FALSE)="","",VLOOKUP(B52,PLAYER!B:G,5,FALSE)))</f>
        <v/>
      </c>
      <c r="G52" s="96" t="str">
        <f>IF(B52="","",IF(VLOOKUP(B52,PLAYER!B:G,6,FALSE)="","",VLOOKUP(B52,PLAYER!B:G,6,FALSE)))</f>
        <v/>
      </c>
      <c r="H52" s="156" t="str">
        <f>IF('FINAL-SCORE'!W52="","",'FINAL-SCORE'!W52)</f>
        <v/>
      </c>
      <c r="I52" s="96" t="str">
        <f>IF('FINAL-SCORE'!X52="","",'FINAL-SCORE'!X52)</f>
        <v/>
      </c>
      <c r="J52" s="96" t="str">
        <f>IF('FINAL-SCORE'!Y52="","",'FINAL-SCORE'!Y52)</f>
        <v/>
      </c>
      <c r="K52" s="96" t="str">
        <f>IF('FINAL-SCORE'!Z52="","",'FINAL-SCORE'!Z52)</f>
        <v/>
      </c>
      <c r="L52" s="96" t="str">
        <f>IF('FINAL-SCORE'!AA52="","",'FINAL-SCORE'!AA52)</f>
        <v/>
      </c>
      <c r="M52" s="96" t="str">
        <f>IF('FINAL-SCORE'!AB52="","",'FINAL-SCORE'!AB52)</f>
        <v/>
      </c>
      <c r="N52" s="96" t="str">
        <f>IF('FINAL-SCORE'!AC52="","",'FINAL-SCORE'!AC52)</f>
        <v/>
      </c>
      <c r="O52" s="96" t="str">
        <f>IF('FINAL-SCORE'!AD52="","",'FINAL-SCORE'!AD52)</f>
        <v/>
      </c>
      <c r="P52" s="96" t="str">
        <f>IF('FINAL-SCORE'!AE52="","",'FINAL-SCORE'!AE52)</f>
        <v/>
      </c>
      <c r="Q52" s="96" t="str">
        <f>IF('FINAL-SCORE'!AF52="","",'FINAL-SCORE'!AF52)</f>
        <v/>
      </c>
      <c r="R52" s="96" t="str">
        <f>IF('FINAL-SCORE'!AG52="","",'FINAL-SCORE'!AG52)</f>
        <v/>
      </c>
      <c r="S52" s="157" t="str">
        <f>IF('FINAL-SCORE'!AH52="","",'FINAL-SCORE'!AH52)</f>
        <v/>
      </c>
      <c r="T52" s="96"/>
      <c r="U52" s="96"/>
      <c r="V52" s="96"/>
      <c r="W52" s="96"/>
    </row>
    <row r="53" spans="1:23" ht="12" customHeight="1" x14ac:dyDescent="0.3">
      <c r="A53" s="96" t="str">
        <f>IF('FINAL-SCORE'!U53="","",'FINAL-SCORE'!U53)</f>
        <v/>
      </c>
      <c r="B53" s="96" t="str">
        <f>IF('FINAL-SCORE'!V53="","",'FINAL-SCORE'!V53)</f>
        <v/>
      </c>
      <c r="C53" s="96" t="str">
        <f>IF(B53="","",IF(VLOOKUP(B53,PLAYER!B:G,2,FALSE)="","",VLOOKUP(B53,PLAYER!B:G,2,FALSE)))</f>
        <v/>
      </c>
      <c r="D53" s="96" t="str">
        <f>IF(B53="","",IF(VLOOKUP(B53,PLAYER!B:G,3,FALSE)="","",VLOOKUP(B53,PLAYER!B:G,3,FALSE)))</f>
        <v/>
      </c>
      <c r="E53" s="96" t="str">
        <f>IF(B53="","",IF(VLOOKUP(B53,PLAYER!B:G,4,FALSE)="","",VLOOKUP(B53,PLAYER!B:G,4,FALSE)))</f>
        <v/>
      </c>
      <c r="F53" s="96" t="str">
        <f>IF(B53="","",IF(VLOOKUP(B53,PLAYER!B:G,5,FALSE)="","",VLOOKUP(B53,PLAYER!B:G,5,FALSE)))</f>
        <v/>
      </c>
      <c r="G53" s="96" t="str">
        <f>IF(B53="","",IF(VLOOKUP(B53,PLAYER!B:G,6,FALSE)="","",VLOOKUP(B53,PLAYER!B:G,6,FALSE)))</f>
        <v/>
      </c>
      <c r="H53" s="156" t="str">
        <f>IF('FINAL-SCORE'!W53="","",'FINAL-SCORE'!W53)</f>
        <v/>
      </c>
      <c r="I53" s="96" t="str">
        <f>IF('FINAL-SCORE'!X53="","",'FINAL-SCORE'!X53)</f>
        <v/>
      </c>
      <c r="J53" s="96" t="str">
        <f>IF('FINAL-SCORE'!Y53="","",'FINAL-SCORE'!Y53)</f>
        <v/>
      </c>
      <c r="K53" s="96" t="str">
        <f>IF('FINAL-SCORE'!Z53="","",'FINAL-SCORE'!Z53)</f>
        <v/>
      </c>
      <c r="L53" s="96" t="str">
        <f>IF('FINAL-SCORE'!AA53="","",'FINAL-SCORE'!AA53)</f>
        <v/>
      </c>
      <c r="M53" s="96" t="str">
        <f>IF('FINAL-SCORE'!AB53="","",'FINAL-SCORE'!AB53)</f>
        <v/>
      </c>
      <c r="N53" s="96" t="str">
        <f>IF('FINAL-SCORE'!AC53="","",'FINAL-SCORE'!AC53)</f>
        <v/>
      </c>
      <c r="O53" s="96" t="str">
        <f>IF('FINAL-SCORE'!AD53="","",'FINAL-SCORE'!AD53)</f>
        <v/>
      </c>
      <c r="P53" s="96" t="str">
        <f>IF('FINAL-SCORE'!AE53="","",'FINAL-SCORE'!AE53)</f>
        <v/>
      </c>
      <c r="Q53" s="96" t="str">
        <f>IF('FINAL-SCORE'!AF53="","",'FINAL-SCORE'!AF53)</f>
        <v/>
      </c>
      <c r="R53" s="96" t="str">
        <f>IF('FINAL-SCORE'!AG53="","",'FINAL-SCORE'!AG53)</f>
        <v/>
      </c>
      <c r="S53" s="157" t="str">
        <f>IF('FINAL-SCORE'!AH53="","",'FINAL-SCORE'!AH53)</f>
        <v/>
      </c>
      <c r="T53" s="96"/>
      <c r="U53" s="96"/>
      <c r="V53" s="96"/>
      <c r="W53" s="96"/>
    </row>
    <row r="54" spans="1:23" ht="12" customHeight="1" x14ac:dyDescent="0.3">
      <c r="A54" s="96" t="str">
        <f>IF('FINAL-SCORE'!U54="","",'FINAL-SCORE'!U54)</f>
        <v/>
      </c>
      <c r="B54" s="96" t="str">
        <f>IF('FINAL-SCORE'!V54="","",'FINAL-SCORE'!V54)</f>
        <v/>
      </c>
      <c r="C54" s="96" t="str">
        <f>IF(B54="","",IF(VLOOKUP(B54,PLAYER!B:G,2,FALSE)="","",VLOOKUP(B54,PLAYER!B:G,2,FALSE)))</f>
        <v/>
      </c>
      <c r="D54" s="96" t="str">
        <f>IF(B54="","",IF(VLOOKUP(B54,PLAYER!B:G,3,FALSE)="","",VLOOKUP(B54,PLAYER!B:G,3,FALSE)))</f>
        <v/>
      </c>
      <c r="E54" s="96" t="str">
        <f>IF(B54="","",IF(VLOOKUP(B54,PLAYER!B:G,4,FALSE)="","",VLOOKUP(B54,PLAYER!B:G,4,FALSE)))</f>
        <v/>
      </c>
      <c r="F54" s="96" t="str">
        <f>IF(B54="","",IF(VLOOKUP(B54,PLAYER!B:G,5,FALSE)="","",VLOOKUP(B54,PLAYER!B:G,5,FALSE)))</f>
        <v/>
      </c>
      <c r="G54" s="96" t="str">
        <f>IF(B54="","",IF(VLOOKUP(B54,PLAYER!B:G,6,FALSE)="","",VLOOKUP(B54,PLAYER!B:G,6,FALSE)))</f>
        <v/>
      </c>
      <c r="H54" s="156" t="str">
        <f>IF('FINAL-SCORE'!W54="","",'FINAL-SCORE'!W54)</f>
        <v/>
      </c>
      <c r="I54" s="96" t="str">
        <f>IF('FINAL-SCORE'!X54="","",'FINAL-SCORE'!X54)</f>
        <v/>
      </c>
      <c r="J54" s="96" t="str">
        <f>IF('FINAL-SCORE'!Y54="","",'FINAL-SCORE'!Y54)</f>
        <v/>
      </c>
      <c r="K54" s="96" t="str">
        <f>IF('FINAL-SCORE'!Z54="","",'FINAL-SCORE'!Z54)</f>
        <v/>
      </c>
      <c r="L54" s="96" t="str">
        <f>IF('FINAL-SCORE'!AA54="","",'FINAL-SCORE'!AA54)</f>
        <v/>
      </c>
      <c r="M54" s="96" t="str">
        <f>IF('FINAL-SCORE'!AB54="","",'FINAL-SCORE'!AB54)</f>
        <v/>
      </c>
      <c r="N54" s="96" t="str">
        <f>IF('FINAL-SCORE'!AC54="","",'FINAL-SCORE'!AC54)</f>
        <v/>
      </c>
      <c r="O54" s="96" t="str">
        <f>IF('FINAL-SCORE'!AD54="","",'FINAL-SCORE'!AD54)</f>
        <v/>
      </c>
      <c r="P54" s="96" t="str">
        <f>IF('FINAL-SCORE'!AE54="","",'FINAL-SCORE'!AE54)</f>
        <v/>
      </c>
      <c r="Q54" s="96" t="str">
        <f>IF('FINAL-SCORE'!AF54="","",'FINAL-SCORE'!AF54)</f>
        <v/>
      </c>
      <c r="R54" s="96" t="str">
        <f>IF('FINAL-SCORE'!AG54="","",'FINAL-SCORE'!AG54)</f>
        <v/>
      </c>
      <c r="S54" s="157" t="str">
        <f>IF('FINAL-SCORE'!AH54="","",'FINAL-SCORE'!AH54)</f>
        <v/>
      </c>
      <c r="T54" s="96"/>
      <c r="U54" s="96"/>
      <c r="V54" s="96"/>
      <c r="W54" s="96"/>
    </row>
    <row r="55" spans="1:23" ht="12" customHeight="1" x14ac:dyDescent="0.3">
      <c r="A55" s="96" t="str">
        <f>IF('FINAL-SCORE'!U55="","",'FINAL-SCORE'!U55)</f>
        <v/>
      </c>
      <c r="B55" s="96" t="str">
        <f>IF('FINAL-SCORE'!V55="","",'FINAL-SCORE'!V55)</f>
        <v/>
      </c>
      <c r="C55" s="96" t="str">
        <f>IF(B55="","",IF(VLOOKUP(B55,PLAYER!B:G,2,FALSE)="","",VLOOKUP(B55,PLAYER!B:G,2,FALSE)))</f>
        <v/>
      </c>
      <c r="D55" s="96" t="str">
        <f>IF(B55="","",IF(VLOOKUP(B55,PLAYER!B:G,3,FALSE)="","",VLOOKUP(B55,PLAYER!B:G,3,FALSE)))</f>
        <v/>
      </c>
      <c r="E55" s="96" t="str">
        <f>IF(B55="","",IF(VLOOKUP(B55,PLAYER!B:G,4,FALSE)="","",VLOOKUP(B55,PLAYER!B:G,4,FALSE)))</f>
        <v/>
      </c>
      <c r="F55" s="96" t="str">
        <f>IF(B55="","",IF(VLOOKUP(B55,PLAYER!B:G,5,FALSE)="","",VLOOKUP(B55,PLAYER!B:G,5,FALSE)))</f>
        <v/>
      </c>
      <c r="G55" s="96" t="str">
        <f>IF(B55="","",IF(VLOOKUP(B55,PLAYER!B:G,6,FALSE)="","",VLOOKUP(B55,PLAYER!B:G,6,FALSE)))</f>
        <v/>
      </c>
      <c r="H55" s="156" t="str">
        <f>IF('FINAL-SCORE'!W55="","",'FINAL-SCORE'!W55)</f>
        <v/>
      </c>
      <c r="I55" s="96" t="str">
        <f>IF('FINAL-SCORE'!X55="","",'FINAL-SCORE'!X55)</f>
        <v/>
      </c>
      <c r="J55" s="96" t="str">
        <f>IF('FINAL-SCORE'!Y55="","",'FINAL-SCORE'!Y55)</f>
        <v/>
      </c>
      <c r="K55" s="96" t="str">
        <f>IF('FINAL-SCORE'!Z55="","",'FINAL-SCORE'!Z55)</f>
        <v/>
      </c>
      <c r="L55" s="96" t="str">
        <f>IF('FINAL-SCORE'!AA55="","",'FINAL-SCORE'!AA55)</f>
        <v/>
      </c>
      <c r="M55" s="96" t="str">
        <f>IF('FINAL-SCORE'!AB55="","",'FINAL-SCORE'!AB55)</f>
        <v/>
      </c>
      <c r="N55" s="96" t="str">
        <f>IF('FINAL-SCORE'!AC55="","",'FINAL-SCORE'!AC55)</f>
        <v/>
      </c>
      <c r="O55" s="96" t="str">
        <f>IF('FINAL-SCORE'!AD55="","",'FINAL-SCORE'!AD55)</f>
        <v/>
      </c>
      <c r="P55" s="96" t="str">
        <f>IF('FINAL-SCORE'!AE55="","",'FINAL-SCORE'!AE55)</f>
        <v/>
      </c>
      <c r="Q55" s="96" t="str">
        <f>IF('FINAL-SCORE'!AF55="","",'FINAL-SCORE'!AF55)</f>
        <v/>
      </c>
      <c r="R55" s="96" t="str">
        <f>IF('FINAL-SCORE'!AG55="","",'FINAL-SCORE'!AG55)</f>
        <v/>
      </c>
      <c r="S55" s="157" t="str">
        <f>IF('FINAL-SCORE'!AH55="","",'FINAL-SCORE'!AH55)</f>
        <v/>
      </c>
      <c r="T55" s="96"/>
      <c r="U55" s="96"/>
      <c r="V55" s="96"/>
      <c r="W55" s="96"/>
    </row>
    <row r="56" spans="1:23" ht="12" customHeight="1" x14ac:dyDescent="0.3">
      <c r="A56" s="96" t="str">
        <f>IF('FINAL-SCORE'!U56="","",'FINAL-SCORE'!U56)</f>
        <v/>
      </c>
      <c r="B56" s="96" t="str">
        <f>IF('FINAL-SCORE'!V56="","",'FINAL-SCORE'!V56)</f>
        <v/>
      </c>
      <c r="C56" s="96" t="str">
        <f>IF(B56="","",IF(VLOOKUP(B56,PLAYER!B:G,2,FALSE)="","",VLOOKUP(B56,PLAYER!B:G,2,FALSE)))</f>
        <v/>
      </c>
      <c r="D56" s="96" t="str">
        <f>IF(B56="","",IF(VLOOKUP(B56,PLAYER!B:G,3,FALSE)="","",VLOOKUP(B56,PLAYER!B:G,3,FALSE)))</f>
        <v/>
      </c>
      <c r="E56" s="96" t="str">
        <f>IF(B56="","",IF(VLOOKUP(B56,PLAYER!B:G,4,FALSE)="","",VLOOKUP(B56,PLAYER!B:G,4,FALSE)))</f>
        <v/>
      </c>
      <c r="F56" s="96" t="str">
        <f>IF(B56="","",IF(VLOOKUP(B56,PLAYER!B:G,5,FALSE)="","",VLOOKUP(B56,PLAYER!B:G,5,FALSE)))</f>
        <v/>
      </c>
      <c r="G56" s="96" t="str">
        <f>IF(B56="","",IF(VLOOKUP(B56,PLAYER!B:G,6,FALSE)="","",VLOOKUP(B56,PLAYER!B:G,6,FALSE)))</f>
        <v/>
      </c>
      <c r="H56" s="156" t="str">
        <f>IF('FINAL-SCORE'!W56="","",'FINAL-SCORE'!W56)</f>
        <v/>
      </c>
      <c r="I56" s="96" t="str">
        <f>IF('FINAL-SCORE'!X56="","",'FINAL-SCORE'!X56)</f>
        <v/>
      </c>
      <c r="J56" s="96" t="str">
        <f>IF('FINAL-SCORE'!Y56="","",'FINAL-SCORE'!Y56)</f>
        <v/>
      </c>
      <c r="K56" s="96" t="str">
        <f>IF('FINAL-SCORE'!Z56="","",'FINAL-SCORE'!Z56)</f>
        <v/>
      </c>
      <c r="L56" s="96" t="str">
        <f>IF('FINAL-SCORE'!AA56="","",'FINAL-SCORE'!AA56)</f>
        <v/>
      </c>
      <c r="M56" s="96" t="str">
        <f>IF('FINAL-SCORE'!AB56="","",'FINAL-SCORE'!AB56)</f>
        <v/>
      </c>
      <c r="N56" s="96" t="str">
        <f>IF('FINAL-SCORE'!AC56="","",'FINAL-SCORE'!AC56)</f>
        <v/>
      </c>
      <c r="O56" s="96" t="str">
        <f>IF('FINAL-SCORE'!AD56="","",'FINAL-SCORE'!AD56)</f>
        <v/>
      </c>
      <c r="P56" s="96" t="str">
        <f>IF('FINAL-SCORE'!AE56="","",'FINAL-SCORE'!AE56)</f>
        <v/>
      </c>
      <c r="Q56" s="96" t="str">
        <f>IF('FINAL-SCORE'!AF56="","",'FINAL-SCORE'!AF56)</f>
        <v/>
      </c>
      <c r="R56" s="96" t="str">
        <f>IF('FINAL-SCORE'!AG56="","",'FINAL-SCORE'!AG56)</f>
        <v/>
      </c>
      <c r="S56" s="157" t="str">
        <f>IF('FINAL-SCORE'!AH56="","",'FINAL-SCORE'!AH56)</f>
        <v/>
      </c>
      <c r="T56" s="96"/>
      <c r="U56" s="96"/>
      <c r="V56" s="96"/>
      <c r="W56" s="96"/>
    </row>
    <row r="57" spans="1:23" ht="12" customHeight="1" x14ac:dyDescent="0.3">
      <c r="A57" s="96" t="str">
        <f>IF('FINAL-SCORE'!U57="","",'FINAL-SCORE'!U57)</f>
        <v/>
      </c>
      <c r="B57" s="96" t="str">
        <f>IF('FINAL-SCORE'!V57="","",'FINAL-SCORE'!V57)</f>
        <v/>
      </c>
      <c r="C57" s="96" t="str">
        <f>IF(B57="","",IF(VLOOKUP(B57,PLAYER!B:G,2,FALSE)="","",VLOOKUP(B57,PLAYER!B:G,2,FALSE)))</f>
        <v/>
      </c>
      <c r="D57" s="96" t="str">
        <f>IF(B57="","",IF(VLOOKUP(B57,PLAYER!B:G,3,FALSE)="","",VLOOKUP(B57,PLAYER!B:G,3,FALSE)))</f>
        <v/>
      </c>
      <c r="E57" s="96" t="str">
        <f>IF(B57="","",IF(VLOOKUP(B57,PLAYER!B:G,4,FALSE)="","",VLOOKUP(B57,PLAYER!B:G,4,FALSE)))</f>
        <v/>
      </c>
      <c r="F57" s="96" t="str">
        <f>IF(B57="","",IF(VLOOKUP(B57,PLAYER!B:G,5,FALSE)="","",VLOOKUP(B57,PLAYER!B:G,5,FALSE)))</f>
        <v/>
      </c>
      <c r="G57" s="96" t="str">
        <f>IF(B57="","",IF(VLOOKUP(B57,PLAYER!B:G,6,FALSE)="","",VLOOKUP(B57,PLAYER!B:G,6,FALSE)))</f>
        <v/>
      </c>
      <c r="H57" s="156" t="str">
        <f>IF('FINAL-SCORE'!W57="","",'FINAL-SCORE'!W57)</f>
        <v/>
      </c>
      <c r="I57" s="96" t="str">
        <f>IF('FINAL-SCORE'!X57="","",'FINAL-SCORE'!X57)</f>
        <v/>
      </c>
      <c r="J57" s="96" t="str">
        <f>IF('FINAL-SCORE'!Y57="","",'FINAL-SCORE'!Y57)</f>
        <v/>
      </c>
      <c r="K57" s="96" t="str">
        <f>IF('FINAL-SCORE'!Z57="","",'FINAL-SCORE'!Z57)</f>
        <v/>
      </c>
      <c r="L57" s="96" t="str">
        <f>IF('FINAL-SCORE'!AA57="","",'FINAL-SCORE'!AA57)</f>
        <v/>
      </c>
      <c r="M57" s="96" t="str">
        <f>IF('FINAL-SCORE'!AB57="","",'FINAL-SCORE'!AB57)</f>
        <v/>
      </c>
      <c r="N57" s="96" t="str">
        <f>IF('FINAL-SCORE'!AC57="","",'FINAL-SCORE'!AC57)</f>
        <v/>
      </c>
      <c r="O57" s="96" t="str">
        <f>IF('FINAL-SCORE'!AD57="","",'FINAL-SCORE'!AD57)</f>
        <v/>
      </c>
      <c r="P57" s="96" t="str">
        <f>IF('FINAL-SCORE'!AE57="","",'FINAL-SCORE'!AE57)</f>
        <v/>
      </c>
      <c r="Q57" s="96" t="str">
        <f>IF('FINAL-SCORE'!AF57="","",'FINAL-SCORE'!AF57)</f>
        <v/>
      </c>
      <c r="R57" s="96" t="str">
        <f>IF('FINAL-SCORE'!AG57="","",'FINAL-SCORE'!AG57)</f>
        <v/>
      </c>
      <c r="S57" s="157" t="str">
        <f>IF('FINAL-SCORE'!AH57="","",'FINAL-SCORE'!AH57)</f>
        <v/>
      </c>
      <c r="T57" s="96"/>
      <c r="U57" s="96"/>
      <c r="V57" s="96"/>
      <c r="W57" s="96"/>
    </row>
    <row r="58" spans="1:23" ht="12" customHeight="1" x14ac:dyDescent="0.3">
      <c r="A58" s="96" t="str">
        <f>IF('FINAL-SCORE'!U58="","",'FINAL-SCORE'!U58)</f>
        <v/>
      </c>
      <c r="B58" s="96" t="str">
        <f>IF('FINAL-SCORE'!V58="","",'FINAL-SCORE'!V58)</f>
        <v/>
      </c>
      <c r="C58" s="96" t="str">
        <f>IF(B58="","",IF(VLOOKUP(B58,PLAYER!B:G,2,FALSE)="","",VLOOKUP(B58,PLAYER!B:G,2,FALSE)))</f>
        <v/>
      </c>
      <c r="D58" s="96" t="str">
        <f>IF(B58="","",IF(VLOOKUP(B58,PLAYER!B:G,3,FALSE)="","",VLOOKUP(B58,PLAYER!B:G,3,FALSE)))</f>
        <v/>
      </c>
      <c r="E58" s="96" t="str">
        <f>IF(B58="","",IF(VLOOKUP(B58,PLAYER!B:G,4,FALSE)="","",VLOOKUP(B58,PLAYER!B:G,4,FALSE)))</f>
        <v/>
      </c>
      <c r="F58" s="96" t="str">
        <f>IF(B58="","",IF(VLOOKUP(B58,PLAYER!B:G,5,FALSE)="","",VLOOKUP(B58,PLAYER!B:G,5,FALSE)))</f>
        <v/>
      </c>
      <c r="G58" s="96" t="str">
        <f>IF(B58="","",IF(VLOOKUP(B58,PLAYER!B:G,6,FALSE)="","",VLOOKUP(B58,PLAYER!B:G,6,FALSE)))</f>
        <v/>
      </c>
      <c r="H58" s="156" t="str">
        <f>IF('FINAL-SCORE'!W58="","",'FINAL-SCORE'!W58)</f>
        <v/>
      </c>
      <c r="I58" s="96" t="str">
        <f>IF('FINAL-SCORE'!X58="","",'FINAL-SCORE'!X58)</f>
        <v/>
      </c>
      <c r="J58" s="96" t="str">
        <f>IF('FINAL-SCORE'!Y58="","",'FINAL-SCORE'!Y58)</f>
        <v/>
      </c>
      <c r="K58" s="96" t="str">
        <f>IF('FINAL-SCORE'!Z58="","",'FINAL-SCORE'!Z58)</f>
        <v/>
      </c>
      <c r="L58" s="96" t="str">
        <f>IF('FINAL-SCORE'!AA58="","",'FINAL-SCORE'!AA58)</f>
        <v/>
      </c>
      <c r="M58" s="96" t="str">
        <f>IF('FINAL-SCORE'!AB58="","",'FINAL-SCORE'!AB58)</f>
        <v/>
      </c>
      <c r="N58" s="96" t="str">
        <f>IF('FINAL-SCORE'!AC58="","",'FINAL-SCORE'!AC58)</f>
        <v/>
      </c>
      <c r="O58" s="96" t="str">
        <f>IF('FINAL-SCORE'!AD58="","",'FINAL-SCORE'!AD58)</f>
        <v/>
      </c>
      <c r="P58" s="96" t="str">
        <f>IF('FINAL-SCORE'!AE58="","",'FINAL-SCORE'!AE58)</f>
        <v/>
      </c>
      <c r="Q58" s="96" t="str">
        <f>IF('FINAL-SCORE'!AF58="","",'FINAL-SCORE'!AF58)</f>
        <v/>
      </c>
      <c r="R58" s="96" t="str">
        <f>IF('FINAL-SCORE'!AG58="","",'FINAL-SCORE'!AG58)</f>
        <v/>
      </c>
      <c r="S58" s="157" t="str">
        <f>IF('FINAL-SCORE'!AH58="","",'FINAL-SCORE'!AH58)</f>
        <v/>
      </c>
      <c r="T58" s="96"/>
      <c r="U58" s="96"/>
      <c r="V58" s="96"/>
      <c r="W58" s="96"/>
    </row>
    <row r="59" spans="1:23" ht="12" customHeight="1" x14ac:dyDescent="0.3">
      <c r="A59" s="96" t="str">
        <f>IF('FINAL-SCORE'!U59="","",'FINAL-SCORE'!U59)</f>
        <v/>
      </c>
      <c r="B59" s="96" t="str">
        <f>IF('FINAL-SCORE'!V59="","",'FINAL-SCORE'!V59)</f>
        <v/>
      </c>
      <c r="C59" s="96" t="str">
        <f>IF(B59="","",IF(VLOOKUP(B59,PLAYER!B:G,2,FALSE)="","",VLOOKUP(B59,PLAYER!B:G,2,FALSE)))</f>
        <v/>
      </c>
      <c r="D59" s="96" t="str">
        <f>IF(B59="","",IF(VLOOKUP(B59,PLAYER!B:G,3,FALSE)="","",VLOOKUP(B59,PLAYER!B:G,3,FALSE)))</f>
        <v/>
      </c>
      <c r="E59" s="96" t="str">
        <f>IF(B59="","",IF(VLOOKUP(B59,PLAYER!B:G,4,FALSE)="","",VLOOKUP(B59,PLAYER!B:G,4,FALSE)))</f>
        <v/>
      </c>
      <c r="F59" s="96" t="str">
        <f>IF(B59="","",IF(VLOOKUP(B59,PLAYER!B:G,5,FALSE)="","",VLOOKUP(B59,PLAYER!B:G,5,FALSE)))</f>
        <v/>
      </c>
      <c r="G59" s="96" t="str">
        <f>IF(B59="","",IF(VLOOKUP(B59,PLAYER!B:G,6,FALSE)="","",VLOOKUP(B59,PLAYER!B:G,6,FALSE)))</f>
        <v/>
      </c>
      <c r="H59" s="156" t="str">
        <f>IF('FINAL-SCORE'!W59="","",'FINAL-SCORE'!W59)</f>
        <v/>
      </c>
      <c r="I59" s="96" t="str">
        <f>IF('FINAL-SCORE'!X59="","",'FINAL-SCORE'!X59)</f>
        <v/>
      </c>
      <c r="J59" s="96" t="str">
        <f>IF('FINAL-SCORE'!Y59="","",'FINAL-SCORE'!Y59)</f>
        <v/>
      </c>
      <c r="K59" s="96" t="str">
        <f>IF('FINAL-SCORE'!Z59="","",'FINAL-SCORE'!Z59)</f>
        <v/>
      </c>
      <c r="L59" s="96" t="str">
        <f>IF('FINAL-SCORE'!AA59="","",'FINAL-SCORE'!AA59)</f>
        <v/>
      </c>
      <c r="M59" s="96" t="str">
        <f>IF('FINAL-SCORE'!AB59="","",'FINAL-SCORE'!AB59)</f>
        <v/>
      </c>
      <c r="N59" s="96" t="str">
        <f>IF('FINAL-SCORE'!AC59="","",'FINAL-SCORE'!AC59)</f>
        <v/>
      </c>
      <c r="O59" s="96" t="str">
        <f>IF('FINAL-SCORE'!AD59="","",'FINAL-SCORE'!AD59)</f>
        <v/>
      </c>
      <c r="P59" s="96" t="str">
        <f>IF('FINAL-SCORE'!AE59="","",'FINAL-SCORE'!AE59)</f>
        <v/>
      </c>
      <c r="Q59" s="96" t="str">
        <f>IF('FINAL-SCORE'!AF59="","",'FINAL-SCORE'!AF59)</f>
        <v/>
      </c>
      <c r="R59" s="96" t="str">
        <f>IF('FINAL-SCORE'!AG59="","",'FINAL-SCORE'!AG59)</f>
        <v/>
      </c>
      <c r="S59" s="157" t="str">
        <f>IF('FINAL-SCORE'!AH59="","",'FINAL-SCORE'!AH59)</f>
        <v/>
      </c>
      <c r="T59" s="96"/>
      <c r="U59" s="96"/>
      <c r="V59" s="96"/>
      <c r="W59" s="96"/>
    </row>
    <row r="60" spans="1:23" ht="12" customHeight="1" x14ac:dyDescent="0.3">
      <c r="A60" s="96" t="str">
        <f>IF('FINAL-SCORE'!U60="","",'FINAL-SCORE'!U60)</f>
        <v/>
      </c>
      <c r="B60" s="96" t="str">
        <f>IF('FINAL-SCORE'!V60="","",'FINAL-SCORE'!V60)</f>
        <v/>
      </c>
      <c r="C60" s="96" t="str">
        <f>IF(B60="","",IF(VLOOKUP(B60,PLAYER!B:G,2,FALSE)="","",VLOOKUP(B60,PLAYER!B:G,2,FALSE)))</f>
        <v/>
      </c>
      <c r="D60" s="96" t="str">
        <f>IF(B60="","",IF(VLOOKUP(B60,PLAYER!B:G,3,FALSE)="","",VLOOKUP(B60,PLAYER!B:G,3,FALSE)))</f>
        <v/>
      </c>
      <c r="E60" s="96" t="str">
        <f>IF(B60="","",IF(VLOOKUP(B60,PLAYER!B:G,4,FALSE)="","",VLOOKUP(B60,PLAYER!B:G,4,FALSE)))</f>
        <v/>
      </c>
      <c r="F60" s="96" t="str">
        <f>IF(B60="","",IF(VLOOKUP(B60,PLAYER!B:G,5,FALSE)="","",VLOOKUP(B60,PLAYER!B:G,5,FALSE)))</f>
        <v/>
      </c>
      <c r="G60" s="96" t="str">
        <f>IF(B60="","",IF(VLOOKUP(B60,PLAYER!B:G,6,FALSE)="","",VLOOKUP(B60,PLAYER!B:G,6,FALSE)))</f>
        <v/>
      </c>
      <c r="H60" s="156" t="str">
        <f>IF('FINAL-SCORE'!W60="","",'FINAL-SCORE'!W60)</f>
        <v/>
      </c>
      <c r="I60" s="96" t="str">
        <f>IF('FINAL-SCORE'!X60="","",'FINAL-SCORE'!X60)</f>
        <v/>
      </c>
      <c r="J60" s="96" t="str">
        <f>IF('FINAL-SCORE'!Y60="","",'FINAL-SCORE'!Y60)</f>
        <v/>
      </c>
      <c r="K60" s="96" t="str">
        <f>IF('FINAL-SCORE'!Z60="","",'FINAL-SCORE'!Z60)</f>
        <v/>
      </c>
      <c r="L60" s="96" t="str">
        <f>IF('FINAL-SCORE'!AA60="","",'FINAL-SCORE'!AA60)</f>
        <v/>
      </c>
      <c r="M60" s="96" t="str">
        <f>IF('FINAL-SCORE'!AB60="","",'FINAL-SCORE'!AB60)</f>
        <v/>
      </c>
      <c r="N60" s="96" t="str">
        <f>IF('FINAL-SCORE'!AC60="","",'FINAL-SCORE'!AC60)</f>
        <v/>
      </c>
      <c r="O60" s="96" t="str">
        <f>IF('FINAL-SCORE'!AD60="","",'FINAL-SCORE'!AD60)</f>
        <v/>
      </c>
      <c r="P60" s="96" t="str">
        <f>IF('FINAL-SCORE'!AE60="","",'FINAL-SCORE'!AE60)</f>
        <v/>
      </c>
      <c r="Q60" s="96" t="str">
        <f>IF('FINAL-SCORE'!AF60="","",'FINAL-SCORE'!AF60)</f>
        <v/>
      </c>
      <c r="R60" s="96" t="str">
        <f>IF('FINAL-SCORE'!AG60="","",'FINAL-SCORE'!AG60)</f>
        <v/>
      </c>
      <c r="S60" s="157" t="str">
        <f>IF('FINAL-SCORE'!AH60="","",'FINAL-SCORE'!AH60)</f>
        <v/>
      </c>
      <c r="T60" s="96"/>
      <c r="U60" s="96"/>
      <c r="V60" s="96"/>
      <c r="W60" s="96"/>
    </row>
    <row r="61" spans="1:23" ht="12" customHeight="1" x14ac:dyDescent="0.3">
      <c r="A61" s="96" t="str">
        <f>IF('FINAL-SCORE'!U61="","",'FINAL-SCORE'!U61)</f>
        <v/>
      </c>
      <c r="B61" s="96" t="str">
        <f>IF('FINAL-SCORE'!V61="","",'FINAL-SCORE'!V61)</f>
        <v/>
      </c>
      <c r="C61" s="96" t="str">
        <f>IF(B61="","",IF(VLOOKUP(B61,PLAYER!B:G,2,FALSE)="","",VLOOKUP(B61,PLAYER!B:G,2,FALSE)))</f>
        <v/>
      </c>
      <c r="D61" s="96" t="str">
        <f>IF(B61="","",IF(VLOOKUP(B61,PLAYER!B:G,3,FALSE)="","",VLOOKUP(B61,PLAYER!B:G,3,FALSE)))</f>
        <v/>
      </c>
      <c r="E61" s="96" t="str">
        <f>IF(B61="","",IF(VLOOKUP(B61,PLAYER!B:G,4,FALSE)="","",VLOOKUP(B61,PLAYER!B:G,4,FALSE)))</f>
        <v/>
      </c>
      <c r="F61" s="96" t="str">
        <f>IF(B61="","",IF(VLOOKUP(B61,PLAYER!B:G,5,FALSE)="","",VLOOKUP(B61,PLAYER!B:G,5,FALSE)))</f>
        <v/>
      </c>
      <c r="G61" s="96" t="str">
        <f>IF(B61="","",IF(VLOOKUP(B61,PLAYER!B:G,6,FALSE)="","",VLOOKUP(B61,PLAYER!B:G,6,FALSE)))</f>
        <v/>
      </c>
      <c r="H61" s="156" t="str">
        <f>IF('FINAL-SCORE'!W61="","",'FINAL-SCORE'!W61)</f>
        <v/>
      </c>
      <c r="I61" s="96" t="str">
        <f>IF('FINAL-SCORE'!X61="","",'FINAL-SCORE'!X61)</f>
        <v/>
      </c>
      <c r="J61" s="96" t="str">
        <f>IF('FINAL-SCORE'!Y61="","",'FINAL-SCORE'!Y61)</f>
        <v/>
      </c>
      <c r="K61" s="96" t="str">
        <f>IF('FINAL-SCORE'!Z61="","",'FINAL-SCORE'!Z61)</f>
        <v/>
      </c>
      <c r="L61" s="96" t="str">
        <f>IF('FINAL-SCORE'!AA61="","",'FINAL-SCORE'!AA61)</f>
        <v/>
      </c>
      <c r="M61" s="96" t="str">
        <f>IF('FINAL-SCORE'!AB61="","",'FINAL-SCORE'!AB61)</f>
        <v/>
      </c>
      <c r="N61" s="96" t="str">
        <f>IF('FINAL-SCORE'!AC61="","",'FINAL-SCORE'!AC61)</f>
        <v/>
      </c>
      <c r="O61" s="96" t="str">
        <f>IF('FINAL-SCORE'!AD61="","",'FINAL-SCORE'!AD61)</f>
        <v/>
      </c>
      <c r="P61" s="96" t="str">
        <f>IF('FINAL-SCORE'!AE61="","",'FINAL-SCORE'!AE61)</f>
        <v/>
      </c>
      <c r="Q61" s="96" t="str">
        <f>IF('FINAL-SCORE'!AF61="","",'FINAL-SCORE'!AF61)</f>
        <v/>
      </c>
      <c r="R61" s="96" t="str">
        <f>IF('FINAL-SCORE'!AG61="","",'FINAL-SCORE'!AG61)</f>
        <v/>
      </c>
      <c r="S61" s="157" t="str">
        <f>IF('FINAL-SCORE'!AH61="","",'FINAL-SCORE'!AH61)</f>
        <v/>
      </c>
      <c r="T61" s="96"/>
      <c r="U61" s="96"/>
      <c r="V61" s="96"/>
      <c r="W61" s="96"/>
    </row>
    <row r="62" spans="1:23" ht="12" customHeight="1" x14ac:dyDescent="0.3">
      <c r="A62" s="96" t="str">
        <f>IF('FINAL-SCORE'!U62="","",'FINAL-SCORE'!U62)</f>
        <v/>
      </c>
      <c r="B62" s="96" t="str">
        <f>IF('FINAL-SCORE'!V62="","",'FINAL-SCORE'!V62)</f>
        <v/>
      </c>
      <c r="C62" s="96" t="str">
        <f>IF(B62="","",IF(VLOOKUP(B62,PLAYER!B:G,2,FALSE)="","",VLOOKUP(B62,PLAYER!B:G,2,FALSE)))</f>
        <v/>
      </c>
      <c r="D62" s="96" t="str">
        <f>IF(B62="","",IF(VLOOKUP(B62,PLAYER!B:G,3,FALSE)="","",VLOOKUP(B62,PLAYER!B:G,3,FALSE)))</f>
        <v/>
      </c>
      <c r="E62" s="96" t="str">
        <f>IF(B62="","",IF(VLOOKUP(B62,PLAYER!B:G,4,FALSE)="","",VLOOKUP(B62,PLAYER!B:G,4,FALSE)))</f>
        <v/>
      </c>
      <c r="F62" s="96" t="str">
        <f>IF(B62="","",IF(VLOOKUP(B62,PLAYER!B:G,5,FALSE)="","",VLOOKUP(B62,PLAYER!B:G,5,FALSE)))</f>
        <v/>
      </c>
      <c r="G62" s="96" t="str">
        <f>IF(B62="","",IF(VLOOKUP(B62,PLAYER!B:G,6,FALSE)="","",VLOOKUP(B62,PLAYER!B:G,6,FALSE)))</f>
        <v/>
      </c>
      <c r="H62" s="156" t="str">
        <f>IF('FINAL-SCORE'!W62="","",'FINAL-SCORE'!W62)</f>
        <v/>
      </c>
      <c r="I62" s="96" t="str">
        <f>IF('FINAL-SCORE'!X62="","",'FINAL-SCORE'!X62)</f>
        <v/>
      </c>
      <c r="J62" s="96" t="str">
        <f>IF('FINAL-SCORE'!Y62="","",'FINAL-SCORE'!Y62)</f>
        <v/>
      </c>
      <c r="K62" s="96" t="str">
        <f>IF('FINAL-SCORE'!Z62="","",'FINAL-SCORE'!Z62)</f>
        <v/>
      </c>
      <c r="L62" s="96" t="str">
        <f>IF('FINAL-SCORE'!AA62="","",'FINAL-SCORE'!AA62)</f>
        <v/>
      </c>
      <c r="M62" s="96" t="str">
        <f>IF('FINAL-SCORE'!AB62="","",'FINAL-SCORE'!AB62)</f>
        <v/>
      </c>
      <c r="N62" s="96" t="str">
        <f>IF('FINAL-SCORE'!AC62="","",'FINAL-SCORE'!AC62)</f>
        <v/>
      </c>
      <c r="O62" s="96" t="str">
        <f>IF('FINAL-SCORE'!AD62="","",'FINAL-SCORE'!AD62)</f>
        <v/>
      </c>
      <c r="P62" s="96" t="str">
        <f>IF('FINAL-SCORE'!AE62="","",'FINAL-SCORE'!AE62)</f>
        <v/>
      </c>
      <c r="Q62" s="96" t="str">
        <f>IF('FINAL-SCORE'!AF62="","",'FINAL-SCORE'!AF62)</f>
        <v/>
      </c>
      <c r="R62" s="96" t="str">
        <f>IF('FINAL-SCORE'!AG62="","",'FINAL-SCORE'!AG62)</f>
        <v/>
      </c>
      <c r="S62" s="157" t="str">
        <f>IF('FINAL-SCORE'!AH62="","",'FINAL-SCORE'!AH62)</f>
        <v/>
      </c>
      <c r="T62" s="96"/>
      <c r="U62" s="96"/>
      <c r="V62" s="96"/>
      <c r="W62" s="96"/>
    </row>
    <row r="63" spans="1:23" ht="12" customHeight="1" x14ac:dyDescent="0.3">
      <c r="A63" s="96" t="str">
        <f>IF('FINAL-SCORE'!U63="","",'FINAL-SCORE'!U63)</f>
        <v/>
      </c>
      <c r="B63" s="96" t="str">
        <f>IF('FINAL-SCORE'!V63="","",'FINAL-SCORE'!V63)</f>
        <v/>
      </c>
      <c r="C63" s="96" t="str">
        <f>IF(B63="","",IF(VLOOKUP(B63,PLAYER!B:G,2,FALSE)="","",VLOOKUP(B63,PLAYER!B:G,2,FALSE)))</f>
        <v/>
      </c>
      <c r="D63" s="96" t="str">
        <f>IF(B63="","",IF(VLOOKUP(B63,PLAYER!B:G,3,FALSE)="","",VLOOKUP(B63,PLAYER!B:G,3,FALSE)))</f>
        <v/>
      </c>
      <c r="E63" s="96" t="str">
        <f>IF(B63="","",IF(VLOOKUP(B63,PLAYER!B:G,4,FALSE)="","",VLOOKUP(B63,PLAYER!B:G,4,FALSE)))</f>
        <v/>
      </c>
      <c r="F63" s="96" t="str">
        <f>IF(B63="","",IF(VLOOKUP(B63,PLAYER!B:G,5,FALSE)="","",VLOOKUP(B63,PLAYER!B:G,5,FALSE)))</f>
        <v/>
      </c>
      <c r="G63" s="96" t="str">
        <f>IF(B63="","",IF(VLOOKUP(B63,PLAYER!B:G,6,FALSE)="","",VLOOKUP(B63,PLAYER!B:G,6,FALSE)))</f>
        <v/>
      </c>
      <c r="H63" s="156" t="str">
        <f>IF('FINAL-SCORE'!W63="","",'FINAL-SCORE'!W63)</f>
        <v/>
      </c>
      <c r="I63" s="96" t="str">
        <f>IF('FINAL-SCORE'!X63="","",'FINAL-SCORE'!X63)</f>
        <v/>
      </c>
      <c r="J63" s="96" t="str">
        <f>IF('FINAL-SCORE'!Y63="","",'FINAL-SCORE'!Y63)</f>
        <v/>
      </c>
      <c r="K63" s="96" t="str">
        <f>IF('FINAL-SCORE'!Z63="","",'FINAL-SCORE'!Z63)</f>
        <v/>
      </c>
      <c r="L63" s="96" t="str">
        <f>IF('FINAL-SCORE'!AA63="","",'FINAL-SCORE'!AA63)</f>
        <v/>
      </c>
      <c r="M63" s="96" t="str">
        <f>IF('FINAL-SCORE'!AB63="","",'FINAL-SCORE'!AB63)</f>
        <v/>
      </c>
      <c r="N63" s="96" t="str">
        <f>IF('FINAL-SCORE'!AC63="","",'FINAL-SCORE'!AC63)</f>
        <v/>
      </c>
      <c r="O63" s="96" t="str">
        <f>IF('FINAL-SCORE'!AD63="","",'FINAL-SCORE'!AD63)</f>
        <v/>
      </c>
      <c r="P63" s="96" t="str">
        <f>IF('FINAL-SCORE'!AE63="","",'FINAL-SCORE'!AE63)</f>
        <v/>
      </c>
      <c r="Q63" s="96" t="str">
        <f>IF('FINAL-SCORE'!AF63="","",'FINAL-SCORE'!AF63)</f>
        <v/>
      </c>
      <c r="R63" s="96" t="str">
        <f>IF('FINAL-SCORE'!AG63="","",'FINAL-SCORE'!AG63)</f>
        <v/>
      </c>
      <c r="S63" s="157" t="str">
        <f>IF('FINAL-SCORE'!AH63="","",'FINAL-SCORE'!AH63)</f>
        <v/>
      </c>
      <c r="T63" s="96"/>
      <c r="U63" s="96"/>
      <c r="V63" s="96"/>
      <c r="W63" s="96"/>
    </row>
    <row r="64" spans="1:23" ht="12" customHeight="1" x14ac:dyDescent="0.3">
      <c r="A64" s="96" t="str">
        <f>IF('FINAL-SCORE'!U64="","",'FINAL-SCORE'!U64)</f>
        <v/>
      </c>
      <c r="B64" s="96" t="str">
        <f>IF('FINAL-SCORE'!V64="","",'FINAL-SCORE'!V64)</f>
        <v/>
      </c>
      <c r="C64" s="96" t="str">
        <f>IF(B64="","",IF(VLOOKUP(B64,PLAYER!B:G,2,FALSE)="","",VLOOKUP(B64,PLAYER!B:G,2,FALSE)))</f>
        <v/>
      </c>
      <c r="D64" s="96" t="str">
        <f>IF(B64="","",IF(VLOOKUP(B64,PLAYER!B:G,3,FALSE)="","",VLOOKUP(B64,PLAYER!B:G,3,FALSE)))</f>
        <v/>
      </c>
      <c r="E64" s="96" t="str">
        <f>IF(B64="","",IF(VLOOKUP(B64,PLAYER!B:G,4,FALSE)="","",VLOOKUP(B64,PLAYER!B:G,4,FALSE)))</f>
        <v/>
      </c>
      <c r="F64" s="96" t="str">
        <f>IF(B64="","",IF(VLOOKUP(B64,PLAYER!B:G,5,FALSE)="","",VLOOKUP(B64,PLAYER!B:G,5,FALSE)))</f>
        <v/>
      </c>
      <c r="G64" s="96" t="str">
        <f>IF(B64="","",IF(VLOOKUP(B64,PLAYER!B:G,6,FALSE)="","",VLOOKUP(B64,PLAYER!B:G,6,FALSE)))</f>
        <v/>
      </c>
      <c r="H64" s="156" t="str">
        <f>IF('FINAL-SCORE'!W64="","",'FINAL-SCORE'!W64)</f>
        <v/>
      </c>
      <c r="I64" s="96" t="str">
        <f>IF('FINAL-SCORE'!X64="","",'FINAL-SCORE'!X64)</f>
        <v/>
      </c>
      <c r="J64" s="96" t="str">
        <f>IF('FINAL-SCORE'!Y64="","",'FINAL-SCORE'!Y64)</f>
        <v/>
      </c>
      <c r="K64" s="96" t="str">
        <f>IF('FINAL-SCORE'!Z64="","",'FINAL-SCORE'!Z64)</f>
        <v/>
      </c>
      <c r="L64" s="96" t="str">
        <f>IF('FINAL-SCORE'!AA64="","",'FINAL-SCORE'!AA64)</f>
        <v/>
      </c>
      <c r="M64" s="96" t="str">
        <f>IF('FINAL-SCORE'!AB64="","",'FINAL-SCORE'!AB64)</f>
        <v/>
      </c>
      <c r="N64" s="96" t="str">
        <f>IF('FINAL-SCORE'!AC64="","",'FINAL-SCORE'!AC64)</f>
        <v/>
      </c>
      <c r="O64" s="96" t="str">
        <f>IF('FINAL-SCORE'!AD64="","",'FINAL-SCORE'!AD64)</f>
        <v/>
      </c>
      <c r="P64" s="96" t="str">
        <f>IF('FINAL-SCORE'!AE64="","",'FINAL-SCORE'!AE64)</f>
        <v/>
      </c>
      <c r="Q64" s="96" t="str">
        <f>IF('FINAL-SCORE'!AF64="","",'FINAL-SCORE'!AF64)</f>
        <v/>
      </c>
      <c r="R64" s="96" t="str">
        <f>IF('FINAL-SCORE'!AG64="","",'FINAL-SCORE'!AG64)</f>
        <v/>
      </c>
      <c r="S64" s="157" t="str">
        <f>IF('FINAL-SCORE'!AH64="","",'FINAL-SCORE'!AH64)</f>
        <v/>
      </c>
      <c r="T64" s="96"/>
      <c r="U64" s="96"/>
      <c r="V64" s="96"/>
      <c r="W64" s="96"/>
    </row>
    <row r="65" spans="1:23" ht="12" customHeight="1" x14ac:dyDescent="0.3">
      <c r="A65" s="96" t="str">
        <f>IF('FINAL-SCORE'!U65="","",'FINAL-SCORE'!U65)</f>
        <v/>
      </c>
      <c r="B65" s="96" t="str">
        <f>IF('FINAL-SCORE'!V65="","",'FINAL-SCORE'!V65)</f>
        <v/>
      </c>
      <c r="C65" s="96" t="str">
        <f>IF(B65="","",IF(VLOOKUP(B65,PLAYER!B:G,2,FALSE)="","",VLOOKUP(B65,PLAYER!B:G,2,FALSE)))</f>
        <v/>
      </c>
      <c r="D65" s="96" t="str">
        <f>IF(B65="","",IF(VLOOKUP(B65,PLAYER!B:G,3,FALSE)="","",VLOOKUP(B65,PLAYER!B:G,3,FALSE)))</f>
        <v/>
      </c>
      <c r="E65" s="96" t="str">
        <f>IF(B65="","",IF(VLOOKUP(B65,PLAYER!B:G,4,FALSE)="","",VLOOKUP(B65,PLAYER!B:G,4,FALSE)))</f>
        <v/>
      </c>
      <c r="F65" s="96" t="str">
        <f>IF(B65="","",IF(VLOOKUP(B65,PLAYER!B:G,5,FALSE)="","",VLOOKUP(B65,PLAYER!B:G,5,FALSE)))</f>
        <v/>
      </c>
      <c r="G65" s="96" t="str">
        <f>IF(B65="","",IF(VLOOKUP(B65,PLAYER!B:G,6,FALSE)="","",VLOOKUP(B65,PLAYER!B:G,6,FALSE)))</f>
        <v/>
      </c>
      <c r="H65" s="156" t="str">
        <f>IF('FINAL-SCORE'!W65="","",'FINAL-SCORE'!W65)</f>
        <v/>
      </c>
      <c r="I65" s="96" t="str">
        <f>IF('FINAL-SCORE'!X65="","",'FINAL-SCORE'!X65)</f>
        <v/>
      </c>
      <c r="J65" s="96" t="str">
        <f>IF('FINAL-SCORE'!Y65="","",'FINAL-SCORE'!Y65)</f>
        <v/>
      </c>
      <c r="K65" s="96" t="str">
        <f>IF('FINAL-SCORE'!Z65="","",'FINAL-SCORE'!Z65)</f>
        <v/>
      </c>
      <c r="L65" s="96" t="str">
        <f>IF('FINAL-SCORE'!AA65="","",'FINAL-SCORE'!AA65)</f>
        <v/>
      </c>
      <c r="M65" s="96" t="str">
        <f>IF('FINAL-SCORE'!AB65="","",'FINAL-SCORE'!AB65)</f>
        <v/>
      </c>
      <c r="N65" s="96" t="str">
        <f>IF('FINAL-SCORE'!AC65="","",'FINAL-SCORE'!AC65)</f>
        <v/>
      </c>
      <c r="O65" s="96" t="str">
        <f>IF('FINAL-SCORE'!AD65="","",'FINAL-SCORE'!AD65)</f>
        <v/>
      </c>
      <c r="P65" s="96" t="str">
        <f>IF('FINAL-SCORE'!AE65="","",'FINAL-SCORE'!AE65)</f>
        <v/>
      </c>
      <c r="Q65" s="96" t="str">
        <f>IF('FINAL-SCORE'!AF65="","",'FINAL-SCORE'!AF65)</f>
        <v/>
      </c>
      <c r="R65" s="96" t="str">
        <f>IF('FINAL-SCORE'!AG65="","",'FINAL-SCORE'!AG65)</f>
        <v/>
      </c>
      <c r="S65" s="157" t="str">
        <f>IF('FINAL-SCORE'!AH65="","",'FINAL-SCORE'!AH65)</f>
        <v/>
      </c>
      <c r="T65" s="96"/>
      <c r="U65" s="96"/>
      <c r="V65" s="96"/>
      <c r="W65" s="96"/>
    </row>
    <row r="66" spans="1:23" ht="12" customHeight="1" x14ac:dyDescent="0.3">
      <c r="A66" s="96" t="str">
        <f>IF('FINAL-SCORE'!U66="","",'FINAL-SCORE'!U66)</f>
        <v/>
      </c>
      <c r="B66" s="96" t="str">
        <f>IF('FINAL-SCORE'!V66="","",'FINAL-SCORE'!V66)</f>
        <v/>
      </c>
      <c r="C66" s="96" t="str">
        <f>IF(B66="","",IF(VLOOKUP(B66,PLAYER!B:G,2,FALSE)="","",VLOOKUP(B66,PLAYER!B:G,2,FALSE)))</f>
        <v/>
      </c>
      <c r="D66" s="96" t="str">
        <f>IF(B66="","",IF(VLOOKUP(B66,PLAYER!B:G,3,FALSE)="","",VLOOKUP(B66,PLAYER!B:G,3,FALSE)))</f>
        <v/>
      </c>
      <c r="E66" s="96" t="str">
        <f>IF(B66="","",IF(VLOOKUP(B66,PLAYER!B:G,4,FALSE)="","",VLOOKUP(B66,PLAYER!B:G,4,FALSE)))</f>
        <v/>
      </c>
      <c r="F66" s="96" t="str">
        <f>IF(B66="","",IF(VLOOKUP(B66,PLAYER!B:G,5,FALSE)="","",VLOOKUP(B66,PLAYER!B:G,5,FALSE)))</f>
        <v/>
      </c>
      <c r="G66" s="96" t="str">
        <f>IF(B66="","",IF(VLOOKUP(B66,PLAYER!B:G,6,FALSE)="","",VLOOKUP(B66,PLAYER!B:G,6,FALSE)))</f>
        <v/>
      </c>
      <c r="H66" s="156" t="str">
        <f>IF('FINAL-SCORE'!W66="","",'FINAL-SCORE'!W66)</f>
        <v/>
      </c>
      <c r="I66" s="96" t="str">
        <f>IF('FINAL-SCORE'!X66="","",'FINAL-SCORE'!X66)</f>
        <v/>
      </c>
      <c r="J66" s="96" t="str">
        <f>IF('FINAL-SCORE'!Y66="","",'FINAL-SCORE'!Y66)</f>
        <v/>
      </c>
      <c r="K66" s="96" t="str">
        <f>IF('FINAL-SCORE'!Z66="","",'FINAL-SCORE'!Z66)</f>
        <v/>
      </c>
      <c r="L66" s="96" t="str">
        <f>IF('FINAL-SCORE'!AA66="","",'FINAL-SCORE'!AA66)</f>
        <v/>
      </c>
      <c r="M66" s="96" t="str">
        <f>IF('FINAL-SCORE'!AB66="","",'FINAL-SCORE'!AB66)</f>
        <v/>
      </c>
      <c r="N66" s="96" t="str">
        <f>IF('FINAL-SCORE'!AC66="","",'FINAL-SCORE'!AC66)</f>
        <v/>
      </c>
      <c r="O66" s="96" t="str">
        <f>IF('FINAL-SCORE'!AD66="","",'FINAL-SCORE'!AD66)</f>
        <v/>
      </c>
      <c r="P66" s="96" t="str">
        <f>IF('FINAL-SCORE'!AE66="","",'FINAL-SCORE'!AE66)</f>
        <v/>
      </c>
      <c r="Q66" s="96" t="str">
        <f>IF('FINAL-SCORE'!AF66="","",'FINAL-SCORE'!AF66)</f>
        <v/>
      </c>
      <c r="R66" s="96" t="str">
        <f>IF('FINAL-SCORE'!AG66="","",'FINAL-SCORE'!AG66)</f>
        <v/>
      </c>
      <c r="S66" s="157" t="str">
        <f>IF('FINAL-SCORE'!AH66="","",'FINAL-SCORE'!AH66)</f>
        <v/>
      </c>
      <c r="T66" s="96"/>
      <c r="U66" s="96"/>
      <c r="V66" s="96"/>
      <c r="W66" s="96"/>
    </row>
    <row r="67" spans="1:23" ht="12" customHeight="1" x14ac:dyDescent="0.3">
      <c r="A67" s="96" t="str">
        <f>IF('FINAL-SCORE'!U67="","",'FINAL-SCORE'!U67)</f>
        <v/>
      </c>
      <c r="B67" s="96" t="str">
        <f>IF('FINAL-SCORE'!V67="","",'FINAL-SCORE'!V67)</f>
        <v/>
      </c>
      <c r="C67" s="96" t="str">
        <f>IF(B67="","",IF(VLOOKUP(B67,PLAYER!B:G,2,FALSE)="","",VLOOKUP(B67,PLAYER!B:G,2,FALSE)))</f>
        <v/>
      </c>
      <c r="D67" s="96" t="str">
        <f>IF(B67="","",IF(VLOOKUP(B67,PLAYER!B:G,3,FALSE)="","",VLOOKUP(B67,PLAYER!B:G,3,FALSE)))</f>
        <v/>
      </c>
      <c r="E67" s="96" t="str">
        <f>IF(B67="","",IF(VLOOKUP(B67,PLAYER!B:G,4,FALSE)="","",VLOOKUP(B67,PLAYER!B:G,4,FALSE)))</f>
        <v/>
      </c>
      <c r="F67" s="96" t="str">
        <f>IF(B67="","",IF(VLOOKUP(B67,PLAYER!B:G,5,FALSE)="","",VLOOKUP(B67,PLAYER!B:G,5,FALSE)))</f>
        <v/>
      </c>
      <c r="G67" s="96" t="str">
        <f>IF(B67="","",IF(VLOOKUP(B67,PLAYER!B:G,6,FALSE)="","",VLOOKUP(B67,PLAYER!B:G,6,FALSE)))</f>
        <v/>
      </c>
      <c r="H67" s="156" t="str">
        <f>IF('FINAL-SCORE'!W67="","",'FINAL-SCORE'!W67)</f>
        <v/>
      </c>
      <c r="I67" s="96" t="str">
        <f>IF('FINAL-SCORE'!X67="","",'FINAL-SCORE'!X67)</f>
        <v/>
      </c>
      <c r="J67" s="96" t="str">
        <f>IF('FINAL-SCORE'!Y67="","",'FINAL-SCORE'!Y67)</f>
        <v/>
      </c>
      <c r="K67" s="96" t="str">
        <f>IF('FINAL-SCORE'!Z67="","",'FINAL-SCORE'!Z67)</f>
        <v/>
      </c>
      <c r="L67" s="96" t="str">
        <f>IF('FINAL-SCORE'!AA67="","",'FINAL-SCORE'!AA67)</f>
        <v/>
      </c>
      <c r="M67" s="96" t="str">
        <f>IF('FINAL-SCORE'!AB67="","",'FINAL-SCORE'!AB67)</f>
        <v/>
      </c>
      <c r="N67" s="96" t="str">
        <f>IF('FINAL-SCORE'!AC67="","",'FINAL-SCORE'!AC67)</f>
        <v/>
      </c>
      <c r="O67" s="96" t="str">
        <f>IF('FINAL-SCORE'!AD67="","",'FINAL-SCORE'!AD67)</f>
        <v/>
      </c>
      <c r="P67" s="96" t="str">
        <f>IF('FINAL-SCORE'!AE67="","",'FINAL-SCORE'!AE67)</f>
        <v/>
      </c>
      <c r="Q67" s="96" t="str">
        <f>IF('FINAL-SCORE'!AF67="","",'FINAL-SCORE'!AF67)</f>
        <v/>
      </c>
      <c r="R67" s="96" t="str">
        <f>IF('FINAL-SCORE'!AG67="","",'FINAL-SCORE'!AG67)</f>
        <v/>
      </c>
      <c r="S67" s="157" t="str">
        <f>IF('FINAL-SCORE'!AH67="","",'FINAL-SCORE'!AH67)</f>
        <v/>
      </c>
      <c r="T67" s="96"/>
      <c r="U67" s="96"/>
      <c r="V67" s="96"/>
      <c r="W67" s="96"/>
    </row>
    <row r="68" spans="1:23" ht="12" customHeight="1" x14ac:dyDescent="0.3">
      <c r="A68" s="96" t="str">
        <f>IF('FINAL-SCORE'!U68="","",'FINAL-SCORE'!U68)</f>
        <v/>
      </c>
      <c r="B68" s="96" t="str">
        <f>IF('FINAL-SCORE'!V68="","",'FINAL-SCORE'!V68)</f>
        <v/>
      </c>
      <c r="C68" s="96" t="str">
        <f>IF(B68="","",IF(VLOOKUP(B68,PLAYER!B:G,2,FALSE)="","",VLOOKUP(B68,PLAYER!B:G,2,FALSE)))</f>
        <v/>
      </c>
      <c r="D68" s="96" t="str">
        <f>IF(B68="","",IF(VLOOKUP(B68,PLAYER!B:G,3,FALSE)="","",VLOOKUP(B68,PLAYER!B:G,3,FALSE)))</f>
        <v/>
      </c>
      <c r="E68" s="96" t="str">
        <f>IF(B68="","",IF(VLOOKUP(B68,PLAYER!B:G,4,FALSE)="","",VLOOKUP(B68,PLAYER!B:G,4,FALSE)))</f>
        <v/>
      </c>
      <c r="F68" s="96" t="str">
        <f>IF(B68="","",IF(VLOOKUP(B68,PLAYER!B:G,5,FALSE)="","",VLOOKUP(B68,PLAYER!B:G,5,FALSE)))</f>
        <v/>
      </c>
      <c r="G68" s="96" t="str">
        <f>IF(B68="","",IF(VLOOKUP(B68,PLAYER!B:G,6,FALSE)="","",VLOOKUP(B68,PLAYER!B:G,6,FALSE)))</f>
        <v/>
      </c>
      <c r="H68" s="156" t="str">
        <f>IF('FINAL-SCORE'!W68="","",'FINAL-SCORE'!W68)</f>
        <v/>
      </c>
      <c r="I68" s="96" t="str">
        <f>IF('FINAL-SCORE'!X68="","",'FINAL-SCORE'!X68)</f>
        <v/>
      </c>
      <c r="J68" s="96" t="str">
        <f>IF('FINAL-SCORE'!Y68="","",'FINAL-SCORE'!Y68)</f>
        <v/>
      </c>
      <c r="K68" s="96" t="str">
        <f>IF('FINAL-SCORE'!Z68="","",'FINAL-SCORE'!Z68)</f>
        <v/>
      </c>
      <c r="L68" s="96" t="str">
        <f>IF('FINAL-SCORE'!AA68="","",'FINAL-SCORE'!AA68)</f>
        <v/>
      </c>
      <c r="M68" s="96" t="str">
        <f>IF('FINAL-SCORE'!AB68="","",'FINAL-SCORE'!AB68)</f>
        <v/>
      </c>
      <c r="N68" s="96" t="str">
        <f>IF('FINAL-SCORE'!AC68="","",'FINAL-SCORE'!AC68)</f>
        <v/>
      </c>
      <c r="O68" s="96" t="str">
        <f>IF('FINAL-SCORE'!AD68="","",'FINAL-SCORE'!AD68)</f>
        <v/>
      </c>
      <c r="P68" s="96" t="str">
        <f>IF('FINAL-SCORE'!AE68="","",'FINAL-SCORE'!AE68)</f>
        <v/>
      </c>
      <c r="Q68" s="96" t="str">
        <f>IF('FINAL-SCORE'!AF68="","",'FINAL-SCORE'!AF68)</f>
        <v/>
      </c>
      <c r="R68" s="96" t="str">
        <f>IF('FINAL-SCORE'!AG68="","",'FINAL-SCORE'!AG68)</f>
        <v/>
      </c>
      <c r="S68" s="157" t="str">
        <f>IF('FINAL-SCORE'!AH68="","",'FINAL-SCORE'!AH68)</f>
        <v/>
      </c>
      <c r="T68" s="96"/>
      <c r="U68" s="96"/>
      <c r="V68" s="96"/>
      <c r="W68" s="96"/>
    </row>
    <row r="69" spans="1:23" ht="12" customHeight="1" x14ac:dyDescent="0.3">
      <c r="A69" s="96" t="str">
        <f>IF('FINAL-SCORE'!U69="","",'FINAL-SCORE'!U69)</f>
        <v/>
      </c>
      <c r="B69" s="96" t="str">
        <f>IF('FINAL-SCORE'!V69="","",'FINAL-SCORE'!V69)</f>
        <v/>
      </c>
      <c r="C69" s="96" t="str">
        <f>IF(B69="","",IF(VLOOKUP(B69,PLAYER!B:G,2,FALSE)="","",VLOOKUP(B69,PLAYER!B:G,2,FALSE)))</f>
        <v/>
      </c>
      <c r="D69" s="96" t="str">
        <f>IF(B69="","",IF(VLOOKUP(B69,PLAYER!B:G,3,FALSE)="","",VLOOKUP(B69,PLAYER!B:G,3,FALSE)))</f>
        <v/>
      </c>
      <c r="E69" s="96" t="str">
        <f>IF(B69="","",IF(VLOOKUP(B69,PLAYER!B:G,4,FALSE)="","",VLOOKUP(B69,PLAYER!B:G,4,FALSE)))</f>
        <v/>
      </c>
      <c r="F69" s="96" t="str">
        <f>IF(B69="","",IF(VLOOKUP(B69,PLAYER!B:G,5,FALSE)="","",VLOOKUP(B69,PLAYER!B:G,5,FALSE)))</f>
        <v/>
      </c>
      <c r="G69" s="96" t="str">
        <f>IF(B69="","",IF(VLOOKUP(B69,PLAYER!B:G,6,FALSE)="","",VLOOKUP(B69,PLAYER!B:G,6,FALSE)))</f>
        <v/>
      </c>
      <c r="H69" s="156" t="str">
        <f>IF('FINAL-SCORE'!W69="","",'FINAL-SCORE'!W69)</f>
        <v/>
      </c>
      <c r="I69" s="96" t="str">
        <f>IF('FINAL-SCORE'!X69="","",'FINAL-SCORE'!X69)</f>
        <v/>
      </c>
      <c r="J69" s="96" t="str">
        <f>IF('FINAL-SCORE'!Y69="","",'FINAL-SCORE'!Y69)</f>
        <v/>
      </c>
      <c r="K69" s="96" t="str">
        <f>IF('FINAL-SCORE'!Z69="","",'FINAL-SCORE'!Z69)</f>
        <v/>
      </c>
      <c r="L69" s="96" t="str">
        <f>IF('FINAL-SCORE'!AA69="","",'FINAL-SCORE'!AA69)</f>
        <v/>
      </c>
      <c r="M69" s="96" t="str">
        <f>IF('FINAL-SCORE'!AB69="","",'FINAL-SCORE'!AB69)</f>
        <v/>
      </c>
      <c r="N69" s="96" t="str">
        <f>IF('FINAL-SCORE'!AC69="","",'FINAL-SCORE'!AC69)</f>
        <v/>
      </c>
      <c r="O69" s="96" t="str">
        <f>IF('FINAL-SCORE'!AD69="","",'FINAL-SCORE'!AD69)</f>
        <v/>
      </c>
      <c r="P69" s="96" t="str">
        <f>IF('FINAL-SCORE'!AE69="","",'FINAL-SCORE'!AE69)</f>
        <v/>
      </c>
      <c r="Q69" s="96" t="str">
        <f>IF('FINAL-SCORE'!AF69="","",'FINAL-SCORE'!AF69)</f>
        <v/>
      </c>
      <c r="R69" s="96" t="str">
        <f>IF('FINAL-SCORE'!AG69="","",'FINAL-SCORE'!AG69)</f>
        <v/>
      </c>
      <c r="S69" s="157" t="str">
        <f>IF('FINAL-SCORE'!AH69="","",'FINAL-SCORE'!AH69)</f>
        <v/>
      </c>
      <c r="T69" s="96"/>
      <c r="U69" s="96"/>
      <c r="V69" s="96"/>
      <c r="W69" s="96"/>
    </row>
    <row r="70" spans="1:23" ht="12" customHeight="1" x14ac:dyDescent="0.3">
      <c r="A70" s="96" t="str">
        <f>IF('FINAL-SCORE'!U70="","",'FINAL-SCORE'!U70)</f>
        <v/>
      </c>
      <c r="B70" s="96" t="str">
        <f>IF('FINAL-SCORE'!V70="","",'FINAL-SCORE'!V70)</f>
        <v/>
      </c>
      <c r="C70" s="96" t="str">
        <f>IF(B70="","",IF(VLOOKUP(B70,PLAYER!B:G,2,FALSE)="","",VLOOKUP(B70,PLAYER!B:G,2,FALSE)))</f>
        <v/>
      </c>
      <c r="D70" s="96" t="str">
        <f>IF(B70="","",IF(VLOOKUP(B70,PLAYER!B:G,3,FALSE)="","",VLOOKUP(B70,PLAYER!B:G,3,FALSE)))</f>
        <v/>
      </c>
      <c r="E70" s="96" t="str">
        <f>IF(B70="","",IF(VLOOKUP(B70,PLAYER!B:G,4,FALSE)="","",VLOOKUP(B70,PLAYER!B:G,4,FALSE)))</f>
        <v/>
      </c>
      <c r="F70" s="96" t="str">
        <f>IF(B70="","",IF(VLOOKUP(B70,PLAYER!B:G,5,FALSE)="","",VLOOKUP(B70,PLAYER!B:G,5,FALSE)))</f>
        <v/>
      </c>
      <c r="G70" s="96" t="str">
        <f>IF(B70="","",IF(VLOOKUP(B70,PLAYER!B:G,6,FALSE)="","",VLOOKUP(B70,PLAYER!B:G,6,FALSE)))</f>
        <v/>
      </c>
      <c r="H70" s="156" t="str">
        <f>IF('FINAL-SCORE'!W70="","",'FINAL-SCORE'!W70)</f>
        <v/>
      </c>
      <c r="I70" s="96" t="str">
        <f>IF('FINAL-SCORE'!X70="","",'FINAL-SCORE'!X70)</f>
        <v/>
      </c>
      <c r="J70" s="96" t="str">
        <f>IF('FINAL-SCORE'!Y70="","",'FINAL-SCORE'!Y70)</f>
        <v/>
      </c>
      <c r="K70" s="96" t="str">
        <f>IF('FINAL-SCORE'!Z70="","",'FINAL-SCORE'!Z70)</f>
        <v/>
      </c>
      <c r="L70" s="96" t="str">
        <f>IF('FINAL-SCORE'!AA70="","",'FINAL-SCORE'!AA70)</f>
        <v/>
      </c>
      <c r="M70" s="96" t="str">
        <f>IF('FINAL-SCORE'!AB70="","",'FINAL-SCORE'!AB70)</f>
        <v/>
      </c>
      <c r="N70" s="96" t="str">
        <f>IF('FINAL-SCORE'!AC70="","",'FINAL-SCORE'!AC70)</f>
        <v/>
      </c>
      <c r="O70" s="96" t="str">
        <f>IF('FINAL-SCORE'!AD70="","",'FINAL-SCORE'!AD70)</f>
        <v/>
      </c>
      <c r="P70" s="96" t="str">
        <f>IF('FINAL-SCORE'!AE70="","",'FINAL-SCORE'!AE70)</f>
        <v/>
      </c>
      <c r="Q70" s="96" t="str">
        <f>IF('FINAL-SCORE'!AF70="","",'FINAL-SCORE'!AF70)</f>
        <v/>
      </c>
      <c r="R70" s="96" t="str">
        <f>IF('FINAL-SCORE'!AG70="","",'FINAL-SCORE'!AG70)</f>
        <v/>
      </c>
      <c r="S70" s="157" t="str">
        <f>IF('FINAL-SCORE'!AH70="","",'FINAL-SCORE'!AH70)</f>
        <v/>
      </c>
      <c r="T70" s="96"/>
      <c r="U70" s="96"/>
      <c r="V70" s="96"/>
      <c r="W70" s="96"/>
    </row>
    <row r="71" spans="1:23" ht="12" customHeight="1" x14ac:dyDescent="0.3">
      <c r="A71" s="96" t="str">
        <f>IF('FINAL-SCORE'!U71="","",'FINAL-SCORE'!U71)</f>
        <v/>
      </c>
      <c r="B71" s="96" t="str">
        <f>IF('FINAL-SCORE'!V71="","",'FINAL-SCORE'!V71)</f>
        <v/>
      </c>
      <c r="C71" s="96" t="str">
        <f>IF(B71="","",IF(VLOOKUP(B71,PLAYER!B:G,2,FALSE)="","",VLOOKUP(B71,PLAYER!B:G,2,FALSE)))</f>
        <v/>
      </c>
      <c r="D71" s="96" t="str">
        <f>IF(B71="","",IF(VLOOKUP(B71,PLAYER!B:G,3,FALSE)="","",VLOOKUP(B71,PLAYER!B:G,3,FALSE)))</f>
        <v/>
      </c>
      <c r="E71" s="96" t="str">
        <f>IF(B71="","",IF(VLOOKUP(B71,PLAYER!B:G,4,FALSE)="","",VLOOKUP(B71,PLAYER!B:G,4,FALSE)))</f>
        <v/>
      </c>
      <c r="F71" s="96" t="str">
        <f>IF(B71="","",IF(VLOOKUP(B71,PLAYER!B:G,5,FALSE)="","",VLOOKUP(B71,PLAYER!B:G,5,FALSE)))</f>
        <v/>
      </c>
      <c r="G71" s="96" t="str">
        <f>IF(B71="","",IF(VLOOKUP(B71,PLAYER!B:G,6,FALSE)="","",VLOOKUP(B71,PLAYER!B:G,6,FALSE)))</f>
        <v/>
      </c>
      <c r="H71" s="156" t="str">
        <f>IF('FINAL-SCORE'!W71="","",'FINAL-SCORE'!W71)</f>
        <v/>
      </c>
      <c r="I71" s="96" t="str">
        <f>IF('FINAL-SCORE'!X71="","",'FINAL-SCORE'!X71)</f>
        <v/>
      </c>
      <c r="J71" s="96" t="str">
        <f>IF('FINAL-SCORE'!Y71="","",'FINAL-SCORE'!Y71)</f>
        <v/>
      </c>
      <c r="K71" s="96" t="str">
        <f>IF('FINAL-SCORE'!Z71="","",'FINAL-SCORE'!Z71)</f>
        <v/>
      </c>
      <c r="L71" s="96" t="str">
        <f>IF('FINAL-SCORE'!AA71="","",'FINAL-SCORE'!AA71)</f>
        <v/>
      </c>
      <c r="M71" s="96" t="str">
        <f>IF('FINAL-SCORE'!AB71="","",'FINAL-SCORE'!AB71)</f>
        <v/>
      </c>
      <c r="N71" s="96" t="str">
        <f>IF('FINAL-SCORE'!AC71="","",'FINAL-SCORE'!AC71)</f>
        <v/>
      </c>
      <c r="O71" s="96" t="str">
        <f>IF('FINAL-SCORE'!AD71="","",'FINAL-SCORE'!AD71)</f>
        <v/>
      </c>
      <c r="P71" s="96" t="str">
        <f>IF('FINAL-SCORE'!AE71="","",'FINAL-SCORE'!AE71)</f>
        <v/>
      </c>
      <c r="Q71" s="96" t="str">
        <f>IF('FINAL-SCORE'!AF71="","",'FINAL-SCORE'!AF71)</f>
        <v/>
      </c>
      <c r="R71" s="96" t="str">
        <f>IF('FINAL-SCORE'!AG71="","",'FINAL-SCORE'!AG71)</f>
        <v/>
      </c>
      <c r="S71" s="157" t="str">
        <f>IF('FINAL-SCORE'!AH71="","",'FINAL-SCORE'!AH71)</f>
        <v/>
      </c>
      <c r="T71" s="96"/>
      <c r="U71" s="96"/>
      <c r="V71" s="96"/>
      <c r="W71" s="96"/>
    </row>
    <row r="72" spans="1:23" ht="12" customHeight="1" x14ac:dyDescent="0.3">
      <c r="A72" s="96" t="str">
        <f>IF('FINAL-SCORE'!U72="","",'FINAL-SCORE'!U72)</f>
        <v/>
      </c>
      <c r="B72" s="96" t="str">
        <f>IF('FINAL-SCORE'!V72="","",'FINAL-SCORE'!V72)</f>
        <v/>
      </c>
      <c r="C72" s="96" t="str">
        <f>IF(B72="","",IF(VLOOKUP(B72,PLAYER!B:G,2,FALSE)="","",VLOOKUP(B72,PLAYER!B:G,2,FALSE)))</f>
        <v/>
      </c>
      <c r="D72" s="96" t="str">
        <f>IF(B72="","",IF(VLOOKUP(B72,PLAYER!B:G,3,FALSE)="","",VLOOKUP(B72,PLAYER!B:G,3,FALSE)))</f>
        <v/>
      </c>
      <c r="E72" s="96" t="str">
        <f>IF(B72="","",IF(VLOOKUP(B72,PLAYER!B:G,4,FALSE)="","",VLOOKUP(B72,PLAYER!B:G,4,FALSE)))</f>
        <v/>
      </c>
      <c r="F72" s="96" t="str">
        <f>IF(B72="","",IF(VLOOKUP(B72,PLAYER!B:G,5,FALSE)="","",VLOOKUP(B72,PLAYER!B:G,5,FALSE)))</f>
        <v/>
      </c>
      <c r="G72" s="96" t="str">
        <f>IF(B72="","",IF(VLOOKUP(B72,PLAYER!B:G,6,FALSE)="","",VLOOKUP(B72,PLAYER!B:G,6,FALSE)))</f>
        <v/>
      </c>
      <c r="H72" s="156" t="str">
        <f>IF('FINAL-SCORE'!W72="","",'FINAL-SCORE'!W72)</f>
        <v/>
      </c>
      <c r="I72" s="96" t="str">
        <f>IF('FINAL-SCORE'!X72="","",'FINAL-SCORE'!X72)</f>
        <v/>
      </c>
      <c r="J72" s="96" t="str">
        <f>IF('FINAL-SCORE'!Y72="","",'FINAL-SCORE'!Y72)</f>
        <v/>
      </c>
      <c r="K72" s="96" t="str">
        <f>IF('FINAL-SCORE'!Z72="","",'FINAL-SCORE'!Z72)</f>
        <v/>
      </c>
      <c r="L72" s="96" t="str">
        <f>IF('FINAL-SCORE'!AA72="","",'FINAL-SCORE'!AA72)</f>
        <v/>
      </c>
      <c r="M72" s="96" t="str">
        <f>IF('FINAL-SCORE'!AB72="","",'FINAL-SCORE'!AB72)</f>
        <v/>
      </c>
      <c r="N72" s="96" t="str">
        <f>IF('FINAL-SCORE'!AC72="","",'FINAL-SCORE'!AC72)</f>
        <v/>
      </c>
      <c r="O72" s="96" t="str">
        <f>IF('FINAL-SCORE'!AD72="","",'FINAL-SCORE'!AD72)</f>
        <v/>
      </c>
      <c r="P72" s="96" t="str">
        <f>IF('FINAL-SCORE'!AE72="","",'FINAL-SCORE'!AE72)</f>
        <v/>
      </c>
      <c r="Q72" s="96" t="str">
        <f>IF('FINAL-SCORE'!AF72="","",'FINAL-SCORE'!AF72)</f>
        <v/>
      </c>
      <c r="R72" s="96" t="str">
        <f>IF('FINAL-SCORE'!AG72="","",'FINAL-SCORE'!AG72)</f>
        <v/>
      </c>
      <c r="S72" s="157" t="str">
        <f>IF('FINAL-SCORE'!AH72="","",'FINAL-SCORE'!AH72)</f>
        <v/>
      </c>
      <c r="T72" s="96"/>
      <c r="U72" s="96"/>
      <c r="V72" s="96"/>
      <c r="W72" s="96"/>
    </row>
    <row r="73" spans="1:23" ht="12" customHeight="1" x14ac:dyDescent="0.3">
      <c r="A73" s="96" t="str">
        <f>IF('FINAL-SCORE'!U73="","",'FINAL-SCORE'!U73)</f>
        <v/>
      </c>
      <c r="B73" s="96" t="str">
        <f>IF('FINAL-SCORE'!V73="","",'FINAL-SCORE'!V73)</f>
        <v/>
      </c>
      <c r="C73" s="96" t="str">
        <f>IF(B73="","",IF(VLOOKUP(B73,PLAYER!B:G,2,FALSE)="","",VLOOKUP(B73,PLAYER!B:G,2,FALSE)))</f>
        <v/>
      </c>
      <c r="D73" s="96" t="str">
        <f>IF(B73="","",IF(VLOOKUP(B73,PLAYER!B:G,3,FALSE)="","",VLOOKUP(B73,PLAYER!B:G,3,FALSE)))</f>
        <v/>
      </c>
      <c r="E73" s="96" t="str">
        <f>IF(B73="","",IF(VLOOKUP(B73,PLAYER!B:G,4,FALSE)="","",VLOOKUP(B73,PLAYER!B:G,4,FALSE)))</f>
        <v/>
      </c>
      <c r="F73" s="96" t="str">
        <f>IF(B73="","",IF(VLOOKUP(B73,PLAYER!B:G,5,FALSE)="","",VLOOKUP(B73,PLAYER!B:G,5,FALSE)))</f>
        <v/>
      </c>
      <c r="G73" s="96" t="str">
        <f>IF(B73="","",IF(VLOOKUP(B73,PLAYER!B:G,6,FALSE)="","",VLOOKUP(B73,PLAYER!B:G,6,FALSE)))</f>
        <v/>
      </c>
      <c r="H73" s="156" t="str">
        <f>IF('FINAL-SCORE'!W73="","",'FINAL-SCORE'!W73)</f>
        <v/>
      </c>
      <c r="I73" s="96" t="str">
        <f>IF('FINAL-SCORE'!X73="","",'FINAL-SCORE'!X73)</f>
        <v/>
      </c>
      <c r="J73" s="96" t="str">
        <f>IF('FINAL-SCORE'!Y73="","",'FINAL-SCORE'!Y73)</f>
        <v/>
      </c>
      <c r="K73" s="96" t="str">
        <f>IF('FINAL-SCORE'!Z73="","",'FINAL-SCORE'!Z73)</f>
        <v/>
      </c>
      <c r="L73" s="96" t="str">
        <f>IF('FINAL-SCORE'!AA73="","",'FINAL-SCORE'!AA73)</f>
        <v/>
      </c>
      <c r="M73" s="96" t="str">
        <f>IF('FINAL-SCORE'!AB73="","",'FINAL-SCORE'!AB73)</f>
        <v/>
      </c>
      <c r="N73" s="96" t="str">
        <f>IF('FINAL-SCORE'!AC73="","",'FINAL-SCORE'!AC73)</f>
        <v/>
      </c>
      <c r="O73" s="96" t="str">
        <f>IF('FINAL-SCORE'!AD73="","",'FINAL-SCORE'!AD73)</f>
        <v/>
      </c>
      <c r="P73" s="96" t="str">
        <f>IF('FINAL-SCORE'!AE73="","",'FINAL-SCORE'!AE73)</f>
        <v/>
      </c>
      <c r="Q73" s="96" t="str">
        <f>IF('FINAL-SCORE'!AF73="","",'FINAL-SCORE'!AF73)</f>
        <v/>
      </c>
      <c r="R73" s="96" t="str">
        <f>IF('FINAL-SCORE'!AG73="","",'FINAL-SCORE'!AG73)</f>
        <v/>
      </c>
      <c r="S73" s="157" t="str">
        <f>IF('FINAL-SCORE'!AH73="","",'FINAL-SCORE'!AH73)</f>
        <v/>
      </c>
      <c r="T73" s="96"/>
      <c r="U73" s="96"/>
      <c r="V73" s="96"/>
      <c r="W73" s="96"/>
    </row>
    <row r="74" spans="1:23" ht="12" customHeight="1" x14ac:dyDescent="0.3">
      <c r="A74" s="96" t="str">
        <f>IF('FINAL-SCORE'!U74="","",'FINAL-SCORE'!U74)</f>
        <v/>
      </c>
      <c r="B74" s="96" t="str">
        <f>IF('FINAL-SCORE'!V74="","",'FINAL-SCORE'!V74)</f>
        <v/>
      </c>
      <c r="C74" s="96" t="str">
        <f>IF(B74="","",IF(VLOOKUP(B74,PLAYER!B:G,2,FALSE)="","",VLOOKUP(B74,PLAYER!B:G,2,FALSE)))</f>
        <v/>
      </c>
      <c r="D74" s="96" t="str">
        <f>IF(B74="","",IF(VLOOKUP(B74,PLAYER!B:G,3,FALSE)="","",VLOOKUP(B74,PLAYER!B:G,3,FALSE)))</f>
        <v/>
      </c>
      <c r="E74" s="96" t="str">
        <f>IF(B74="","",IF(VLOOKUP(B74,PLAYER!B:G,4,FALSE)="","",VLOOKUP(B74,PLAYER!B:G,4,FALSE)))</f>
        <v/>
      </c>
      <c r="F74" s="96" t="str">
        <f>IF(B74="","",IF(VLOOKUP(B74,PLAYER!B:G,5,FALSE)="","",VLOOKUP(B74,PLAYER!B:G,5,FALSE)))</f>
        <v/>
      </c>
      <c r="G74" s="96" t="str">
        <f>IF(B74="","",IF(VLOOKUP(B74,PLAYER!B:G,6,FALSE)="","",VLOOKUP(B74,PLAYER!B:G,6,FALSE)))</f>
        <v/>
      </c>
      <c r="H74" s="156" t="str">
        <f>IF('FINAL-SCORE'!W74="","",'FINAL-SCORE'!W74)</f>
        <v/>
      </c>
      <c r="I74" s="96" t="str">
        <f>IF('FINAL-SCORE'!X74="","",'FINAL-SCORE'!X74)</f>
        <v/>
      </c>
      <c r="J74" s="96" t="str">
        <f>IF('FINAL-SCORE'!Y74="","",'FINAL-SCORE'!Y74)</f>
        <v/>
      </c>
      <c r="K74" s="96" t="str">
        <f>IF('FINAL-SCORE'!Z74="","",'FINAL-SCORE'!Z74)</f>
        <v/>
      </c>
      <c r="L74" s="96" t="str">
        <f>IF('FINAL-SCORE'!AA74="","",'FINAL-SCORE'!AA74)</f>
        <v/>
      </c>
      <c r="M74" s="96" t="str">
        <f>IF('FINAL-SCORE'!AB74="","",'FINAL-SCORE'!AB74)</f>
        <v/>
      </c>
      <c r="N74" s="96" t="str">
        <f>IF('FINAL-SCORE'!AC74="","",'FINAL-SCORE'!AC74)</f>
        <v/>
      </c>
      <c r="O74" s="96" t="str">
        <f>IF('FINAL-SCORE'!AD74="","",'FINAL-SCORE'!AD74)</f>
        <v/>
      </c>
      <c r="P74" s="96" t="str">
        <f>IF('FINAL-SCORE'!AE74="","",'FINAL-SCORE'!AE74)</f>
        <v/>
      </c>
      <c r="Q74" s="96" t="str">
        <f>IF('FINAL-SCORE'!AF74="","",'FINAL-SCORE'!AF74)</f>
        <v/>
      </c>
      <c r="R74" s="96" t="str">
        <f>IF('FINAL-SCORE'!AG74="","",'FINAL-SCORE'!AG74)</f>
        <v/>
      </c>
      <c r="S74" s="157" t="str">
        <f>IF('FINAL-SCORE'!AH74="","",'FINAL-SCORE'!AH74)</f>
        <v/>
      </c>
      <c r="T74" s="96"/>
      <c r="U74" s="96"/>
      <c r="V74" s="96"/>
      <c r="W74" s="96"/>
    </row>
    <row r="75" spans="1:23" ht="12" customHeight="1" x14ac:dyDescent="0.3">
      <c r="A75" s="96" t="str">
        <f>IF('FINAL-SCORE'!U75="","",'FINAL-SCORE'!U75)</f>
        <v/>
      </c>
      <c r="B75" s="96" t="str">
        <f>IF('FINAL-SCORE'!V75="","",'FINAL-SCORE'!V75)</f>
        <v/>
      </c>
      <c r="C75" s="96" t="str">
        <f>IF(B75="","",IF(VLOOKUP(B75,PLAYER!B:G,2,FALSE)="","",VLOOKUP(B75,PLAYER!B:G,2,FALSE)))</f>
        <v/>
      </c>
      <c r="D75" s="96" t="str">
        <f>IF(B75="","",IF(VLOOKUP(B75,PLAYER!B:G,3,FALSE)="","",VLOOKUP(B75,PLAYER!B:G,3,FALSE)))</f>
        <v/>
      </c>
      <c r="E75" s="96" t="str">
        <f>IF(B75="","",IF(VLOOKUP(B75,PLAYER!B:G,4,FALSE)="","",VLOOKUP(B75,PLAYER!B:G,4,FALSE)))</f>
        <v/>
      </c>
      <c r="F75" s="96" t="str">
        <f>IF(B75="","",IF(VLOOKUP(B75,PLAYER!B:G,5,FALSE)="","",VLOOKUP(B75,PLAYER!B:G,5,FALSE)))</f>
        <v/>
      </c>
      <c r="G75" s="96" t="str">
        <f>IF(B75="","",IF(VLOOKUP(B75,PLAYER!B:G,6,FALSE)="","",VLOOKUP(B75,PLAYER!B:G,6,FALSE)))</f>
        <v/>
      </c>
      <c r="H75" s="156" t="str">
        <f>IF('FINAL-SCORE'!W75="","",'FINAL-SCORE'!W75)</f>
        <v/>
      </c>
      <c r="I75" s="96" t="str">
        <f>IF('FINAL-SCORE'!X75="","",'FINAL-SCORE'!X75)</f>
        <v/>
      </c>
      <c r="J75" s="96" t="str">
        <f>IF('FINAL-SCORE'!Y75="","",'FINAL-SCORE'!Y75)</f>
        <v/>
      </c>
      <c r="K75" s="96" t="str">
        <f>IF('FINAL-SCORE'!Z75="","",'FINAL-SCORE'!Z75)</f>
        <v/>
      </c>
      <c r="L75" s="96" t="str">
        <f>IF('FINAL-SCORE'!AA75="","",'FINAL-SCORE'!AA75)</f>
        <v/>
      </c>
      <c r="M75" s="96" t="str">
        <f>IF('FINAL-SCORE'!AB75="","",'FINAL-SCORE'!AB75)</f>
        <v/>
      </c>
      <c r="N75" s="96" t="str">
        <f>IF('FINAL-SCORE'!AC75="","",'FINAL-SCORE'!AC75)</f>
        <v/>
      </c>
      <c r="O75" s="96" t="str">
        <f>IF('FINAL-SCORE'!AD75="","",'FINAL-SCORE'!AD75)</f>
        <v/>
      </c>
      <c r="P75" s="96" t="str">
        <f>IF('FINAL-SCORE'!AE75="","",'FINAL-SCORE'!AE75)</f>
        <v/>
      </c>
      <c r="Q75" s="96" t="str">
        <f>IF('FINAL-SCORE'!AF75="","",'FINAL-SCORE'!AF75)</f>
        <v/>
      </c>
      <c r="R75" s="96" t="str">
        <f>IF('FINAL-SCORE'!AG75="","",'FINAL-SCORE'!AG75)</f>
        <v/>
      </c>
      <c r="S75" s="157" t="str">
        <f>IF('FINAL-SCORE'!AH75="","",'FINAL-SCORE'!AH75)</f>
        <v/>
      </c>
      <c r="T75" s="96"/>
      <c r="U75" s="96"/>
      <c r="V75" s="96"/>
      <c r="W75" s="96"/>
    </row>
    <row r="76" spans="1:23" ht="12" customHeight="1" x14ac:dyDescent="0.3">
      <c r="A76" s="96" t="str">
        <f>IF('FINAL-SCORE'!U76="","",'FINAL-SCORE'!U76)</f>
        <v/>
      </c>
      <c r="B76" s="96" t="str">
        <f>IF('FINAL-SCORE'!V76="","",'FINAL-SCORE'!V76)</f>
        <v/>
      </c>
      <c r="C76" s="96" t="str">
        <f>IF(B76="","",IF(VLOOKUP(B76,PLAYER!B:G,2,FALSE)="","",VLOOKUP(B76,PLAYER!B:G,2,FALSE)))</f>
        <v/>
      </c>
      <c r="D76" s="96" t="str">
        <f>IF(B76="","",IF(VLOOKUP(B76,PLAYER!B:G,3,FALSE)="","",VLOOKUP(B76,PLAYER!B:G,3,FALSE)))</f>
        <v/>
      </c>
      <c r="E76" s="96" t="str">
        <f>IF(B76="","",IF(VLOOKUP(B76,PLAYER!B:G,4,FALSE)="","",VLOOKUP(B76,PLAYER!B:G,4,FALSE)))</f>
        <v/>
      </c>
      <c r="F76" s="96" t="str">
        <f>IF(B76="","",IF(VLOOKUP(B76,PLAYER!B:G,5,FALSE)="","",VLOOKUP(B76,PLAYER!B:G,5,FALSE)))</f>
        <v/>
      </c>
      <c r="G76" s="96" t="str">
        <f>IF(B76="","",IF(VLOOKUP(B76,PLAYER!B:G,6,FALSE)="","",VLOOKUP(B76,PLAYER!B:G,6,FALSE)))</f>
        <v/>
      </c>
      <c r="H76" s="156" t="str">
        <f>IF('FINAL-SCORE'!W76="","",'FINAL-SCORE'!W76)</f>
        <v/>
      </c>
      <c r="I76" s="96" t="str">
        <f>IF('FINAL-SCORE'!X76="","",'FINAL-SCORE'!X76)</f>
        <v/>
      </c>
      <c r="J76" s="96" t="str">
        <f>IF('FINAL-SCORE'!Y76="","",'FINAL-SCORE'!Y76)</f>
        <v/>
      </c>
      <c r="K76" s="96" t="str">
        <f>IF('FINAL-SCORE'!Z76="","",'FINAL-SCORE'!Z76)</f>
        <v/>
      </c>
      <c r="L76" s="96" t="str">
        <f>IF('FINAL-SCORE'!AA76="","",'FINAL-SCORE'!AA76)</f>
        <v/>
      </c>
      <c r="M76" s="96" t="str">
        <f>IF('FINAL-SCORE'!AB76="","",'FINAL-SCORE'!AB76)</f>
        <v/>
      </c>
      <c r="N76" s="96" t="str">
        <f>IF('FINAL-SCORE'!AC76="","",'FINAL-SCORE'!AC76)</f>
        <v/>
      </c>
      <c r="O76" s="96" t="str">
        <f>IF('FINAL-SCORE'!AD76="","",'FINAL-SCORE'!AD76)</f>
        <v/>
      </c>
      <c r="P76" s="96" t="str">
        <f>IF('FINAL-SCORE'!AE76="","",'FINAL-SCORE'!AE76)</f>
        <v/>
      </c>
      <c r="Q76" s="96" t="str">
        <f>IF('FINAL-SCORE'!AF76="","",'FINAL-SCORE'!AF76)</f>
        <v/>
      </c>
      <c r="R76" s="96" t="str">
        <f>IF('FINAL-SCORE'!AG76="","",'FINAL-SCORE'!AG76)</f>
        <v/>
      </c>
      <c r="S76" s="157" t="str">
        <f>IF('FINAL-SCORE'!AH76="","",'FINAL-SCORE'!AH76)</f>
        <v/>
      </c>
      <c r="T76" s="96"/>
      <c r="U76" s="96"/>
      <c r="V76" s="96"/>
      <c r="W76" s="96"/>
    </row>
    <row r="77" spans="1:23" ht="12" customHeight="1" x14ac:dyDescent="0.3">
      <c r="A77" s="96" t="str">
        <f>IF('FINAL-SCORE'!U77="","",'FINAL-SCORE'!U77)</f>
        <v/>
      </c>
      <c r="B77" s="96" t="str">
        <f>IF('FINAL-SCORE'!V77="","",'FINAL-SCORE'!V77)</f>
        <v/>
      </c>
      <c r="C77" s="96" t="str">
        <f>IF(B77="","",IF(VLOOKUP(B77,PLAYER!B:G,2,FALSE)="","",VLOOKUP(B77,PLAYER!B:G,2,FALSE)))</f>
        <v/>
      </c>
      <c r="D77" s="96" t="str">
        <f>IF(B77="","",IF(VLOOKUP(B77,PLAYER!B:G,3,FALSE)="","",VLOOKUP(B77,PLAYER!B:G,3,FALSE)))</f>
        <v/>
      </c>
      <c r="E77" s="96" t="str">
        <f>IF(B77="","",IF(VLOOKUP(B77,PLAYER!B:G,4,FALSE)="","",VLOOKUP(B77,PLAYER!B:G,4,FALSE)))</f>
        <v/>
      </c>
      <c r="F77" s="96" t="str">
        <f>IF(B77="","",IF(VLOOKUP(B77,PLAYER!B:G,5,FALSE)="","",VLOOKUP(B77,PLAYER!B:G,5,FALSE)))</f>
        <v/>
      </c>
      <c r="G77" s="96" t="str">
        <f>IF(B77="","",IF(VLOOKUP(B77,PLAYER!B:G,6,FALSE)="","",VLOOKUP(B77,PLAYER!B:G,6,FALSE)))</f>
        <v/>
      </c>
      <c r="H77" s="156" t="str">
        <f>IF('FINAL-SCORE'!W77="","",'FINAL-SCORE'!W77)</f>
        <v/>
      </c>
      <c r="I77" s="96" t="str">
        <f>IF('FINAL-SCORE'!X77="","",'FINAL-SCORE'!X77)</f>
        <v/>
      </c>
      <c r="J77" s="96" t="str">
        <f>IF('FINAL-SCORE'!Y77="","",'FINAL-SCORE'!Y77)</f>
        <v/>
      </c>
      <c r="K77" s="96" t="str">
        <f>IF('FINAL-SCORE'!Z77="","",'FINAL-SCORE'!Z77)</f>
        <v/>
      </c>
      <c r="L77" s="96" t="str">
        <f>IF('FINAL-SCORE'!AA77="","",'FINAL-SCORE'!AA77)</f>
        <v/>
      </c>
      <c r="M77" s="96" t="str">
        <f>IF('FINAL-SCORE'!AB77="","",'FINAL-SCORE'!AB77)</f>
        <v/>
      </c>
      <c r="N77" s="96" t="str">
        <f>IF('FINAL-SCORE'!AC77="","",'FINAL-SCORE'!AC77)</f>
        <v/>
      </c>
      <c r="O77" s="96" t="str">
        <f>IF('FINAL-SCORE'!AD77="","",'FINAL-SCORE'!AD77)</f>
        <v/>
      </c>
      <c r="P77" s="96" t="str">
        <f>IF('FINAL-SCORE'!AE77="","",'FINAL-SCORE'!AE77)</f>
        <v/>
      </c>
      <c r="Q77" s="96" t="str">
        <f>IF('FINAL-SCORE'!AF77="","",'FINAL-SCORE'!AF77)</f>
        <v/>
      </c>
      <c r="R77" s="96" t="str">
        <f>IF('FINAL-SCORE'!AG77="","",'FINAL-SCORE'!AG77)</f>
        <v/>
      </c>
      <c r="S77" s="157" t="str">
        <f>IF('FINAL-SCORE'!AH77="","",'FINAL-SCORE'!AH77)</f>
        <v/>
      </c>
      <c r="T77" s="96"/>
      <c r="U77" s="96"/>
      <c r="V77" s="96"/>
      <c r="W77" s="96"/>
    </row>
    <row r="78" spans="1:23" ht="12" customHeight="1" x14ac:dyDescent="0.3">
      <c r="A78" s="96" t="str">
        <f>IF('FINAL-SCORE'!U78="","",'FINAL-SCORE'!U78)</f>
        <v/>
      </c>
      <c r="B78" s="96" t="str">
        <f>IF('FINAL-SCORE'!V78="","",'FINAL-SCORE'!V78)</f>
        <v/>
      </c>
      <c r="C78" s="96" t="str">
        <f>IF(B78="","",IF(VLOOKUP(B78,PLAYER!B:G,2,FALSE)="","",VLOOKUP(B78,PLAYER!B:G,2,FALSE)))</f>
        <v/>
      </c>
      <c r="D78" s="96" t="str">
        <f>IF(B78="","",IF(VLOOKUP(B78,PLAYER!B:G,3,FALSE)="","",VLOOKUP(B78,PLAYER!B:G,3,FALSE)))</f>
        <v/>
      </c>
      <c r="E78" s="96" t="str">
        <f>IF(B78="","",IF(VLOOKUP(B78,PLAYER!B:G,4,FALSE)="","",VLOOKUP(B78,PLAYER!B:G,4,FALSE)))</f>
        <v/>
      </c>
      <c r="F78" s="96" t="str">
        <f>IF(B78="","",IF(VLOOKUP(B78,PLAYER!B:G,5,FALSE)="","",VLOOKUP(B78,PLAYER!B:G,5,FALSE)))</f>
        <v/>
      </c>
      <c r="G78" s="96" t="str">
        <f>IF(B78="","",IF(VLOOKUP(B78,PLAYER!B:G,6,FALSE)="","",VLOOKUP(B78,PLAYER!B:G,6,FALSE)))</f>
        <v/>
      </c>
      <c r="H78" s="156" t="str">
        <f>IF('FINAL-SCORE'!W78="","",'FINAL-SCORE'!W78)</f>
        <v/>
      </c>
      <c r="I78" s="96" t="str">
        <f>IF('FINAL-SCORE'!X78="","",'FINAL-SCORE'!X78)</f>
        <v/>
      </c>
      <c r="J78" s="96" t="str">
        <f>IF('FINAL-SCORE'!Y78="","",'FINAL-SCORE'!Y78)</f>
        <v/>
      </c>
      <c r="K78" s="96" t="str">
        <f>IF('FINAL-SCORE'!Z78="","",'FINAL-SCORE'!Z78)</f>
        <v/>
      </c>
      <c r="L78" s="96" t="str">
        <f>IF('FINAL-SCORE'!AA78="","",'FINAL-SCORE'!AA78)</f>
        <v/>
      </c>
      <c r="M78" s="96" t="str">
        <f>IF('FINAL-SCORE'!AB78="","",'FINAL-SCORE'!AB78)</f>
        <v/>
      </c>
      <c r="N78" s="96" t="str">
        <f>IF('FINAL-SCORE'!AC78="","",'FINAL-SCORE'!AC78)</f>
        <v/>
      </c>
      <c r="O78" s="96" t="str">
        <f>IF('FINAL-SCORE'!AD78="","",'FINAL-SCORE'!AD78)</f>
        <v/>
      </c>
      <c r="P78" s="96" t="str">
        <f>IF('FINAL-SCORE'!AE78="","",'FINAL-SCORE'!AE78)</f>
        <v/>
      </c>
      <c r="Q78" s="96" t="str">
        <f>IF('FINAL-SCORE'!AF78="","",'FINAL-SCORE'!AF78)</f>
        <v/>
      </c>
      <c r="R78" s="96" t="str">
        <f>IF('FINAL-SCORE'!AG78="","",'FINAL-SCORE'!AG78)</f>
        <v/>
      </c>
      <c r="S78" s="157" t="str">
        <f>IF('FINAL-SCORE'!AH78="","",'FINAL-SCORE'!AH78)</f>
        <v/>
      </c>
      <c r="T78" s="96"/>
      <c r="U78" s="96"/>
      <c r="V78" s="96"/>
      <c r="W78" s="96"/>
    </row>
    <row r="79" spans="1:23" ht="12" customHeight="1" x14ac:dyDescent="0.3">
      <c r="A79" s="96" t="str">
        <f>IF('FINAL-SCORE'!U79="","",'FINAL-SCORE'!U79)</f>
        <v/>
      </c>
      <c r="B79" s="96" t="str">
        <f>IF('FINAL-SCORE'!V79="","",'FINAL-SCORE'!V79)</f>
        <v/>
      </c>
      <c r="C79" s="96" t="str">
        <f>IF(B79="","",IF(VLOOKUP(B79,PLAYER!B:G,2,FALSE)="","",VLOOKUP(B79,PLAYER!B:G,2,FALSE)))</f>
        <v/>
      </c>
      <c r="D79" s="96" t="str">
        <f>IF(B79="","",IF(VLOOKUP(B79,PLAYER!B:G,3,FALSE)="","",VLOOKUP(B79,PLAYER!B:G,3,FALSE)))</f>
        <v/>
      </c>
      <c r="E79" s="96" t="str">
        <f>IF(B79="","",IF(VLOOKUP(B79,PLAYER!B:G,4,FALSE)="","",VLOOKUP(B79,PLAYER!B:G,4,FALSE)))</f>
        <v/>
      </c>
      <c r="F79" s="96" t="str">
        <f>IF(B79="","",IF(VLOOKUP(B79,PLAYER!B:G,5,FALSE)="","",VLOOKUP(B79,PLAYER!B:G,5,FALSE)))</f>
        <v/>
      </c>
      <c r="G79" s="96" t="str">
        <f>IF(B79="","",IF(VLOOKUP(B79,PLAYER!B:G,6,FALSE)="","",VLOOKUP(B79,PLAYER!B:G,6,FALSE)))</f>
        <v/>
      </c>
      <c r="H79" s="156" t="str">
        <f>IF('FINAL-SCORE'!W79="","",'FINAL-SCORE'!W79)</f>
        <v/>
      </c>
      <c r="I79" s="96" t="str">
        <f>IF('FINAL-SCORE'!X79="","",'FINAL-SCORE'!X79)</f>
        <v/>
      </c>
      <c r="J79" s="96" t="str">
        <f>IF('FINAL-SCORE'!Y79="","",'FINAL-SCORE'!Y79)</f>
        <v/>
      </c>
      <c r="K79" s="96" t="str">
        <f>IF('FINAL-SCORE'!Z79="","",'FINAL-SCORE'!Z79)</f>
        <v/>
      </c>
      <c r="L79" s="96" t="str">
        <f>IF('FINAL-SCORE'!AA79="","",'FINAL-SCORE'!AA79)</f>
        <v/>
      </c>
      <c r="M79" s="96" t="str">
        <f>IF('FINAL-SCORE'!AB79="","",'FINAL-SCORE'!AB79)</f>
        <v/>
      </c>
      <c r="N79" s="96" t="str">
        <f>IF('FINAL-SCORE'!AC79="","",'FINAL-SCORE'!AC79)</f>
        <v/>
      </c>
      <c r="O79" s="96" t="str">
        <f>IF('FINAL-SCORE'!AD79="","",'FINAL-SCORE'!AD79)</f>
        <v/>
      </c>
      <c r="P79" s="96" t="str">
        <f>IF('FINAL-SCORE'!AE79="","",'FINAL-SCORE'!AE79)</f>
        <v/>
      </c>
      <c r="Q79" s="96" t="str">
        <f>IF('FINAL-SCORE'!AF79="","",'FINAL-SCORE'!AF79)</f>
        <v/>
      </c>
      <c r="R79" s="96" t="str">
        <f>IF('FINAL-SCORE'!AG79="","",'FINAL-SCORE'!AG79)</f>
        <v/>
      </c>
      <c r="S79" s="157" t="str">
        <f>IF('FINAL-SCORE'!AH79="","",'FINAL-SCORE'!AH79)</f>
        <v/>
      </c>
      <c r="T79" s="96"/>
      <c r="U79" s="96"/>
      <c r="V79" s="96"/>
      <c r="W79" s="96"/>
    </row>
    <row r="80" spans="1:23" ht="12" customHeight="1" x14ac:dyDescent="0.3">
      <c r="A80" s="96" t="str">
        <f>IF('FINAL-SCORE'!U80="","",'FINAL-SCORE'!U80)</f>
        <v/>
      </c>
      <c r="B80" s="96" t="str">
        <f>IF('FINAL-SCORE'!V80="","",'FINAL-SCORE'!V80)</f>
        <v/>
      </c>
      <c r="C80" s="96" t="str">
        <f>IF(B80="","",IF(VLOOKUP(B80,PLAYER!B:G,2,FALSE)="","",VLOOKUP(B80,PLAYER!B:G,2,FALSE)))</f>
        <v/>
      </c>
      <c r="D80" s="96" t="str">
        <f>IF(B80="","",IF(VLOOKUP(B80,PLAYER!B:G,3,FALSE)="","",VLOOKUP(B80,PLAYER!B:G,3,FALSE)))</f>
        <v/>
      </c>
      <c r="E80" s="96" t="str">
        <f>IF(B80="","",IF(VLOOKUP(B80,PLAYER!B:G,4,FALSE)="","",VLOOKUP(B80,PLAYER!B:G,4,FALSE)))</f>
        <v/>
      </c>
      <c r="F80" s="96" t="str">
        <f>IF(B80="","",IF(VLOOKUP(B80,PLAYER!B:G,5,FALSE)="","",VLOOKUP(B80,PLAYER!B:G,5,FALSE)))</f>
        <v/>
      </c>
      <c r="G80" s="96" t="str">
        <f>IF(B80="","",IF(VLOOKUP(B80,PLAYER!B:G,6,FALSE)="","",VLOOKUP(B80,PLAYER!B:G,6,FALSE)))</f>
        <v/>
      </c>
      <c r="H80" s="156" t="str">
        <f>IF('FINAL-SCORE'!W80="","",'FINAL-SCORE'!W80)</f>
        <v/>
      </c>
      <c r="I80" s="96" t="str">
        <f>IF('FINAL-SCORE'!X80="","",'FINAL-SCORE'!X80)</f>
        <v/>
      </c>
      <c r="J80" s="96" t="str">
        <f>IF('FINAL-SCORE'!Y80="","",'FINAL-SCORE'!Y80)</f>
        <v/>
      </c>
      <c r="K80" s="96" t="str">
        <f>IF('FINAL-SCORE'!Z80="","",'FINAL-SCORE'!Z80)</f>
        <v/>
      </c>
      <c r="L80" s="96" t="str">
        <f>IF('FINAL-SCORE'!AA80="","",'FINAL-SCORE'!AA80)</f>
        <v/>
      </c>
      <c r="M80" s="96" t="str">
        <f>IF('FINAL-SCORE'!AB80="","",'FINAL-SCORE'!AB80)</f>
        <v/>
      </c>
      <c r="N80" s="96" t="str">
        <f>IF('FINAL-SCORE'!AC80="","",'FINAL-SCORE'!AC80)</f>
        <v/>
      </c>
      <c r="O80" s="96" t="str">
        <f>IF('FINAL-SCORE'!AD80="","",'FINAL-SCORE'!AD80)</f>
        <v/>
      </c>
      <c r="P80" s="96" t="str">
        <f>IF('FINAL-SCORE'!AE80="","",'FINAL-SCORE'!AE80)</f>
        <v/>
      </c>
      <c r="Q80" s="96" t="str">
        <f>IF('FINAL-SCORE'!AF80="","",'FINAL-SCORE'!AF80)</f>
        <v/>
      </c>
      <c r="R80" s="96" t="str">
        <f>IF('FINAL-SCORE'!AG80="","",'FINAL-SCORE'!AG80)</f>
        <v/>
      </c>
      <c r="S80" s="157" t="str">
        <f>IF('FINAL-SCORE'!AH80="","",'FINAL-SCORE'!AH80)</f>
        <v/>
      </c>
      <c r="T80" s="96"/>
      <c r="U80" s="96"/>
      <c r="V80" s="96"/>
      <c r="W80" s="96"/>
    </row>
    <row r="81" spans="1:23" ht="12" customHeight="1" x14ac:dyDescent="0.3">
      <c r="A81" s="96" t="str">
        <f>IF('FINAL-SCORE'!U81="","",'FINAL-SCORE'!U81)</f>
        <v/>
      </c>
      <c r="B81" s="96" t="str">
        <f>IF('FINAL-SCORE'!V81="","",'FINAL-SCORE'!V81)</f>
        <v/>
      </c>
      <c r="C81" s="96" t="str">
        <f>IF(B81="","",IF(VLOOKUP(B81,PLAYER!B:G,2,FALSE)="","",VLOOKUP(B81,PLAYER!B:G,2,FALSE)))</f>
        <v/>
      </c>
      <c r="D81" s="96" t="str">
        <f>IF(B81="","",IF(VLOOKUP(B81,PLAYER!B:G,3,FALSE)="","",VLOOKUP(B81,PLAYER!B:G,3,FALSE)))</f>
        <v/>
      </c>
      <c r="E81" s="96" t="str">
        <f>IF(B81="","",IF(VLOOKUP(B81,PLAYER!B:G,4,FALSE)="","",VLOOKUP(B81,PLAYER!B:G,4,FALSE)))</f>
        <v/>
      </c>
      <c r="F81" s="96" t="str">
        <f>IF(B81="","",IF(VLOOKUP(B81,PLAYER!B:G,5,FALSE)="","",VLOOKUP(B81,PLAYER!B:G,5,FALSE)))</f>
        <v/>
      </c>
      <c r="G81" s="96" t="str">
        <f>IF(B81="","",IF(VLOOKUP(B81,PLAYER!B:G,6,FALSE)="","",VLOOKUP(B81,PLAYER!B:G,6,FALSE)))</f>
        <v/>
      </c>
      <c r="H81" s="156" t="str">
        <f>IF('FINAL-SCORE'!W81="","",'FINAL-SCORE'!W81)</f>
        <v/>
      </c>
      <c r="I81" s="96" t="str">
        <f>IF('FINAL-SCORE'!X81="","",'FINAL-SCORE'!X81)</f>
        <v/>
      </c>
      <c r="J81" s="96" t="str">
        <f>IF('FINAL-SCORE'!Y81="","",'FINAL-SCORE'!Y81)</f>
        <v/>
      </c>
      <c r="K81" s="96" t="str">
        <f>IF('FINAL-SCORE'!Z81="","",'FINAL-SCORE'!Z81)</f>
        <v/>
      </c>
      <c r="L81" s="96" t="str">
        <f>IF('FINAL-SCORE'!AA81="","",'FINAL-SCORE'!AA81)</f>
        <v/>
      </c>
      <c r="M81" s="96" t="str">
        <f>IF('FINAL-SCORE'!AB81="","",'FINAL-SCORE'!AB81)</f>
        <v/>
      </c>
      <c r="N81" s="96" t="str">
        <f>IF('FINAL-SCORE'!AC81="","",'FINAL-SCORE'!AC81)</f>
        <v/>
      </c>
      <c r="O81" s="96" t="str">
        <f>IF('FINAL-SCORE'!AD81="","",'FINAL-SCORE'!AD81)</f>
        <v/>
      </c>
      <c r="P81" s="96" t="str">
        <f>IF('FINAL-SCORE'!AE81="","",'FINAL-SCORE'!AE81)</f>
        <v/>
      </c>
      <c r="Q81" s="96" t="str">
        <f>IF('FINAL-SCORE'!AF81="","",'FINAL-SCORE'!AF81)</f>
        <v/>
      </c>
      <c r="R81" s="96" t="str">
        <f>IF('FINAL-SCORE'!AG81="","",'FINAL-SCORE'!AG81)</f>
        <v/>
      </c>
      <c r="S81" s="157" t="str">
        <f>IF('FINAL-SCORE'!AH81="","",'FINAL-SCORE'!AH81)</f>
        <v/>
      </c>
      <c r="T81" s="96"/>
      <c r="U81" s="96"/>
      <c r="V81" s="96"/>
      <c r="W81" s="96"/>
    </row>
    <row r="82" spans="1:23" ht="12" customHeight="1" x14ac:dyDescent="0.3">
      <c r="A82" s="96" t="str">
        <f>IF('FINAL-SCORE'!U82="","",'FINAL-SCORE'!U82)</f>
        <v/>
      </c>
      <c r="B82" s="96" t="str">
        <f>IF('FINAL-SCORE'!V82="","",'FINAL-SCORE'!V82)</f>
        <v/>
      </c>
      <c r="C82" s="96" t="str">
        <f>IF(B82="","",IF(VLOOKUP(B82,PLAYER!B:G,2,FALSE)="","",VLOOKUP(B82,PLAYER!B:G,2,FALSE)))</f>
        <v/>
      </c>
      <c r="D82" s="96" t="str">
        <f>IF(B82="","",IF(VLOOKUP(B82,PLAYER!B:G,3,FALSE)="","",VLOOKUP(B82,PLAYER!B:G,3,FALSE)))</f>
        <v/>
      </c>
      <c r="E82" s="96" t="str">
        <f>IF(B82="","",IF(VLOOKUP(B82,PLAYER!B:G,4,FALSE)="","",VLOOKUP(B82,PLAYER!B:G,4,FALSE)))</f>
        <v/>
      </c>
      <c r="F82" s="96" t="str">
        <f>IF(B82="","",IF(VLOOKUP(B82,PLAYER!B:G,5,FALSE)="","",VLOOKUP(B82,PLAYER!B:G,5,FALSE)))</f>
        <v/>
      </c>
      <c r="G82" s="96" t="str">
        <f>IF(B82="","",IF(VLOOKUP(B82,PLAYER!B:G,6,FALSE)="","",VLOOKUP(B82,PLAYER!B:G,6,FALSE)))</f>
        <v/>
      </c>
      <c r="H82" s="156" t="str">
        <f>IF('FINAL-SCORE'!W82="","",'FINAL-SCORE'!W82)</f>
        <v/>
      </c>
      <c r="I82" s="96" t="str">
        <f>IF('FINAL-SCORE'!X82="","",'FINAL-SCORE'!X82)</f>
        <v/>
      </c>
      <c r="J82" s="96" t="str">
        <f>IF('FINAL-SCORE'!Y82="","",'FINAL-SCORE'!Y82)</f>
        <v/>
      </c>
      <c r="K82" s="96" t="str">
        <f>IF('FINAL-SCORE'!Z82="","",'FINAL-SCORE'!Z82)</f>
        <v/>
      </c>
      <c r="L82" s="96" t="str">
        <f>IF('FINAL-SCORE'!AA82="","",'FINAL-SCORE'!AA82)</f>
        <v/>
      </c>
      <c r="M82" s="96" t="str">
        <f>IF('FINAL-SCORE'!AB82="","",'FINAL-SCORE'!AB82)</f>
        <v/>
      </c>
      <c r="N82" s="96" t="str">
        <f>IF('FINAL-SCORE'!AC82="","",'FINAL-SCORE'!AC82)</f>
        <v/>
      </c>
      <c r="O82" s="96" t="str">
        <f>IF('FINAL-SCORE'!AD82="","",'FINAL-SCORE'!AD82)</f>
        <v/>
      </c>
      <c r="P82" s="96" t="str">
        <f>IF('FINAL-SCORE'!AE82="","",'FINAL-SCORE'!AE82)</f>
        <v/>
      </c>
      <c r="Q82" s="96" t="str">
        <f>IF('FINAL-SCORE'!AF82="","",'FINAL-SCORE'!AF82)</f>
        <v/>
      </c>
      <c r="R82" s="96" t="str">
        <f>IF('FINAL-SCORE'!AG82="","",'FINAL-SCORE'!AG82)</f>
        <v/>
      </c>
      <c r="S82" s="157" t="str">
        <f>IF('FINAL-SCORE'!AH82="","",'FINAL-SCORE'!AH82)</f>
        <v/>
      </c>
      <c r="T82" s="96"/>
      <c r="U82" s="96"/>
      <c r="V82" s="96"/>
      <c r="W82" s="96"/>
    </row>
    <row r="83" spans="1:23" ht="12" customHeight="1" x14ac:dyDescent="0.3">
      <c r="A83" s="96" t="str">
        <f>IF('FINAL-SCORE'!U83="","",'FINAL-SCORE'!U83)</f>
        <v/>
      </c>
      <c r="B83" s="96" t="str">
        <f>IF('FINAL-SCORE'!V83="","",'FINAL-SCORE'!V83)</f>
        <v/>
      </c>
      <c r="C83" s="96" t="str">
        <f>IF(B83="","",IF(VLOOKUP(B83,PLAYER!B:G,2,FALSE)="","",VLOOKUP(B83,PLAYER!B:G,2,FALSE)))</f>
        <v/>
      </c>
      <c r="D83" s="96" t="str">
        <f>IF(B83="","",IF(VLOOKUP(B83,PLAYER!B:G,3,FALSE)="","",VLOOKUP(B83,PLAYER!B:G,3,FALSE)))</f>
        <v/>
      </c>
      <c r="E83" s="96" t="str">
        <f>IF(B83="","",IF(VLOOKUP(B83,PLAYER!B:G,4,FALSE)="","",VLOOKUP(B83,PLAYER!B:G,4,FALSE)))</f>
        <v/>
      </c>
      <c r="F83" s="96" t="str">
        <f>IF(B83="","",IF(VLOOKUP(B83,PLAYER!B:G,5,FALSE)="","",VLOOKUP(B83,PLAYER!B:G,5,FALSE)))</f>
        <v/>
      </c>
      <c r="G83" s="96" t="str">
        <f>IF(B83="","",IF(VLOOKUP(B83,PLAYER!B:G,6,FALSE)="","",VLOOKUP(B83,PLAYER!B:G,6,FALSE)))</f>
        <v/>
      </c>
      <c r="H83" s="156" t="str">
        <f>IF('FINAL-SCORE'!W83="","",'FINAL-SCORE'!W83)</f>
        <v/>
      </c>
      <c r="I83" s="96" t="str">
        <f>IF('FINAL-SCORE'!X83="","",'FINAL-SCORE'!X83)</f>
        <v/>
      </c>
      <c r="J83" s="96" t="str">
        <f>IF('FINAL-SCORE'!Y83="","",'FINAL-SCORE'!Y83)</f>
        <v/>
      </c>
      <c r="K83" s="96" t="str">
        <f>IF('FINAL-SCORE'!Z83="","",'FINAL-SCORE'!Z83)</f>
        <v/>
      </c>
      <c r="L83" s="96" t="str">
        <f>IF('FINAL-SCORE'!AA83="","",'FINAL-SCORE'!AA83)</f>
        <v/>
      </c>
      <c r="M83" s="96" t="str">
        <f>IF('FINAL-SCORE'!AB83="","",'FINAL-SCORE'!AB83)</f>
        <v/>
      </c>
      <c r="N83" s="96" t="str">
        <f>IF('FINAL-SCORE'!AC83="","",'FINAL-SCORE'!AC83)</f>
        <v/>
      </c>
      <c r="O83" s="96" t="str">
        <f>IF('FINAL-SCORE'!AD83="","",'FINAL-SCORE'!AD83)</f>
        <v/>
      </c>
      <c r="P83" s="96" t="str">
        <f>IF('FINAL-SCORE'!AE83="","",'FINAL-SCORE'!AE83)</f>
        <v/>
      </c>
      <c r="Q83" s="96" t="str">
        <f>IF('FINAL-SCORE'!AF83="","",'FINAL-SCORE'!AF83)</f>
        <v/>
      </c>
      <c r="R83" s="96" t="str">
        <f>IF('FINAL-SCORE'!AG83="","",'FINAL-SCORE'!AG83)</f>
        <v/>
      </c>
      <c r="S83" s="157" t="str">
        <f>IF('FINAL-SCORE'!AH83="","",'FINAL-SCORE'!AH83)</f>
        <v/>
      </c>
      <c r="T83" s="96"/>
      <c r="U83" s="96"/>
      <c r="V83" s="96"/>
      <c r="W83" s="96"/>
    </row>
    <row r="84" spans="1:23" ht="12" customHeight="1" x14ac:dyDescent="0.3">
      <c r="A84" s="96" t="str">
        <f>IF('FINAL-SCORE'!U84="","",'FINAL-SCORE'!U84)</f>
        <v/>
      </c>
      <c r="B84" s="96" t="str">
        <f>IF('FINAL-SCORE'!V84="","",'FINAL-SCORE'!V84)</f>
        <v/>
      </c>
      <c r="C84" s="96" t="str">
        <f>IF(B84="","",IF(VLOOKUP(B84,PLAYER!B:G,2,FALSE)="","",VLOOKUP(B84,PLAYER!B:G,2,FALSE)))</f>
        <v/>
      </c>
      <c r="D84" s="96" t="str">
        <f>IF(B84="","",IF(VLOOKUP(B84,PLAYER!B:G,3,FALSE)="","",VLOOKUP(B84,PLAYER!B:G,3,FALSE)))</f>
        <v/>
      </c>
      <c r="E84" s="96" t="str">
        <f>IF(B84="","",IF(VLOOKUP(B84,PLAYER!B:G,4,FALSE)="","",VLOOKUP(B84,PLAYER!B:G,4,FALSE)))</f>
        <v/>
      </c>
      <c r="F84" s="96" t="str">
        <f>IF(B84="","",IF(VLOOKUP(B84,PLAYER!B:G,5,FALSE)="","",VLOOKUP(B84,PLAYER!B:G,5,FALSE)))</f>
        <v/>
      </c>
      <c r="G84" s="96" t="str">
        <f>IF(B84="","",IF(VLOOKUP(B84,PLAYER!B:G,6,FALSE)="","",VLOOKUP(B84,PLAYER!B:G,6,FALSE)))</f>
        <v/>
      </c>
      <c r="H84" s="156" t="str">
        <f>IF('FINAL-SCORE'!W84="","",'FINAL-SCORE'!W84)</f>
        <v/>
      </c>
      <c r="I84" s="96" t="str">
        <f>IF('FINAL-SCORE'!X84="","",'FINAL-SCORE'!X84)</f>
        <v/>
      </c>
      <c r="J84" s="96" t="str">
        <f>IF('FINAL-SCORE'!Y84="","",'FINAL-SCORE'!Y84)</f>
        <v/>
      </c>
      <c r="K84" s="96" t="str">
        <f>IF('FINAL-SCORE'!Z84="","",'FINAL-SCORE'!Z84)</f>
        <v/>
      </c>
      <c r="L84" s="96" t="str">
        <f>IF('FINAL-SCORE'!AA84="","",'FINAL-SCORE'!AA84)</f>
        <v/>
      </c>
      <c r="M84" s="96" t="str">
        <f>IF('FINAL-SCORE'!AB84="","",'FINAL-SCORE'!AB84)</f>
        <v/>
      </c>
      <c r="N84" s="96" t="str">
        <f>IF('FINAL-SCORE'!AC84="","",'FINAL-SCORE'!AC84)</f>
        <v/>
      </c>
      <c r="O84" s="96" t="str">
        <f>IF('FINAL-SCORE'!AD84="","",'FINAL-SCORE'!AD84)</f>
        <v/>
      </c>
      <c r="P84" s="96" t="str">
        <f>IF('FINAL-SCORE'!AE84="","",'FINAL-SCORE'!AE84)</f>
        <v/>
      </c>
      <c r="Q84" s="96" t="str">
        <f>IF('FINAL-SCORE'!AF84="","",'FINAL-SCORE'!AF84)</f>
        <v/>
      </c>
      <c r="R84" s="96" t="str">
        <f>IF('FINAL-SCORE'!AG84="","",'FINAL-SCORE'!AG84)</f>
        <v/>
      </c>
      <c r="S84" s="157" t="str">
        <f>IF('FINAL-SCORE'!AH84="","",'FINAL-SCORE'!AH84)</f>
        <v/>
      </c>
      <c r="T84" s="96"/>
      <c r="U84" s="96"/>
      <c r="V84" s="96"/>
      <c r="W84" s="96"/>
    </row>
    <row r="85" spans="1:23" ht="12" customHeight="1" x14ac:dyDescent="0.3">
      <c r="A85" s="96" t="str">
        <f>IF('FINAL-SCORE'!U85="","",'FINAL-SCORE'!U85)</f>
        <v/>
      </c>
      <c r="B85" s="96" t="str">
        <f>IF('FINAL-SCORE'!V85="","",'FINAL-SCORE'!V85)</f>
        <v/>
      </c>
      <c r="C85" s="96" t="str">
        <f>IF(B85="","",IF(VLOOKUP(B85,PLAYER!B:G,2,FALSE)="","",VLOOKUP(B85,PLAYER!B:G,2,FALSE)))</f>
        <v/>
      </c>
      <c r="D85" s="96" t="str">
        <f>IF(B85="","",IF(VLOOKUP(B85,PLAYER!B:G,3,FALSE)="","",VLOOKUP(B85,PLAYER!B:G,3,FALSE)))</f>
        <v/>
      </c>
      <c r="E85" s="96" t="str">
        <f>IF(B85="","",IF(VLOOKUP(B85,PLAYER!B:G,4,FALSE)="","",VLOOKUP(B85,PLAYER!B:G,4,FALSE)))</f>
        <v/>
      </c>
      <c r="F85" s="96" t="str">
        <f>IF(B85="","",IF(VLOOKUP(B85,PLAYER!B:G,5,FALSE)="","",VLOOKUP(B85,PLAYER!B:G,5,FALSE)))</f>
        <v/>
      </c>
      <c r="G85" s="96" t="str">
        <f>IF(B85="","",IF(VLOOKUP(B85,PLAYER!B:G,6,FALSE)="","",VLOOKUP(B85,PLAYER!B:G,6,FALSE)))</f>
        <v/>
      </c>
      <c r="H85" s="156" t="str">
        <f>IF('FINAL-SCORE'!W85="","",'FINAL-SCORE'!W85)</f>
        <v/>
      </c>
      <c r="I85" s="96" t="str">
        <f>IF('FINAL-SCORE'!X85="","",'FINAL-SCORE'!X85)</f>
        <v/>
      </c>
      <c r="J85" s="96" t="str">
        <f>IF('FINAL-SCORE'!Y85="","",'FINAL-SCORE'!Y85)</f>
        <v/>
      </c>
      <c r="K85" s="96" t="str">
        <f>IF('FINAL-SCORE'!Z85="","",'FINAL-SCORE'!Z85)</f>
        <v/>
      </c>
      <c r="L85" s="96" t="str">
        <f>IF('FINAL-SCORE'!AA85="","",'FINAL-SCORE'!AA85)</f>
        <v/>
      </c>
      <c r="M85" s="96" t="str">
        <f>IF('FINAL-SCORE'!AB85="","",'FINAL-SCORE'!AB85)</f>
        <v/>
      </c>
      <c r="N85" s="96" t="str">
        <f>IF('FINAL-SCORE'!AC85="","",'FINAL-SCORE'!AC85)</f>
        <v/>
      </c>
      <c r="O85" s="96" t="str">
        <f>IF('FINAL-SCORE'!AD85="","",'FINAL-SCORE'!AD85)</f>
        <v/>
      </c>
      <c r="P85" s="96" t="str">
        <f>IF('FINAL-SCORE'!AE85="","",'FINAL-SCORE'!AE85)</f>
        <v/>
      </c>
      <c r="Q85" s="96" t="str">
        <f>IF('FINAL-SCORE'!AF85="","",'FINAL-SCORE'!AF85)</f>
        <v/>
      </c>
      <c r="R85" s="96" t="str">
        <f>IF('FINAL-SCORE'!AG85="","",'FINAL-SCORE'!AG85)</f>
        <v/>
      </c>
      <c r="S85" s="157" t="str">
        <f>IF('FINAL-SCORE'!AH85="","",'FINAL-SCORE'!AH85)</f>
        <v/>
      </c>
      <c r="T85" s="96"/>
      <c r="U85" s="96"/>
      <c r="V85" s="96"/>
      <c r="W85" s="96"/>
    </row>
    <row r="86" spans="1:23" ht="12" customHeight="1" x14ac:dyDescent="0.3">
      <c r="A86" s="96" t="str">
        <f>IF('FINAL-SCORE'!U86="","",'FINAL-SCORE'!U86)</f>
        <v/>
      </c>
      <c r="B86" s="96" t="str">
        <f>IF('FINAL-SCORE'!V86="","",'FINAL-SCORE'!V86)</f>
        <v/>
      </c>
      <c r="C86" s="96" t="str">
        <f>IF(B86="","",IF(VLOOKUP(B86,PLAYER!B:G,2,FALSE)="","",VLOOKUP(B86,PLAYER!B:G,2,FALSE)))</f>
        <v/>
      </c>
      <c r="D86" s="96" t="str">
        <f>IF(B86="","",IF(VLOOKUP(B86,PLAYER!B:G,3,FALSE)="","",VLOOKUP(B86,PLAYER!B:G,3,FALSE)))</f>
        <v/>
      </c>
      <c r="E86" s="96" t="str">
        <f>IF(B86="","",IF(VLOOKUP(B86,PLAYER!B:G,4,FALSE)="","",VLOOKUP(B86,PLAYER!B:G,4,FALSE)))</f>
        <v/>
      </c>
      <c r="F86" s="96" t="str">
        <f>IF(B86="","",IF(VLOOKUP(B86,PLAYER!B:G,5,FALSE)="","",VLOOKUP(B86,PLAYER!B:G,5,FALSE)))</f>
        <v/>
      </c>
      <c r="G86" s="96" t="str">
        <f>IF(B86="","",IF(VLOOKUP(B86,PLAYER!B:G,6,FALSE)="","",VLOOKUP(B86,PLAYER!B:G,6,FALSE)))</f>
        <v/>
      </c>
      <c r="H86" s="156" t="str">
        <f>IF('FINAL-SCORE'!W86="","",'FINAL-SCORE'!W86)</f>
        <v/>
      </c>
      <c r="I86" s="96" t="str">
        <f>IF('FINAL-SCORE'!X86="","",'FINAL-SCORE'!X86)</f>
        <v/>
      </c>
      <c r="J86" s="96" t="str">
        <f>IF('FINAL-SCORE'!Y86="","",'FINAL-SCORE'!Y86)</f>
        <v/>
      </c>
      <c r="K86" s="96" t="str">
        <f>IF('FINAL-SCORE'!Z86="","",'FINAL-SCORE'!Z86)</f>
        <v/>
      </c>
      <c r="L86" s="96" t="str">
        <f>IF('FINAL-SCORE'!AA86="","",'FINAL-SCORE'!AA86)</f>
        <v/>
      </c>
      <c r="M86" s="96" t="str">
        <f>IF('FINAL-SCORE'!AB86="","",'FINAL-SCORE'!AB86)</f>
        <v/>
      </c>
      <c r="N86" s="96" t="str">
        <f>IF('FINAL-SCORE'!AC86="","",'FINAL-SCORE'!AC86)</f>
        <v/>
      </c>
      <c r="O86" s="96" t="str">
        <f>IF('FINAL-SCORE'!AD86="","",'FINAL-SCORE'!AD86)</f>
        <v/>
      </c>
      <c r="P86" s="96" t="str">
        <f>IF('FINAL-SCORE'!AE86="","",'FINAL-SCORE'!AE86)</f>
        <v/>
      </c>
      <c r="Q86" s="96" t="str">
        <f>IF('FINAL-SCORE'!AF86="","",'FINAL-SCORE'!AF86)</f>
        <v/>
      </c>
      <c r="R86" s="96" t="str">
        <f>IF('FINAL-SCORE'!AG86="","",'FINAL-SCORE'!AG86)</f>
        <v/>
      </c>
      <c r="S86" s="157" t="str">
        <f>IF('FINAL-SCORE'!AH86="","",'FINAL-SCORE'!AH86)</f>
        <v/>
      </c>
      <c r="T86" s="96"/>
      <c r="U86" s="96"/>
      <c r="V86" s="96"/>
      <c r="W86" s="96"/>
    </row>
    <row r="87" spans="1:23" ht="12" customHeight="1" x14ac:dyDescent="0.3">
      <c r="A87" s="96" t="str">
        <f>IF('FINAL-SCORE'!U87="","",'FINAL-SCORE'!U87)</f>
        <v/>
      </c>
      <c r="B87" s="96" t="str">
        <f>IF('FINAL-SCORE'!V87="","",'FINAL-SCORE'!V87)</f>
        <v/>
      </c>
      <c r="C87" s="96" t="str">
        <f>IF(B87="","",IF(VLOOKUP(B87,PLAYER!B:G,2,FALSE)="","",VLOOKUP(B87,PLAYER!B:G,2,FALSE)))</f>
        <v/>
      </c>
      <c r="D87" s="96" t="str">
        <f>IF(B87="","",IF(VLOOKUP(B87,PLAYER!B:G,3,FALSE)="","",VLOOKUP(B87,PLAYER!B:G,3,FALSE)))</f>
        <v/>
      </c>
      <c r="E87" s="96" t="str">
        <f>IF(B87="","",IF(VLOOKUP(B87,PLAYER!B:G,4,FALSE)="","",VLOOKUP(B87,PLAYER!B:G,4,FALSE)))</f>
        <v/>
      </c>
      <c r="F87" s="96" t="str">
        <f>IF(B87="","",IF(VLOOKUP(B87,PLAYER!B:G,5,FALSE)="","",VLOOKUP(B87,PLAYER!B:G,5,FALSE)))</f>
        <v/>
      </c>
      <c r="G87" s="96" t="str">
        <f>IF(B87="","",IF(VLOOKUP(B87,PLAYER!B:G,6,FALSE)="","",VLOOKUP(B87,PLAYER!B:G,6,FALSE)))</f>
        <v/>
      </c>
      <c r="H87" s="156" t="str">
        <f>IF('FINAL-SCORE'!W87="","",'FINAL-SCORE'!W87)</f>
        <v/>
      </c>
      <c r="I87" s="96" t="str">
        <f>IF('FINAL-SCORE'!X87="","",'FINAL-SCORE'!X87)</f>
        <v/>
      </c>
      <c r="J87" s="96" t="str">
        <f>IF('FINAL-SCORE'!Y87="","",'FINAL-SCORE'!Y87)</f>
        <v/>
      </c>
      <c r="K87" s="96" t="str">
        <f>IF('FINAL-SCORE'!Z87="","",'FINAL-SCORE'!Z87)</f>
        <v/>
      </c>
      <c r="L87" s="96" t="str">
        <f>IF('FINAL-SCORE'!AA87="","",'FINAL-SCORE'!AA87)</f>
        <v/>
      </c>
      <c r="M87" s="96" t="str">
        <f>IF('FINAL-SCORE'!AB87="","",'FINAL-SCORE'!AB87)</f>
        <v/>
      </c>
      <c r="N87" s="96" t="str">
        <f>IF('FINAL-SCORE'!AC87="","",'FINAL-SCORE'!AC87)</f>
        <v/>
      </c>
      <c r="O87" s="96" t="str">
        <f>IF('FINAL-SCORE'!AD87="","",'FINAL-SCORE'!AD87)</f>
        <v/>
      </c>
      <c r="P87" s="96" t="str">
        <f>IF('FINAL-SCORE'!AE87="","",'FINAL-SCORE'!AE87)</f>
        <v/>
      </c>
      <c r="Q87" s="96" t="str">
        <f>IF('FINAL-SCORE'!AF87="","",'FINAL-SCORE'!AF87)</f>
        <v/>
      </c>
      <c r="R87" s="96" t="str">
        <f>IF('FINAL-SCORE'!AG87="","",'FINAL-SCORE'!AG87)</f>
        <v/>
      </c>
      <c r="S87" s="157" t="str">
        <f>IF('FINAL-SCORE'!AH87="","",'FINAL-SCORE'!AH87)</f>
        <v/>
      </c>
      <c r="T87" s="96"/>
      <c r="U87" s="96"/>
      <c r="V87" s="96"/>
      <c r="W87" s="96"/>
    </row>
    <row r="88" spans="1:23" ht="12" customHeight="1" x14ac:dyDescent="0.3">
      <c r="A88" s="96" t="str">
        <f>IF('FINAL-SCORE'!U88="","",'FINAL-SCORE'!U88)</f>
        <v/>
      </c>
      <c r="B88" s="96" t="str">
        <f>IF('FINAL-SCORE'!V88="","",'FINAL-SCORE'!V88)</f>
        <v/>
      </c>
      <c r="C88" s="96" t="str">
        <f>IF(B88="","",IF(VLOOKUP(B88,PLAYER!B:G,2,FALSE)="","",VLOOKUP(B88,PLAYER!B:G,2,FALSE)))</f>
        <v/>
      </c>
      <c r="D88" s="96" t="str">
        <f>IF(B88="","",IF(VLOOKUP(B88,PLAYER!B:G,3,FALSE)="","",VLOOKUP(B88,PLAYER!B:G,3,FALSE)))</f>
        <v/>
      </c>
      <c r="E88" s="96" t="str">
        <f>IF(B88="","",IF(VLOOKUP(B88,PLAYER!B:G,4,FALSE)="","",VLOOKUP(B88,PLAYER!B:G,4,FALSE)))</f>
        <v/>
      </c>
      <c r="F88" s="96" t="str">
        <f>IF(B88="","",IF(VLOOKUP(B88,PLAYER!B:G,5,FALSE)="","",VLOOKUP(B88,PLAYER!B:G,5,FALSE)))</f>
        <v/>
      </c>
      <c r="G88" s="96" t="str">
        <f>IF(B88="","",IF(VLOOKUP(B88,PLAYER!B:G,6,FALSE)="","",VLOOKUP(B88,PLAYER!B:G,6,FALSE)))</f>
        <v/>
      </c>
      <c r="H88" s="156" t="str">
        <f>IF('FINAL-SCORE'!W88="","",'FINAL-SCORE'!W88)</f>
        <v/>
      </c>
      <c r="I88" s="96" t="str">
        <f>IF('FINAL-SCORE'!X88="","",'FINAL-SCORE'!X88)</f>
        <v/>
      </c>
      <c r="J88" s="96" t="str">
        <f>IF('FINAL-SCORE'!Y88="","",'FINAL-SCORE'!Y88)</f>
        <v/>
      </c>
      <c r="K88" s="96" t="str">
        <f>IF('FINAL-SCORE'!Z88="","",'FINAL-SCORE'!Z88)</f>
        <v/>
      </c>
      <c r="L88" s="96" t="str">
        <f>IF('FINAL-SCORE'!AA88="","",'FINAL-SCORE'!AA88)</f>
        <v/>
      </c>
      <c r="M88" s="96" t="str">
        <f>IF('FINAL-SCORE'!AB88="","",'FINAL-SCORE'!AB88)</f>
        <v/>
      </c>
      <c r="N88" s="96" t="str">
        <f>IF('FINAL-SCORE'!AC88="","",'FINAL-SCORE'!AC88)</f>
        <v/>
      </c>
      <c r="O88" s="96" t="str">
        <f>IF('FINAL-SCORE'!AD88="","",'FINAL-SCORE'!AD88)</f>
        <v/>
      </c>
      <c r="P88" s="96" t="str">
        <f>IF('FINAL-SCORE'!AE88="","",'FINAL-SCORE'!AE88)</f>
        <v/>
      </c>
      <c r="Q88" s="96" t="str">
        <f>IF('FINAL-SCORE'!AF88="","",'FINAL-SCORE'!AF88)</f>
        <v/>
      </c>
      <c r="R88" s="96" t="str">
        <f>IF('FINAL-SCORE'!AG88="","",'FINAL-SCORE'!AG88)</f>
        <v/>
      </c>
      <c r="S88" s="157" t="str">
        <f>IF('FINAL-SCORE'!AH88="","",'FINAL-SCORE'!AH88)</f>
        <v/>
      </c>
      <c r="T88" s="96"/>
      <c r="U88" s="96"/>
      <c r="V88" s="96"/>
      <c r="W88" s="96"/>
    </row>
    <row r="89" spans="1:23" ht="12" customHeight="1" x14ac:dyDescent="0.3">
      <c r="A89" s="96" t="str">
        <f>IF('FINAL-SCORE'!U89="","",'FINAL-SCORE'!U89)</f>
        <v/>
      </c>
      <c r="B89" s="96" t="str">
        <f>IF('FINAL-SCORE'!V89="","",'FINAL-SCORE'!V89)</f>
        <v/>
      </c>
      <c r="C89" s="96" t="str">
        <f>IF(B89="","",IF(VLOOKUP(B89,PLAYER!B:G,2,FALSE)="","",VLOOKUP(B89,PLAYER!B:G,2,FALSE)))</f>
        <v/>
      </c>
      <c r="D89" s="96" t="str">
        <f>IF(B89="","",IF(VLOOKUP(B89,PLAYER!B:G,3,FALSE)="","",VLOOKUP(B89,PLAYER!B:G,3,FALSE)))</f>
        <v/>
      </c>
      <c r="E89" s="96" t="str">
        <f>IF(B89="","",IF(VLOOKUP(B89,PLAYER!B:G,4,FALSE)="","",VLOOKUP(B89,PLAYER!B:G,4,FALSE)))</f>
        <v/>
      </c>
      <c r="F89" s="96" t="str">
        <f>IF(B89="","",IF(VLOOKUP(B89,PLAYER!B:G,5,FALSE)="","",VLOOKUP(B89,PLAYER!B:G,5,FALSE)))</f>
        <v/>
      </c>
      <c r="G89" s="96" t="str">
        <f>IF(B89="","",IF(VLOOKUP(B89,PLAYER!B:G,6,FALSE)="","",VLOOKUP(B89,PLAYER!B:G,6,FALSE)))</f>
        <v/>
      </c>
      <c r="H89" s="156" t="str">
        <f>IF('FINAL-SCORE'!W89="","",'FINAL-SCORE'!W89)</f>
        <v/>
      </c>
      <c r="I89" s="96" t="str">
        <f>IF('FINAL-SCORE'!X89="","",'FINAL-SCORE'!X89)</f>
        <v/>
      </c>
      <c r="J89" s="96" t="str">
        <f>IF('FINAL-SCORE'!Y89="","",'FINAL-SCORE'!Y89)</f>
        <v/>
      </c>
      <c r="K89" s="96" t="str">
        <f>IF('FINAL-SCORE'!Z89="","",'FINAL-SCORE'!Z89)</f>
        <v/>
      </c>
      <c r="L89" s="96" t="str">
        <f>IF('FINAL-SCORE'!AA89="","",'FINAL-SCORE'!AA89)</f>
        <v/>
      </c>
      <c r="M89" s="96" t="str">
        <f>IF('FINAL-SCORE'!AB89="","",'FINAL-SCORE'!AB89)</f>
        <v/>
      </c>
      <c r="N89" s="96" t="str">
        <f>IF('FINAL-SCORE'!AC89="","",'FINAL-SCORE'!AC89)</f>
        <v/>
      </c>
      <c r="O89" s="96" t="str">
        <f>IF('FINAL-SCORE'!AD89="","",'FINAL-SCORE'!AD89)</f>
        <v/>
      </c>
      <c r="P89" s="96" t="str">
        <f>IF('FINAL-SCORE'!AE89="","",'FINAL-SCORE'!AE89)</f>
        <v/>
      </c>
      <c r="Q89" s="96" t="str">
        <f>IF('FINAL-SCORE'!AF89="","",'FINAL-SCORE'!AF89)</f>
        <v/>
      </c>
      <c r="R89" s="96" t="str">
        <f>IF('FINAL-SCORE'!AG89="","",'FINAL-SCORE'!AG89)</f>
        <v/>
      </c>
      <c r="S89" s="157" t="str">
        <f>IF('FINAL-SCORE'!AH89="","",'FINAL-SCORE'!AH89)</f>
        <v/>
      </c>
      <c r="T89" s="96"/>
      <c r="U89" s="96"/>
      <c r="V89" s="96"/>
      <c r="W89" s="96"/>
    </row>
    <row r="90" spans="1:23" ht="12" customHeight="1" x14ac:dyDescent="0.3">
      <c r="A90" s="96" t="str">
        <f>IF('FINAL-SCORE'!U90="","",'FINAL-SCORE'!U90)</f>
        <v/>
      </c>
      <c r="B90" s="96" t="str">
        <f>IF('FINAL-SCORE'!V90="","",'FINAL-SCORE'!V90)</f>
        <v/>
      </c>
      <c r="C90" s="96" t="str">
        <f>IF(B90="","",IF(VLOOKUP(B90,PLAYER!B:G,2,FALSE)="","",VLOOKUP(B90,PLAYER!B:G,2,FALSE)))</f>
        <v/>
      </c>
      <c r="D90" s="96" t="str">
        <f>IF(B90="","",IF(VLOOKUP(B90,PLAYER!B:G,3,FALSE)="","",VLOOKUP(B90,PLAYER!B:G,3,FALSE)))</f>
        <v/>
      </c>
      <c r="E90" s="96" t="str">
        <f>IF(B90="","",IF(VLOOKUP(B90,PLAYER!B:G,4,FALSE)="","",VLOOKUP(B90,PLAYER!B:G,4,FALSE)))</f>
        <v/>
      </c>
      <c r="F90" s="96" t="str">
        <f>IF(B90="","",IF(VLOOKUP(B90,PLAYER!B:G,5,FALSE)="","",VLOOKUP(B90,PLAYER!B:G,5,FALSE)))</f>
        <v/>
      </c>
      <c r="G90" s="96" t="str">
        <f>IF(B90="","",IF(VLOOKUP(B90,PLAYER!B:G,6,FALSE)="","",VLOOKUP(B90,PLAYER!B:G,6,FALSE)))</f>
        <v/>
      </c>
      <c r="H90" s="156" t="str">
        <f>IF('FINAL-SCORE'!W90="","",'FINAL-SCORE'!W90)</f>
        <v/>
      </c>
      <c r="I90" s="96" t="str">
        <f>IF('FINAL-SCORE'!X90="","",'FINAL-SCORE'!X90)</f>
        <v/>
      </c>
      <c r="J90" s="96" t="str">
        <f>IF('FINAL-SCORE'!Y90="","",'FINAL-SCORE'!Y90)</f>
        <v/>
      </c>
      <c r="K90" s="96" t="str">
        <f>IF('FINAL-SCORE'!Z90="","",'FINAL-SCORE'!Z90)</f>
        <v/>
      </c>
      <c r="L90" s="96" t="str">
        <f>IF('FINAL-SCORE'!AA90="","",'FINAL-SCORE'!AA90)</f>
        <v/>
      </c>
      <c r="M90" s="96" t="str">
        <f>IF('FINAL-SCORE'!AB90="","",'FINAL-SCORE'!AB90)</f>
        <v/>
      </c>
      <c r="N90" s="96" t="str">
        <f>IF('FINAL-SCORE'!AC90="","",'FINAL-SCORE'!AC90)</f>
        <v/>
      </c>
      <c r="O90" s="96" t="str">
        <f>IF('FINAL-SCORE'!AD90="","",'FINAL-SCORE'!AD90)</f>
        <v/>
      </c>
      <c r="P90" s="96" t="str">
        <f>IF('FINAL-SCORE'!AE90="","",'FINAL-SCORE'!AE90)</f>
        <v/>
      </c>
      <c r="Q90" s="96" t="str">
        <f>IF('FINAL-SCORE'!AF90="","",'FINAL-SCORE'!AF90)</f>
        <v/>
      </c>
      <c r="R90" s="96" t="str">
        <f>IF('FINAL-SCORE'!AG90="","",'FINAL-SCORE'!AG90)</f>
        <v/>
      </c>
      <c r="S90" s="157" t="str">
        <f>IF('FINAL-SCORE'!AH90="","",'FINAL-SCORE'!AH90)</f>
        <v/>
      </c>
      <c r="T90" s="96"/>
      <c r="U90" s="96"/>
      <c r="V90" s="96"/>
      <c r="W90" s="96"/>
    </row>
    <row r="91" spans="1:23" ht="12" customHeight="1" x14ac:dyDescent="0.3">
      <c r="A91" s="96" t="str">
        <f>IF('FINAL-SCORE'!U91="","",'FINAL-SCORE'!U91)</f>
        <v/>
      </c>
      <c r="B91" s="96" t="str">
        <f>IF('FINAL-SCORE'!V91="","",'FINAL-SCORE'!V91)</f>
        <v/>
      </c>
      <c r="C91" s="96" t="str">
        <f>IF(B91="","",IF(VLOOKUP(B91,PLAYER!B:G,2,FALSE)="","",VLOOKUP(B91,PLAYER!B:G,2,FALSE)))</f>
        <v/>
      </c>
      <c r="D91" s="96" t="str">
        <f>IF(B91="","",IF(VLOOKUP(B91,PLAYER!B:G,3,FALSE)="","",VLOOKUP(B91,PLAYER!B:G,3,FALSE)))</f>
        <v/>
      </c>
      <c r="E91" s="96" t="str">
        <f>IF(B91="","",IF(VLOOKUP(B91,PLAYER!B:G,4,FALSE)="","",VLOOKUP(B91,PLAYER!B:G,4,FALSE)))</f>
        <v/>
      </c>
      <c r="F91" s="96" t="str">
        <f>IF(B91="","",IF(VLOOKUP(B91,PLAYER!B:G,5,FALSE)="","",VLOOKUP(B91,PLAYER!B:G,5,FALSE)))</f>
        <v/>
      </c>
      <c r="G91" s="96" t="str">
        <f>IF(B91="","",IF(VLOOKUP(B91,PLAYER!B:G,6,FALSE)="","",VLOOKUP(B91,PLAYER!B:G,6,FALSE)))</f>
        <v/>
      </c>
      <c r="H91" s="156" t="str">
        <f>IF('FINAL-SCORE'!W91="","",'FINAL-SCORE'!W91)</f>
        <v/>
      </c>
      <c r="I91" s="96" t="str">
        <f>IF('FINAL-SCORE'!X91="","",'FINAL-SCORE'!X91)</f>
        <v/>
      </c>
      <c r="J91" s="96" t="str">
        <f>IF('FINAL-SCORE'!Y91="","",'FINAL-SCORE'!Y91)</f>
        <v/>
      </c>
      <c r="K91" s="96" t="str">
        <f>IF('FINAL-SCORE'!Z91="","",'FINAL-SCORE'!Z91)</f>
        <v/>
      </c>
      <c r="L91" s="96" t="str">
        <f>IF('FINAL-SCORE'!AA91="","",'FINAL-SCORE'!AA91)</f>
        <v/>
      </c>
      <c r="M91" s="96" t="str">
        <f>IF('FINAL-SCORE'!AB91="","",'FINAL-SCORE'!AB91)</f>
        <v/>
      </c>
      <c r="N91" s="96" t="str">
        <f>IF('FINAL-SCORE'!AC91="","",'FINAL-SCORE'!AC91)</f>
        <v/>
      </c>
      <c r="O91" s="96" t="str">
        <f>IF('FINAL-SCORE'!AD91="","",'FINAL-SCORE'!AD91)</f>
        <v/>
      </c>
      <c r="P91" s="96" t="str">
        <f>IF('FINAL-SCORE'!AE91="","",'FINAL-SCORE'!AE91)</f>
        <v/>
      </c>
      <c r="Q91" s="96" t="str">
        <f>IF('FINAL-SCORE'!AF91="","",'FINAL-SCORE'!AF91)</f>
        <v/>
      </c>
      <c r="R91" s="96" t="str">
        <f>IF('FINAL-SCORE'!AG91="","",'FINAL-SCORE'!AG91)</f>
        <v/>
      </c>
      <c r="S91" s="157" t="str">
        <f>IF('FINAL-SCORE'!AH91="","",'FINAL-SCORE'!AH91)</f>
        <v/>
      </c>
      <c r="T91" s="96"/>
      <c r="U91" s="96"/>
      <c r="V91" s="96"/>
      <c r="W91" s="96"/>
    </row>
    <row r="92" spans="1:23" ht="12" customHeight="1" x14ac:dyDescent="0.3">
      <c r="A92" s="96" t="str">
        <f>IF('FINAL-SCORE'!U92="","",'FINAL-SCORE'!U92)</f>
        <v/>
      </c>
      <c r="B92" s="96" t="str">
        <f>IF('FINAL-SCORE'!V92="","",'FINAL-SCORE'!V92)</f>
        <v/>
      </c>
      <c r="C92" s="96" t="str">
        <f>IF(B92="","",IF(VLOOKUP(B92,PLAYER!B:G,2,FALSE)="","",VLOOKUP(B92,PLAYER!B:G,2,FALSE)))</f>
        <v/>
      </c>
      <c r="D92" s="96" t="str">
        <f>IF(B92="","",IF(VLOOKUP(B92,PLAYER!B:G,3,FALSE)="","",VLOOKUP(B92,PLAYER!B:G,3,FALSE)))</f>
        <v/>
      </c>
      <c r="E92" s="96" t="str">
        <f>IF(B92="","",IF(VLOOKUP(B92,PLAYER!B:G,4,FALSE)="","",VLOOKUP(B92,PLAYER!B:G,4,FALSE)))</f>
        <v/>
      </c>
      <c r="F92" s="96" t="str">
        <f>IF(B92="","",IF(VLOOKUP(B92,PLAYER!B:G,5,FALSE)="","",VLOOKUP(B92,PLAYER!B:G,5,FALSE)))</f>
        <v/>
      </c>
      <c r="G92" s="96" t="str">
        <f>IF(B92="","",IF(VLOOKUP(B92,PLAYER!B:G,6,FALSE)="","",VLOOKUP(B92,PLAYER!B:G,6,FALSE)))</f>
        <v/>
      </c>
      <c r="H92" s="156" t="str">
        <f>IF('FINAL-SCORE'!W92="","",'FINAL-SCORE'!W92)</f>
        <v/>
      </c>
      <c r="I92" s="96" t="str">
        <f>IF('FINAL-SCORE'!X92="","",'FINAL-SCORE'!X92)</f>
        <v/>
      </c>
      <c r="J92" s="96" t="str">
        <f>IF('FINAL-SCORE'!Y92="","",'FINAL-SCORE'!Y92)</f>
        <v/>
      </c>
      <c r="K92" s="96" t="str">
        <f>IF('FINAL-SCORE'!Z92="","",'FINAL-SCORE'!Z92)</f>
        <v/>
      </c>
      <c r="L92" s="96" t="str">
        <f>IF('FINAL-SCORE'!AA92="","",'FINAL-SCORE'!AA92)</f>
        <v/>
      </c>
      <c r="M92" s="96" t="str">
        <f>IF('FINAL-SCORE'!AB92="","",'FINAL-SCORE'!AB92)</f>
        <v/>
      </c>
      <c r="N92" s="96" t="str">
        <f>IF('FINAL-SCORE'!AC92="","",'FINAL-SCORE'!AC92)</f>
        <v/>
      </c>
      <c r="O92" s="96" t="str">
        <f>IF('FINAL-SCORE'!AD92="","",'FINAL-SCORE'!AD92)</f>
        <v/>
      </c>
      <c r="P92" s="96" t="str">
        <f>IF('FINAL-SCORE'!AE92="","",'FINAL-SCORE'!AE92)</f>
        <v/>
      </c>
      <c r="Q92" s="96" t="str">
        <f>IF('FINAL-SCORE'!AF92="","",'FINAL-SCORE'!AF92)</f>
        <v/>
      </c>
      <c r="R92" s="96" t="str">
        <f>IF('FINAL-SCORE'!AG92="","",'FINAL-SCORE'!AG92)</f>
        <v/>
      </c>
      <c r="S92" s="157" t="str">
        <f>IF('FINAL-SCORE'!AH92="","",'FINAL-SCORE'!AH92)</f>
        <v/>
      </c>
      <c r="T92" s="96"/>
      <c r="U92" s="96"/>
      <c r="V92" s="96"/>
      <c r="W92" s="96"/>
    </row>
    <row r="93" spans="1:23" ht="12" customHeight="1" x14ac:dyDescent="0.3">
      <c r="A93" s="96" t="str">
        <f>IF('FINAL-SCORE'!U93="","",'FINAL-SCORE'!U93)</f>
        <v/>
      </c>
      <c r="B93" s="96" t="str">
        <f>IF('FINAL-SCORE'!V93="","",'FINAL-SCORE'!V93)</f>
        <v/>
      </c>
      <c r="C93" s="96" t="str">
        <f>IF(B93="","",IF(VLOOKUP(B93,PLAYER!B:G,2,FALSE)="","",VLOOKUP(B93,PLAYER!B:G,2,FALSE)))</f>
        <v/>
      </c>
      <c r="D93" s="96" t="str">
        <f>IF(B93="","",IF(VLOOKUP(B93,PLAYER!B:G,3,FALSE)="","",VLOOKUP(B93,PLAYER!B:G,3,FALSE)))</f>
        <v/>
      </c>
      <c r="E93" s="96" t="str">
        <f>IF(B93="","",IF(VLOOKUP(B93,PLAYER!B:G,4,FALSE)="","",VLOOKUP(B93,PLAYER!B:G,4,FALSE)))</f>
        <v/>
      </c>
      <c r="F93" s="96" t="str">
        <f>IF(B93="","",IF(VLOOKUP(B93,PLAYER!B:G,5,FALSE)="","",VLOOKUP(B93,PLAYER!B:G,5,FALSE)))</f>
        <v/>
      </c>
      <c r="G93" s="96" t="str">
        <f>IF(B93="","",IF(VLOOKUP(B93,PLAYER!B:G,6,FALSE)="","",VLOOKUP(B93,PLAYER!B:G,6,FALSE)))</f>
        <v/>
      </c>
      <c r="H93" s="156" t="str">
        <f>IF('FINAL-SCORE'!W93="","",'FINAL-SCORE'!W93)</f>
        <v/>
      </c>
      <c r="I93" s="96" t="str">
        <f>IF('FINAL-SCORE'!X93="","",'FINAL-SCORE'!X93)</f>
        <v/>
      </c>
      <c r="J93" s="96" t="str">
        <f>IF('FINAL-SCORE'!Y93="","",'FINAL-SCORE'!Y93)</f>
        <v/>
      </c>
      <c r="K93" s="96" t="str">
        <f>IF('FINAL-SCORE'!Z93="","",'FINAL-SCORE'!Z93)</f>
        <v/>
      </c>
      <c r="L93" s="96" t="str">
        <f>IF('FINAL-SCORE'!AA93="","",'FINAL-SCORE'!AA93)</f>
        <v/>
      </c>
      <c r="M93" s="96" t="str">
        <f>IF('FINAL-SCORE'!AB93="","",'FINAL-SCORE'!AB93)</f>
        <v/>
      </c>
      <c r="N93" s="96" t="str">
        <f>IF('FINAL-SCORE'!AC93="","",'FINAL-SCORE'!AC93)</f>
        <v/>
      </c>
      <c r="O93" s="96" t="str">
        <f>IF('FINAL-SCORE'!AD93="","",'FINAL-SCORE'!AD93)</f>
        <v/>
      </c>
      <c r="P93" s="96" t="str">
        <f>IF('FINAL-SCORE'!AE93="","",'FINAL-SCORE'!AE93)</f>
        <v/>
      </c>
      <c r="Q93" s="96" t="str">
        <f>IF('FINAL-SCORE'!AF93="","",'FINAL-SCORE'!AF93)</f>
        <v/>
      </c>
      <c r="R93" s="96" t="str">
        <f>IF('FINAL-SCORE'!AG93="","",'FINAL-SCORE'!AG93)</f>
        <v/>
      </c>
      <c r="S93" s="157" t="str">
        <f>IF('FINAL-SCORE'!AH93="","",'FINAL-SCORE'!AH93)</f>
        <v/>
      </c>
      <c r="T93" s="96"/>
      <c r="U93" s="96"/>
      <c r="V93" s="96"/>
      <c r="W93" s="96"/>
    </row>
    <row r="94" spans="1:23" ht="12" customHeight="1" x14ac:dyDescent="0.3">
      <c r="A94" s="96" t="str">
        <f>IF('FINAL-SCORE'!U94="","",'FINAL-SCORE'!U94)</f>
        <v/>
      </c>
      <c r="B94" s="96" t="str">
        <f>IF('FINAL-SCORE'!V94="","",'FINAL-SCORE'!V94)</f>
        <v/>
      </c>
      <c r="C94" s="96" t="str">
        <f>IF(B94="","",IF(VLOOKUP(B94,PLAYER!B:G,2,FALSE)="","",VLOOKUP(B94,PLAYER!B:G,2,FALSE)))</f>
        <v/>
      </c>
      <c r="D94" s="96" t="str">
        <f>IF(B94="","",IF(VLOOKUP(B94,PLAYER!B:G,3,FALSE)="","",VLOOKUP(B94,PLAYER!B:G,3,FALSE)))</f>
        <v/>
      </c>
      <c r="E94" s="96" t="str">
        <f>IF(B94="","",IF(VLOOKUP(B94,PLAYER!B:G,4,FALSE)="","",VLOOKUP(B94,PLAYER!B:G,4,FALSE)))</f>
        <v/>
      </c>
      <c r="F94" s="96" t="str">
        <f>IF(B94="","",IF(VLOOKUP(B94,PLAYER!B:G,5,FALSE)="","",VLOOKUP(B94,PLAYER!B:G,5,FALSE)))</f>
        <v/>
      </c>
      <c r="G94" s="96" t="str">
        <f>IF(B94="","",IF(VLOOKUP(B94,PLAYER!B:G,6,FALSE)="","",VLOOKUP(B94,PLAYER!B:G,6,FALSE)))</f>
        <v/>
      </c>
      <c r="H94" s="156" t="str">
        <f>IF('FINAL-SCORE'!W94="","",'FINAL-SCORE'!W94)</f>
        <v/>
      </c>
      <c r="I94" s="96" t="str">
        <f>IF('FINAL-SCORE'!X94="","",'FINAL-SCORE'!X94)</f>
        <v/>
      </c>
      <c r="J94" s="96" t="str">
        <f>IF('FINAL-SCORE'!Y94="","",'FINAL-SCORE'!Y94)</f>
        <v/>
      </c>
      <c r="K94" s="96" t="str">
        <f>IF('FINAL-SCORE'!Z94="","",'FINAL-SCORE'!Z94)</f>
        <v/>
      </c>
      <c r="L94" s="96" t="str">
        <f>IF('FINAL-SCORE'!AA94="","",'FINAL-SCORE'!AA94)</f>
        <v/>
      </c>
      <c r="M94" s="96" t="str">
        <f>IF('FINAL-SCORE'!AB94="","",'FINAL-SCORE'!AB94)</f>
        <v/>
      </c>
      <c r="N94" s="96" t="str">
        <f>IF('FINAL-SCORE'!AC94="","",'FINAL-SCORE'!AC94)</f>
        <v/>
      </c>
      <c r="O94" s="96" t="str">
        <f>IF('FINAL-SCORE'!AD94="","",'FINAL-SCORE'!AD94)</f>
        <v/>
      </c>
      <c r="P94" s="96" t="str">
        <f>IF('FINAL-SCORE'!AE94="","",'FINAL-SCORE'!AE94)</f>
        <v/>
      </c>
      <c r="Q94" s="96" t="str">
        <f>IF('FINAL-SCORE'!AF94="","",'FINAL-SCORE'!AF94)</f>
        <v/>
      </c>
      <c r="R94" s="96" t="str">
        <f>IF('FINAL-SCORE'!AG94="","",'FINAL-SCORE'!AG94)</f>
        <v/>
      </c>
      <c r="S94" s="157" t="str">
        <f>IF('FINAL-SCORE'!AH94="","",'FINAL-SCORE'!AH94)</f>
        <v/>
      </c>
      <c r="T94" s="96"/>
      <c r="U94" s="96"/>
      <c r="V94" s="96"/>
      <c r="W94" s="96"/>
    </row>
    <row r="95" spans="1:23" ht="12" customHeight="1" x14ac:dyDescent="0.3">
      <c r="A95" s="96" t="str">
        <f>IF('FINAL-SCORE'!U95="","",'FINAL-SCORE'!U95)</f>
        <v/>
      </c>
      <c r="B95" s="96" t="str">
        <f>IF('FINAL-SCORE'!V95="","",'FINAL-SCORE'!V95)</f>
        <v/>
      </c>
      <c r="C95" s="96" t="str">
        <f>IF(B95="","",IF(VLOOKUP(B95,PLAYER!B:G,2,FALSE)="","",VLOOKUP(B95,PLAYER!B:G,2,FALSE)))</f>
        <v/>
      </c>
      <c r="D95" s="96" t="str">
        <f>IF(B95="","",IF(VLOOKUP(B95,PLAYER!B:G,3,FALSE)="","",VLOOKUP(B95,PLAYER!B:G,3,FALSE)))</f>
        <v/>
      </c>
      <c r="E95" s="96" t="str">
        <f>IF(B95="","",IF(VLOOKUP(B95,PLAYER!B:G,4,FALSE)="","",VLOOKUP(B95,PLAYER!B:G,4,FALSE)))</f>
        <v/>
      </c>
      <c r="F95" s="96" t="str">
        <f>IF(B95="","",IF(VLOOKUP(B95,PLAYER!B:G,5,FALSE)="","",VLOOKUP(B95,PLAYER!B:G,5,FALSE)))</f>
        <v/>
      </c>
      <c r="G95" s="96" t="str">
        <f>IF(B95="","",IF(VLOOKUP(B95,PLAYER!B:G,6,FALSE)="","",VLOOKUP(B95,PLAYER!B:G,6,FALSE)))</f>
        <v/>
      </c>
      <c r="H95" s="156" t="str">
        <f>IF('FINAL-SCORE'!W95="","",'FINAL-SCORE'!W95)</f>
        <v/>
      </c>
      <c r="I95" s="96" t="str">
        <f>IF('FINAL-SCORE'!X95="","",'FINAL-SCORE'!X95)</f>
        <v/>
      </c>
      <c r="J95" s="96" t="str">
        <f>IF('FINAL-SCORE'!Y95="","",'FINAL-SCORE'!Y95)</f>
        <v/>
      </c>
      <c r="K95" s="96" t="str">
        <f>IF('FINAL-SCORE'!Z95="","",'FINAL-SCORE'!Z95)</f>
        <v/>
      </c>
      <c r="L95" s="96" t="str">
        <f>IF('FINAL-SCORE'!AA95="","",'FINAL-SCORE'!AA95)</f>
        <v/>
      </c>
      <c r="M95" s="96" t="str">
        <f>IF('FINAL-SCORE'!AB95="","",'FINAL-SCORE'!AB95)</f>
        <v/>
      </c>
      <c r="N95" s="96" t="str">
        <f>IF('FINAL-SCORE'!AC95="","",'FINAL-SCORE'!AC95)</f>
        <v/>
      </c>
      <c r="O95" s="96" t="str">
        <f>IF('FINAL-SCORE'!AD95="","",'FINAL-SCORE'!AD95)</f>
        <v/>
      </c>
      <c r="P95" s="96" t="str">
        <f>IF('FINAL-SCORE'!AE95="","",'FINAL-SCORE'!AE95)</f>
        <v/>
      </c>
      <c r="Q95" s="96" t="str">
        <f>IF('FINAL-SCORE'!AF95="","",'FINAL-SCORE'!AF95)</f>
        <v/>
      </c>
      <c r="R95" s="96" t="str">
        <f>IF('FINAL-SCORE'!AG95="","",'FINAL-SCORE'!AG95)</f>
        <v/>
      </c>
      <c r="S95" s="157" t="str">
        <f>IF('FINAL-SCORE'!AH95="","",'FINAL-SCORE'!AH95)</f>
        <v/>
      </c>
      <c r="T95" s="96"/>
      <c r="U95" s="96"/>
      <c r="V95" s="96"/>
      <c r="W95" s="96"/>
    </row>
    <row r="96" spans="1:23" ht="12" customHeight="1" x14ac:dyDescent="0.3">
      <c r="A96" s="96" t="str">
        <f>IF('FINAL-SCORE'!U96="","",'FINAL-SCORE'!U96)</f>
        <v/>
      </c>
      <c r="B96" s="96" t="str">
        <f>IF('FINAL-SCORE'!V96="","",'FINAL-SCORE'!V96)</f>
        <v/>
      </c>
      <c r="C96" s="96" t="str">
        <f>IF(B96="","",IF(VLOOKUP(B96,PLAYER!B:G,2,FALSE)="","",VLOOKUP(B96,PLAYER!B:G,2,FALSE)))</f>
        <v/>
      </c>
      <c r="D96" s="96" t="str">
        <f>IF(B96="","",IF(VLOOKUP(B96,PLAYER!B:G,3,FALSE)="","",VLOOKUP(B96,PLAYER!B:G,3,FALSE)))</f>
        <v/>
      </c>
      <c r="E96" s="96" t="str">
        <f>IF(B96="","",IF(VLOOKUP(B96,PLAYER!B:G,4,FALSE)="","",VLOOKUP(B96,PLAYER!B:G,4,FALSE)))</f>
        <v/>
      </c>
      <c r="F96" s="96" t="str">
        <f>IF(B96="","",IF(VLOOKUP(B96,PLAYER!B:G,5,FALSE)="","",VLOOKUP(B96,PLAYER!B:G,5,FALSE)))</f>
        <v/>
      </c>
      <c r="G96" s="96" t="str">
        <f>IF(B96="","",IF(VLOOKUP(B96,PLAYER!B:G,6,FALSE)="","",VLOOKUP(B96,PLAYER!B:G,6,FALSE)))</f>
        <v/>
      </c>
      <c r="H96" s="156" t="str">
        <f>IF('FINAL-SCORE'!W96="","",'FINAL-SCORE'!W96)</f>
        <v/>
      </c>
      <c r="I96" s="96" t="str">
        <f>IF('FINAL-SCORE'!X96="","",'FINAL-SCORE'!X96)</f>
        <v/>
      </c>
      <c r="J96" s="96" t="str">
        <f>IF('FINAL-SCORE'!Y96="","",'FINAL-SCORE'!Y96)</f>
        <v/>
      </c>
      <c r="K96" s="96" t="str">
        <f>IF('FINAL-SCORE'!Z96="","",'FINAL-SCORE'!Z96)</f>
        <v/>
      </c>
      <c r="L96" s="96" t="str">
        <f>IF('FINAL-SCORE'!AA96="","",'FINAL-SCORE'!AA96)</f>
        <v/>
      </c>
      <c r="M96" s="96" t="str">
        <f>IF('FINAL-SCORE'!AB96="","",'FINAL-SCORE'!AB96)</f>
        <v/>
      </c>
      <c r="N96" s="96" t="str">
        <f>IF('FINAL-SCORE'!AC96="","",'FINAL-SCORE'!AC96)</f>
        <v/>
      </c>
      <c r="O96" s="96" t="str">
        <f>IF('FINAL-SCORE'!AD96="","",'FINAL-SCORE'!AD96)</f>
        <v/>
      </c>
      <c r="P96" s="96" t="str">
        <f>IF('FINAL-SCORE'!AE96="","",'FINAL-SCORE'!AE96)</f>
        <v/>
      </c>
      <c r="Q96" s="96" t="str">
        <f>IF('FINAL-SCORE'!AF96="","",'FINAL-SCORE'!AF96)</f>
        <v/>
      </c>
      <c r="R96" s="96" t="str">
        <f>IF('FINAL-SCORE'!AG96="","",'FINAL-SCORE'!AG96)</f>
        <v/>
      </c>
      <c r="S96" s="157" t="str">
        <f>IF('FINAL-SCORE'!AH96="","",'FINAL-SCORE'!AH96)</f>
        <v/>
      </c>
      <c r="T96" s="96"/>
      <c r="U96" s="96"/>
      <c r="V96" s="96"/>
      <c r="W96" s="96"/>
    </row>
    <row r="97" spans="1:23" ht="12" customHeight="1" x14ac:dyDescent="0.3">
      <c r="A97" s="96" t="str">
        <f>IF('FINAL-SCORE'!U97="","",'FINAL-SCORE'!U97)</f>
        <v/>
      </c>
      <c r="B97" s="96" t="str">
        <f>IF('FINAL-SCORE'!V97="","",'FINAL-SCORE'!V97)</f>
        <v/>
      </c>
      <c r="C97" s="96" t="str">
        <f>IF(B97="","",IF(VLOOKUP(B97,PLAYER!B:G,2,FALSE)="","",VLOOKUP(B97,PLAYER!B:G,2,FALSE)))</f>
        <v/>
      </c>
      <c r="D97" s="96" t="str">
        <f>IF(B97="","",IF(VLOOKUP(B97,PLAYER!B:G,3,FALSE)="","",VLOOKUP(B97,PLAYER!B:G,3,FALSE)))</f>
        <v/>
      </c>
      <c r="E97" s="96" t="str">
        <f>IF(B97="","",IF(VLOOKUP(B97,PLAYER!B:G,4,FALSE)="","",VLOOKUP(B97,PLAYER!B:G,4,FALSE)))</f>
        <v/>
      </c>
      <c r="F97" s="96" t="str">
        <f>IF(B97="","",IF(VLOOKUP(B97,PLAYER!B:G,5,FALSE)="","",VLOOKUP(B97,PLAYER!B:G,5,FALSE)))</f>
        <v/>
      </c>
      <c r="G97" s="96" t="str">
        <f>IF(B97="","",IF(VLOOKUP(B97,PLAYER!B:G,6,FALSE)="","",VLOOKUP(B97,PLAYER!B:G,6,FALSE)))</f>
        <v/>
      </c>
      <c r="H97" s="156" t="str">
        <f>IF('FINAL-SCORE'!W97="","",'FINAL-SCORE'!W97)</f>
        <v/>
      </c>
      <c r="I97" s="96" t="str">
        <f>IF('FINAL-SCORE'!X97="","",'FINAL-SCORE'!X97)</f>
        <v/>
      </c>
      <c r="J97" s="96" t="str">
        <f>IF('FINAL-SCORE'!Y97="","",'FINAL-SCORE'!Y97)</f>
        <v/>
      </c>
      <c r="K97" s="96" t="str">
        <f>IF('FINAL-SCORE'!Z97="","",'FINAL-SCORE'!Z97)</f>
        <v/>
      </c>
      <c r="L97" s="96" t="str">
        <f>IF('FINAL-SCORE'!AA97="","",'FINAL-SCORE'!AA97)</f>
        <v/>
      </c>
      <c r="M97" s="96" t="str">
        <f>IF('FINAL-SCORE'!AB97="","",'FINAL-SCORE'!AB97)</f>
        <v/>
      </c>
      <c r="N97" s="96" t="str">
        <f>IF('FINAL-SCORE'!AC97="","",'FINAL-SCORE'!AC97)</f>
        <v/>
      </c>
      <c r="O97" s="96" t="str">
        <f>IF('FINAL-SCORE'!AD97="","",'FINAL-SCORE'!AD97)</f>
        <v/>
      </c>
      <c r="P97" s="96" t="str">
        <f>IF('FINAL-SCORE'!AE97="","",'FINAL-SCORE'!AE97)</f>
        <v/>
      </c>
      <c r="Q97" s="96" t="str">
        <f>IF('FINAL-SCORE'!AF97="","",'FINAL-SCORE'!AF97)</f>
        <v/>
      </c>
      <c r="R97" s="96" t="str">
        <f>IF('FINAL-SCORE'!AG97="","",'FINAL-SCORE'!AG97)</f>
        <v/>
      </c>
      <c r="S97" s="157" t="str">
        <f>IF('FINAL-SCORE'!AH97="","",'FINAL-SCORE'!AH97)</f>
        <v/>
      </c>
      <c r="T97" s="96"/>
      <c r="U97" s="96"/>
      <c r="V97" s="96"/>
      <c r="W97" s="96"/>
    </row>
    <row r="98" spans="1:23" ht="12" customHeight="1" x14ac:dyDescent="0.3">
      <c r="A98" s="96" t="str">
        <f>IF('FINAL-SCORE'!U98="","",'FINAL-SCORE'!U98)</f>
        <v/>
      </c>
      <c r="B98" s="96" t="str">
        <f>IF('FINAL-SCORE'!V98="","",'FINAL-SCORE'!V98)</f>
        <v/>
      </c>
      <c r="C98" s="96" t="str">
        <f>IF(B98="","",IF(VLOOKUP(B98,PLAYER!B:G,2,FALSE)="","",VLOOKUP(B98,PLAYER!B:G,2,FALSE)))</f>
        <v/>
      </c>
      <c r="D98" s="96" t="str">
        <f>IF(B98="","",IF(VLOOKUP(B98,PLAYER!B:G,3,FALSE)="","",VLOOKUP(B98,PLAYER!B:G,3,FALSE)))</f>
        <v/>
      </c>
      <c r="E98" s="96" t="str">
        <f>IF(B98="","",IF(VLOOKUP(B98,PLAYER!B:G,4,FALSE)="","",VLOOKUP(B98,PLAYER!B:G,4,FALSE)))</f>
        <v/>
      </c>
      <c r="F98" s="96" t="str">
        <f>IF(B98="","",IF(VLOOKUP(B98,PLAYER!B:G,5,FALSE)="","",VLOOKUP(B98,PLAYER!B:G,5,FALSE)))</f>
        <v/>
      </c>
      <c r="G98" s="96" t="str">
        <f>IF(B98="","",IF(VLOOKUP(B98,PLAYER!B:G,6,FALSE)="","",VLOOKUP(B98,PLAYER!B:G,6,FALSE)))</f>
        <v/>
      </c>
      <c r="H98" s="156" t="str">
        <f>IF('FINAL-SCORE'!W98="","",'FINAL-SCORE'!W98)</f>
        <v/>
      </c>
      <c r="I98" s="96" t="str">
        <f>IF('FINAL-SCORE'!X98="","",'FINAL-SCORE'!X98)</f>
        <v/>
      </c>
      <c r="J98" s="96" t="str">
        <f>IF('FINAL-SCORE'!Y98="","",'FINAL-SCORE'!Y98)</f>
        <v/>
      </c>
      <c r="K98" s="96" t="str">
        <f>IF('FINAL-SCORE'!Z98="","",'FINAL-SCORE'!Z98)</f>
        <v/>
      </c>
      <c r="L98" s="96" t="str">
        <f>IF('FINAL-SCORE'!AA98="","",'FINAL-SCORE'!AA98)</f>
        <v/>
      </c>
      <c r="M98" s="96" t="str">
        <f>IF('FINAL-SCORE'!AB98="","",'FINAL-SCORE'!AB98)</f>
        <v/>
      </c>
      <c r="N98" s="96" t="str">
        <f>IF('FINAL-SCORE'!AC98="","",'FINAL-SCORE'!AC98)</f>
        <v/>
      </c>
      <c r="O98" s="96" t="str">
        <f>IF('FINAL-SCORE'!AD98="","",'FINAL-SCORE'!AD98)</f>
        <v/>
      </c>
      <c r="P98" s="96" t="str">
        <f>IF('FINAL-SCORE'!AE98="","",'FINAL-SCORE'!AE98)</f>
        <v/>
      </c>
      <c r="Q98" s="96" t="str">
        <f>IF('FINAL-SCORE'!AF98="","",'FINAL-SCORE'!AF98)</f>
        <v/>
      </c>
      <c r="R98" s="96" t="str">
        <f>IF('FINAL-SCORE'!AG98="","",'FINAL-SCORE'!AG98)</f>
        <v/>
      </c>
      <c r="S98" s="157" t="str">
        <f>IF('FINAL-SCORE'!AH98="","",'FINAL-SCORE'!AH98)</f>
        <v/>
      </c>
      <c r="T98" s="96"/>
      <c r="U98" s="96"/>
      <c r="V98" s="96"/>
      <c r="W98" s="96"/>
    </row>
    <row r="99" spans="1:23" ht="12" customHeight="1" x14ac:dyDescent="0.3">
      <c r="A99" s="96" t="str">
        <f>IF('FINAL-SCORE'!U99="","",'FINAL-SCORE'!U99)</f>
        <v/>
      </c>
      <c r="B99" s="96" t="str">
        <f>IF('FINAL-SCORE'!V99="","",'FINAL-SCORE'!V99)</f>
        <v/>
      </c>
      <c r="C99" s="96" t="str">
        <f>IF(B99="","",IF(VLOOKUP(B99,PLAYER!B:G,2,FALSE)="","",VLOOKUP(B99,PLAYER!B:G,2,FALSE)))</f>
        <v/>
      </c>
      <c r="D99" s="96" t="str">
        <f>IF(B99="","",IF(VLOOKUP(B99,PLAYER!B:G,3,FALSE)="","",VLOOKUP(B99,PLAYER!B:G,3,FALSE)))</f>
        <v/>
      </c>
      <c r="E99" s="96" t="str">
        <f>IF(B99="","",IF(VLOOKUP(B99,PLAYER!B:G,4,FALSE)="","",VLOOKUP(B99,PLAYER!B:G,4,FALSE)))</f>
        <v/>
      </c>
      <c r="F99" s="96" t="str">
        <f>IF(B99="","",IF(VLOOKUP(B99,PLAYER!B:G,5,FALSE)="","",VLOOKUP(B99,PLAYER!B:G,5,FALSE)))</f>
        <v/>
      </c>
      <c r="G99" s="96" t="str">
        <f>IF(B99="","",IF(VLOOKUP(B99,PLAYER!B:G,6,FALSE)="","",VLOOKUP(B99,PLAYER!B:G,6,FALSE)))</f>
        <v/>
      </c>
      <c r="H99" s="156" t="str">
        <f>IF('FINAL-SCORE'!W99="","",'FINAL-SCORE'!W99)</f>
        <v/>
      </c>
      <c r="I99" s="96" t="str">
        <f>IF('FINAL-SCORE'!X99="","",'FINAL-SCORE'!X99)</f>
        <v/>
      </c>
      <c r="J99" s="96" t="str">
        <f>IF('FINAL-SCORE'!Y99="","",'FINAL-SCORE'!Y99)</f>
        <v/>
      </c>
      <c r="K99" s="96" t="str">
        <f>IF('FINAL-SCORE'!Z99="","",'FINAL-SCORE'!Z99)</f>
        <v/>
      </c>
      <c r="L99" s="96" t="str">
        <f>IF('FINAL-SCORE'!AA99="","",'FINAL-SCORE'!AA99)</f>
        <v/>
      </c>
      <c r="M99" s="96" t="str">
        <f>IF('FINAL-SCORE'!AB99="","",'FINAL-SCORE'!AB99)</f>
        <v/>
      </c>
      <c r="N99" s="96" t="str">
        <f>IF('FINAL-SCORE'!AC99="","",'FINAL-SCORE'!AC99)</f>
        <v/>
      </c>
      <c r="O99" s="96" t="str">
        <f>IF('FINAL-SCORE'!AD99="","",'FINAL-SCORE'!AD99)</f>
        <v/>
      </c>
      <c r="P99" s="96" t="str">
        <f>IF('FINAL-SCORE'!AE99="","",'FINAL-SCORE'!AE99)</f>
        <v/>
      </c>
      <c r="Q99" s="96" t="str">
        <f>IF('FINAL-SCORE'!AF99="","",'FINAL-SCORE'!AF99)</f>
        <v/>
      </c>
      <c r="R99" s="96" t="str">
        <f>IF('FINAL-SCORE'!AG99="","",'FINAL-SCORE'!AG99)</f>
        <v/>
      </c>
      <c r="S99" s="157" t="str">
        <f>IF('FINAL-SCORE'!AH99="","",'FINAL-SCORE'!AH99)</f>
        <v/>
      </c>
      <c r="T99" s="96"/>
      <c r="U99" s="96"/>
      <c r="V99" s="96"/>
      <c r="W99" s="96"/>
    </row>
    <row r="100" spans="1:23" ht="12" customHeight="1" x14ac:dyDescent="0.3">
      <c r="A100" s="96" t="str">
        <f>IF('FINAL-SCORE'!U100="","",'FINAL-SCORE'!U100)</f>
        <v/>
      </c>
      <c r="B100" s="96" t="str">
        <f>IF('FINAL-SCORE'!V100="","",'FINAL-SCORE'!V100)</f>
        <v/>
      </c>
      <c r="C100" s="96" t="str">
        <f>IF(B100="","",IF(VLOOKUP(B100,PLAYER!B:G,2,FALSE)="","",VLOOKUP(B100,PLAYER!B:G,2,FALSE)))</f>
        <v/>
      </c>
      <c r="D100" s="96" t="str">
        <f>IF(B100="","",IF(VLOOKUP(B100,PLAYER!B:G,3,FALSE)="","",VLOOKUP(B100,PLAYER!B:G,3,FALSE)))</f>
        <v/>
      </c>
      <c r="E100" s="96" t="str">
        <f>IF(B100="","",IF(VLOOKUP(B100,PLAYER!B:G,4,FALSE)="","",VLOOKUP(B100,PLAYER!B:G,4,FALSE)))</f>
        <v/>
      </c>
      <c r="F100" s="96" t="str">
        <f>IF(B100="","",IF(VLOOKUP(B100,PLAYER!B:G,5,FALSE)="","",VLOOKUP(B100,PLAYER!B:G,5,FALSE)))</f>
        <v/>
      </c>
      <c r="G100" s="96" t="str">
        <f>IF(B100="","",IF(VLOOKUP(B100,PLAYER!B:G,6,FALSE)="","",VLOOKUP(B100,PLAYER!B:G,6,FALSE)))</f>
        <v/>
      </c>
      <c r="H100" s="156" t="str">
        <f>IF('FINAL-SCORE'!W100="","",'FINAL-SCORE'!W100)</f>
        <v/>
      </c>
      <c r="I100" s="96" t="str">
        <f>IF('FINAL-SCORE'!X100="","",'FINAL-SCORE'!X100)</f>
        <v/>
      </c>
      <c r="J100" s="96" t="str">
        <f>IF('FINAL-SCORE'!Y100="","",'FINAL-SCORE'!Y100)</f>
        <v/>
      </c>
      <c r="K100" s="96" t="str">
        <f>IF('FINAL-SCORE'!Z100="","",'FINAL-SCORE'!Z100)</f>
        <v/>
      </c>
      <c r="L100" s="96" t="str">
        <f>IF('FINAL-SCORE'!AA100="","",'FINAL-SCORE'!AA100)</f>
        <v/>
      </c>
      <c r="M100" s="96" t="str">
        <f>IF('FINAL-SCORE'!AB100="","",'FINAL-SCORE'!AB100)</f>
        <v/>
      </c>
      <c r="N100" s="96" t="str">
        <f>IF('FINAL-SCORE'!AC100="","",'FINAL-SCORE'!AC100)</f>
        <v/>
      </c>
      <c r="O100" s="96" t="str">
        <f>IF('FINAL-SCORE'!AD100="","",'FINAL-SCORE'!AD100)</f>
        <v/>
      </c>
      <c r="P100" s="96" t="str">
        <f>IF('FINAL-SCORE'!AE100="","",'FINAL-SCORE'!AE100)</f>
        <v/>
      </c>
      <c r="Q100" s="96" t="str">
        <f>IF('FINAL-SCORE'!AF100="","",'FINAL-SCORE'!AF100)</f>
        <v/>
      </c>
      <c r="R100" s="96" t="str">
        <f>IF('FINAL-SCORE'!AG100="","",'FINAL-SCORE'!AG100)</f>
        <v/>
      </c>
      <c r="S100" s="157" t="str">
        <f>IF('FINAL-SCORE'!AH100="","",'FINAL-SCORE'!AH100)</f>
        <v/>
      </c>
      <c r="T100" s="96"/>
      <c r="U100" s="96"/>
      <c r="V100" s="96"/>
      <c r="W100" s="96"/>
    </row>
    <row r="101" spans="1:23" ht="12" customHeight="1" x14ac:dyDescent="0.3">
      <c r="A101" s="96" t="str">
        <f>IF('FINAL-SCORE'!U101="","",'FINAL-SCORE'!U101)</f>
        <v/>
      </c>
      <c r="B101" s="96" t="str">
        <f>IF('FINAL-SCORE'!V101="","",'FINAL-SCORE'!V101)</f>
        <v/>
      </c>
      <c r="C101" s="96" t="str">
        <f>IF(B101="","",IF(VLOOKUP(B101,PLAYER!B:G,2,FALSE)="","",VLOOKUP(B101,PLAYER!B:G,2,FALSE)))</f>
        <v/>
      </c>
      <c r="D101" s="96" t="str">
        <f>IF(B101="","",IF(VLOOKUP(B101,PLAYER!B:G,3,FALSE)="","",VLOOKUP(B101,PLAYER!B:G,3,FALSE)))</f>
        <v/>
      </c>
      <c r="E101" s="96" t="str">
        <f>IF(B101="","",IF(VLOOKUP(B101,PLAYER!B:G,4,FALSE)="","",VLOOKUP(B101,PLAYER!B:G,4,FALSE)))</f>
        <v/>
      </c>
      <c r="F101" s="96" t="str">
        <f>IF(B101="","",IF(VLOOKUP(B101,PLAYER!B:G,5,FALSE)="","",VLOOKUP(B101,PLAYER!B:G,5,FALSE)))</f>
        <v/>
      </c>
      <c r="G101" s="96" t="str">
        <f>IF(B101="","",IF(VLOOKUP(B101,PLAYER!B:G,6,FALSE)="","",VLOOKUP(B101,PLAYER!B:G,6,FALSE)))</f>
        <v/>
      </c>
      <c r="H101" s="156" t="str">
        <f>IF('FINAL-SCORE'!W101="","",'FINAL-SCORE'!W101)</f>
        <v/>
      </c>
      <c r="I101" s="96" t="str">
        <f>IF('FINAL-SCORE'!X101="","",'FINAL-SCORE'!X101)</f>
        <v/>
      </c>
      <c r="J101" s="96" t="str">
        <f>IF('FINAL-SCORE'!Y101="","",'FINAL-SCORE'!Y101)</f>
        <v/>
      </c>
      <c r="K101" s="96" t="str">
        <f>IF('FINAL-SCORE'!Z101="","",'FINAL-SCORE'!Z101)</f>
        <v/>
      </c>
      <c r="L101" s="96" t="str">
        <f>IF('FINAL-SCORE'!AA101="","",'FINAL-SCORE'!AA101)</f>
        <v/>
      </c>
      <c r="M101" s="96" t="str">
        <f>IF('FINAL-SCORE'!AB101="","",'FINAL-SCORE'!AB101)</f>
        <v/>
      </c>
      <c r="N101" s="96" t="str">
        <f>IF('FINAL-SCORE'!AC101="","",'FINAL-SCORE'!AC101)</f>
        <v/>
      </c>
      <c r="O101" s="96" t="str">
        <f>IF('FINAL-SCORE'!AD101="","",'FINAL-SCORE'!AD101)</f>
        <v/>
      </c>
      <c r="P101" s="96" t="str">
        <f>IF('FINAL-SCORE'!AE101="","",'FINAL-SCORE'!AE101)</f>
        <v/>
      </c>
      <c r="Q101" s="96" t="str">
        <f>IF('FINAL-SCORE'!AF101="","",'FINAL-SCORE'!AF101)</f>
        <v/>
      </c>
      <c r="R101" s="96" t="str">
        <f>IF('FINAL-SCORE'!AG101="","",'FINAL-SCORE'!AG101)</f>
        <v/>
      </c>
      <c r="S101" s="157" t="str">
        <f>IF('FINAL-SCORE'!AH101="","",'FINAL-SCORE'!AH101)</f>
        <v/>
      </c>
      <c r="T101" s="96"/>
      <c r="U101" s="96"/>
      <c r="V101" s="96"/>
      <c r="W101" s="96"/>
    </row>
    <row r="102" spans="1:23" ht="12" customHeight="1" x14ac:dyDescent="0.3">
      <c r="A102" s="96" t="str">
        <f>IF('FINAL-SCORE'!U102="","",'FINAL-SCORE'!U102)</f>
        <v/>
      </c>
      <c r="B102" s="96" t="str">
        <f>IF('FINAL-SCORE'!V102="","",'FINAL-SCORE'!V102)</f>
        <v/>
      </c>
      <c r="C102" s="96" t="str">
        <f>IF(B102="","",IF(VLOOKUP(B102,PLAYER!B:G,2,FALSE)="","",VLOOKUP(B102,PLAYER!B:G,2,FALSE)))</f>
        <v/>
      </c>
      <c r="D102" s="96" t="str">
        <f>IF(B102="","",IF(VLOOKUP(B102,PLAYER!B:G,3,FALSE)="","",VLOOKUP(B102,PLAYER!B:G,3,FALSE)))</f>
        <v/>
      </c>
      <c r="E102" s="96" t="str">
        <f>IF(B102="","",IF(VLOOKUP(B102,PLAYER!B:G,4,FALSE)="","",VLOOKUP(B102,PLAYER!B:G,4,FALSE)))</f>
        <v/>
      </c>
      <c r="F102" s="96" t="str">
        <f>IF(B102="","",IF(VLOOKUP(B102,PLAYER!B:G,5,FALSE)="","",VLOOKUP(B102,PLAYER!B:G,5,FALSE)))</f>
        <v/>
      </c>
      <c r="G102" s="96" t="str">
        <f>IF(B102="","",IF(VLOOKUP(B102,PLAYER!B:G,6,FALSE)="","",VLOOKUP(B102,PLAYER!B:G,6,FALSE)))</f>
        <v/>
      </c>
      <c r="H102" s="156" t="str">
        <f>IF('FINAL-SCORE'!W102="","",'FINAL-SCORE'!W102)</f>
        <v/>
      </c>
      <c r="I102" s="96" t="str">
        <f>IF('FINAL-SCORE'!X102="","",'FINAL-SCORE'!X102)</f>
        <v/>
      </c>
      <c r="J102" s="96" t="str">
        <f>IF('FINAL-SCORE'!Y102="","",'FINAL-SCORE'!Y102)</f>
        <v/>
      </c>
      <c r="K102" s="96" t="str">
        <f>IF('FINAL-SCORE'!Z102="","",'FINAL-SCORE'!Z102)</f>
        <v/>
      </c>
      <c r="L102" s="96" t="str">
        <f>IF('FINAL-SCORE'!AA102="","",'FINAL-SCORE'!AA102)</f>
        <v/>
      </c>
      <c r="M102" s="96" t="str">
        <f>IF('FINAL-SCORE'!AB102="","",'FINAL-SCORE'!AB102)</f>
        <v/>
      </c>
      <c r="N102" s="96" t="str">
        <f>IF('FINAL-SCORE'!AC102="","",'FINAL-SCORE'!AC102)</f>
        <v/>
      </c>
      <c r="O102" s="96" t="str">
        <f>IF('FINAL-SCORE'!AD102="","",'FINAL-SCORE'!AD102)</f>
        <v/>
      </c>
      <c r="P102" s="96" t="str">
        <f>IF('FINAL-SCORE'!AE102="","",'FINAL-SCORE'!AE102)</f>
        <v/>
      </c>
      <c r="Q102" s="96" t="str">
        <f>IF('FINAL-SCORE'!AF102="","",'FINAL-SCORE'!AF102)</f>
        <v/>
      </c>
      <c r="R102" s="96" t="str">
        <f>IF('FINAL-SCORE'!AG102="","",'FINAL-SCORE'!AG102)</f>
        <v/>
      </c>
      <c r="S102" s="157" t="str">
        <f>IF('FINAL-SCORE'!AH102="","",'FINAL-SCORE'!AH102)</f>
        <v/>
      </c>
      <c r="T102" s="96"/>
      <c r="U102" s="96"/>
      <c r="V102" s="96"/>
      <c r="W102" s="96"/>
    </row>
    <row r="103" spans="1:23" ht="12" customHeight="1" x14ac:dyDescent="0.3">
      <c r="A103" s="96" t="str">
        <f>IF('FINAL-SCORE'!U103="","",'FINAL-SCORE'!U103)</f>
        <v/>
      </c>
      <c r="B103" s="96" t="str">
        <f>IF('FINAL-SCORE'!V103="","",'FINAL-SCORE'!V103)</f>
        <v/>
      </c>
      <c r="C103" s="96" t="str">
        <f>IF(B103="","",IF(VLOOKUP(B103,PLAYER!B:G,2,FALSE)="","",VLOOKUP(B103,PLAYER!B:G,2,FALSE)))</f>
        <v/>
      </c>
      <c r="D103" s="96" t="str">
        <f>IF(B103="","",IF(VLOOKUP(B103,PLAYER!B:G,3,FALSE)="","",VLOOKUP(B103,PLAYER!B:G,3,FALSE)))</f>
        <v/>
      </c>
      <c r="E103" s="96" t="str">
        <f>IF(B103="","",IF(VLOOKUP(B103,PLAYER!B:G,4,FALSE)="","",VLOOKUP(B103,PLAYER!B:G,4,FALSE)))</f>
        <v/>
      </c>
      <c r="F103" s="96" t="str">
        <f>IF(B103="","",IF(VLOOKUP(B103,PLAYER!B:G,5,FALSE)="","",VLOOKUP(B103,PLAYER!B:G,5,FALSE)))</f>
        <v/>
      </c>
      <c r="G103" s="96" t="str">
        <f>IF(B103="","",IF(VLOOKUP(B103,PLAYER!B:G,6,FALSE)="","",VLOOKUP(B103,PLAYER!B:G,6,FALSE)))</f>
        <v/>
      </c>
      <c r="H103" s="156" t="str">
        <f>IF('FINAL-SCORE'!W103="","",'FINAL-SCORE'!W103)</f>
        <v/>
      </c>
      <c r="I103" s="96" t="str">
        <f>IF('FINAL-SCORE'!X103="","",'FINAL-SCORE'!X103)</f>
        <v/>
      </c>
      <c r="J103" s="96" t="str">
        <f>IF('FINAL-SCORE'!Y103="","",'FINAL-SCORE'!Y103)</f>
        <v/>
      </c>
      <c r="K103" s="96" t="str">
        <f>IF('FINAL-SCORE'!Z103="","",'FINAL-SCORE'!Z103)</f>
        <v/>
      </c>
      <c r="L103" s="96" t="str">
        <f>IF('FINAL-SCORE'!AA103="","",'FINAL-SCORE'!AA103)</f>
        <v/>
      </c>
      <c r="M103" s="96" t="str">
        <f>IF('FINAL-SCORE'!AB103="","",'FINAL-SCORE'!AB103)</f>
        <v/>
      </c>
      <c r="N103" s="96" t="str">
        <f>IF('FINAL-SCORE'!AC103="","",'FINAL-SCORE'!AC103)</f>
        <v/>
      </c>
      <c r="O103" s="96" t="str">
        <f>IF('FINAL-SCORE'!AD103="","",'FINAL-SCORE'!AD103)</f>
        <v/>
      </c>
      <c r="P103" s="96" t="str">
        <f>IF('FINAL-SCORE'!AE103="","",'FINAL-SCORE'!AE103)</f>
        <v/>
      </c>
      <c r="Q103" s="96" t="str">
        <f>IF('FINAL-SCORE'!AF103="","",'FINAL-SCORE'!AF103)</f>
        <v/>
      </c>
      <c r="R103" s="96" t="str">
        <f>IF('FINAL-SCORE'!AG103="","",'FINAL-SCORE'!AG103)</f>
        <v/>
      </c>
      <c r="S103" s="157" t="str">
        <f>IF('FINAL-SCORE'!AH103="","",'FINAL-SCORE'!AH103)</f>
        <v/>
      </c>
      <c r="T103" s="96"/>
      <c r="U103" s="96"/>
      <c r="V103" s="96"/>
      <c r="W103" s="96"/>
    </row>
    <row r="104" spans="1:23" ht="12" customHeight="1" x14ac:dyDescent="0.3">
      <c r="A104" s="96" t="str">
        <f>IF('FINAL-SCORE'!U104="","",'FINAL-SCORE'!U104)</f>
        <v/>
      </c>
      <c r="B104" s="96" t="str">
        <f>IF('FINAL-SCORE'!V104="","",'FINAL-SCORE'!V104)</f>
        <v/>
      </c>
      <c r="C104" s="96" t="str">
        <f>IF(B104="","",IF(VLOOKUP(B104,PLAYER!B:G,2,FALSE)="","",VLOOKUP(B104,PLAYER!B:G,2,FALSE)))</f>
        <v/>
      </c>
      <c r="D104" s="96" t="str">
        <f>IF(B104="","",IF(VLOOKUP(B104,PLAYER!B:G,3,FALSE)="","",VLOOKUP(B104,PLAYER!B:G,3,FALSE)))</f>
        <v/>
      </c>
      <c r="E104" s="96" t="str">
        <f>IF(B104="","",IF(VLOOKUP(B104,PLAYER!B:G,4,FALSE)="","",VLOOKUP(B104,PLAYER!B:G,4,FALSE)))</f>
        <v/>
      </c>
      <c r="F104" s="96" t="str">
        <f>IF(B104="","",IF(VLOOKUP(B104,PLAYER!B:G,5,FALSE)="","",VLOOKUP(B104,PLAYER!B:G,5,FALSE)))</f>
        <v/>
      </c>
      <c r="G104" s="96" t="str">
        <f>IF(B104="","",IF(VLOOKUP(B104,PLAYER!B:G,6,FALSE)="","",VLOOKUP(B104,PLAYER!B:G,6,FALSE)))</f>
        <v/>
      </c>
      <c r="H104" s="156" t="str">
        <f>IF('FINAL-SCORE'!W104="","",'FINAL-SCORE'!W104)</f>
        <v/>
      </c>
      <c r="I104" s="96" t="str">
        <f>IF('FINAL-SCORE'!X104="","",'FINAL-SCORE'!X104)</f>
        <v/>
      </c>
      <c r="J104" s="96" t="str">
        <f>IF('FINAL-SCORE'!Y104="","",'FINAL-SCORE'!Y104)</f>
        <v/>
      </c>
      <c r="K104" s="96" t="str">
        <f>IF('FINAL-SCORE'!Z104="","",'FINAL-SCORE'!Z104)</f>
        <v/>
      </c>
      <c r="L104" s="96" t="str">
        <f>IF('FINAL-SCORE'!AA104="","",'FINAL-SCORE'!AA104)</f>
        <v/>
      </c>
      <c r="M104" s="96" t="str">
        <f>IF('FINAL-SCORE'!AB104="","",'FINAL-SCORE'!AB104)</f>
        <v/>
      </c>
      <c r="N104" s="96" t="str">
        <f>IF('FINAL-SCORE'!AC104="","",'FINAL-SCORE'!AC104)</f>
        <v/>
      </c>
      <c r="O104" s="96" t="str">
        <f>IF('FINAL-SCORE'!AD104="","",'FINAL-SCORE'!AD104)</f>
        <v/>
      </c>
      <c r="P104" s="96" t="str">
        <f>IF('FINAL-SCORE'!AE104="","",'FINAL-SCORE'!AE104)</f>
        <v/>
      </c>
      <c r="Q104" s="96" t="str">
        <f>IF('FINAL-SCORE'!AF104="","",'FINAL-SCORE'!AF104)</f>
        <v/>
      </c>
      <c r="R104" s="96" t="str">
        <f>IF('FINAL-SCORE'!AG104="","",'FINAL-SCORE'!AG104)</f>
        <v/>
      </c>
      <c r="S104" s="157" t="str">
        <f>IF('FINAL-SCORE'!AH104="","",'FINAL-SCORE'!AH104)</f>
        <v/>
      </c>
      <c r="T104" s="96"/>
      <c r="U104" s="96"/>
      <c r="V104" s="96"/>
      <c r="W104" s="96"/>
    </row>
    <row r="105" spans="1:23" ht="12" customHeight="1" x14ac:dyDescent="0.3">
      <c r="A105" s="96" t="str">
        <f>IF('FINAL-SCORE'!U105="","",'FINAL-SCORE'!U105)</f>
        <v/>
      </c>
      <c r="B105" s="96" t="str">
        <f>IF('FINAL-SCORE'!V105="","",'FINAL-SCORE'!V105)</f>
        <v/>
      </c>
      <c r="C105" s="96" t="str">
        <f>IF(B105="","",IF(VLOOKUP(B105,PLAYER!B:G,2,FALSE)="","",VLOOKUP(B105,PLAYER!B:G,2,FALSE)))</f>
        <v/>
      </c>
      <c r="D105" s="96" t="str">
        <f>IF(B105="","",IF(VLOOKUP(B105,PLAYER!B:G,3,FALSE)="","",VLOOKUP(B105,PLAYER!B:G,3,FALSE)))</f>
        <v/>
      </c>
      <c r="E105" s="96" t="str">
        <f>IF(B105="","",IF(VLOOKUP(B105,PLAYER!B:G,4,FALSE)="","",VLOOKUP(B105,PLAYER!B:G,4,FALSE)))</f>
        <v/>
      </c>
      <c r="F105" s="96" t="str">
        <f>IF(B105="","",IF(VLOOKUP(B105,PLAYER!B:G,5,FALSE)="","",VLOOKUP(B105,PLAYER!B:G,5,FALSE)))</f>
        <v/>
      </c>
      <c r="G105" s="96" t="str">
        <f>IF(B105="","",IF(VLOOKUP(B105,PLAYER!B:G,6,FALSE)="","",VLOOKUP(B105,PLAYER!B:G,6,FALSE)))</f>
        <v/>
      </c>
      <c r="H105" s="156" t="str">
        <f>IF('FINAL-SCORE'!W105="","",'FINAL-SCORE'!W105)</f>
        <v/>
      </c>
      <c r="I105" s="96" t="str">
        <f>IF('FINAL-SCORE'!X105="","",'FINAL-SCORE'!X105)</f>
        <v/>
      </c>
      <c r="J105" s="96" t="str">
        <f>IF('FINAL-SCORE'!Y105="","",'FINAL-SCORE'!Y105)</f>
        <v/>
      </c>
      <c r="K105" s="96" t="str">
        <f>IF('FINAL-SCORE'!Z105="","",'FINAL-SCORE'!Z105)</f>
        <v/>
      </c>
      <c r="L105" s="96" t="str">
        <f>IF('FINAL-SCORE'!AA105="","",'FINAL-SCORE'!AA105)</f>
        <v/>
      </c>
      <c r="M105" s="96" t="str">
        <f>IF('FINAL-SCORE'!AB105="","",'FINAL-SCORE'!AB105)</f>
        <v/>
      </c>
      <c r="N105" s="96" t="str">
        <f>IF('FINAL-SCORE'!AC105="","",'FINAL-SCORE'!AC105)</f>
        <v/>
      </c>
      <c r="O105" s="96" t="str">
        <f>IF('FINAL-SCORE'!AD105="","",'FINAL-SCORE'!AD105)</f>
        <v/>
      </c>
      <c r="P105" s="96" t="str">
        <f>IF('FINAL-SCORE'!AE105="","",'FINAL-SCORE'!AE105)</f>
        <v/>
      </c>
      <c r="Q105" s="96" t="str">
        <f>IF('FINAL-SCORE'!AF105="","",'FINAL-SCORE'!AF105)</f>
        <v/>
      </c>
      <c r="R105" s="96" t="str">
        <f>IF('FINAL-SCORE'!AG105="","",'FINAL-SCORE'!AG105)</f>
        <v/>
      </c>
      <c r="S105" s="157" t="str">
        <f>IF('FINAL-SCORE'!AH105="","",'FINAL-SCORE'!AH105)</f>
        <v/>
      </c>
      <c r="T105" s="96"/>
      <c r="U105" s="96"/>
      <c r="V105" s="96"/>
      <c r="W105" s="96"/>
    </row>
    <row r="106" spans="1:23" ht="12" customHeight="1" x14ac:dyDescent="0.3">
      <c r="A106" s="96" t="str">
        <f>IF('FINAL-SCORE'!U106="","",'FINAL-SCORE'!U106)</f>
        <v/>
      </c>
      <c r="B106" s="96" t="str">
        <f>IF('FINAL-SCORE'!V106="","",'FINAL-SCORE'!V106)</f>
        <v/>
      </c>
      <c r="C106" s="96" t="str">
        <f>IF(B106="","",IF(VLOOKUP(B106,PLAYER!B:G,2,FALSE)="","",VLOOKUP(B106,PLAYER!B:G,2,FALSE)))</f>
        <v/>
      </c>
      <c r="D106" s="96" t="str">
        <f>IF(B106="","",IF(VLOOKUP(B106,PLAYER!B:G,3,FALSE)="","",VLOOKUP(B106,PLAYER!B:G,3,FALSE)))</f>
        <v/>
      </c>
      <c r="E106" s="96" t="str">
        <f>IF(B106="","",IF(VLOOKUP(B106,PLAYER!B:G,4,FALSE)="","",VLOOKUP(B106,PLAYER!B:G,4,FALSE)))</f>
        <v/>
      </c>
      <c r="F106" s="96" t="str">
        <f>IF(B106="","",IF(VLOOKUP(B106,PLAYER!B:G,5,FALSE)="","",VLOOKUP(B106,PLAYER!B:G,5,FALSE)))</f>
        <v/>
      </c>
      <c r="G106" s="96" t="str">
        <f>IF(B106="","",IF(VLOOKUP(B106,PLAYER!B:G,6,FALSE)="","",VLOOKUP(B106,PLAYER!B:G,6,FALSE)))</f>
        <v/>
      </c>
      <c r="H106" s="156" t="str">
        <f>IF('FINAL-SCORE'!W106="","",'FINAL-SCORE'!W106)</f>
        <v/>
      </c>
      <c r="I106" s="96" t="str">
        <f>IF('FINAL-SCORE'!X106="","",'FINAL-SCORE'!X106)</f>
        <v/>
      </c>
      <c r="J106" s="96" t="str">
        <f>IF('FINAL-SCORE'!Y106="","",'FINAL-SCORE'!Y106)</f>
        <v/>
      </c>
      <c r="K106" s="96" t="str">
        <f>IF('FINAL-SCORE'!Z106="","",'FINAL-SCORE'!Z106)</f>
        <v/>
      </c>
      <c r="L106" s="96" t="str">
        <f>IF('FINAL-SCORE'!AA106="","",'FINAL-SCORE'!AA106)</f>
        <v/>
      </c>
      <c r="M106" s="96" t="str">
        <f>IF('FINAL-SCORE'!AB106="","",'FINAL-SCORE'!AB106)</f>
        <v/>
      </c>
      <c r="N106" s="96" t="str">
        <f>IF('FINAL-SCORE'!AC106="","",'FINAL-SCORE'!AC106)</f>
        <v/>
      </c>
      <c r="O106" s="96" t="str">
        <f>IF('FINAL-SCORE'!AD106="","",'FINAL-SCORE'!AD106)</f>
        <v/>
      </c>
      <c r="P106" s="96" t="str">
        <f>IF('FINAL-SCORE'!AE106="","",'FINAL-SCORE'!AE106)</f>
        <v/>
      </c>
      <c r="Q106" s="96" t="str">
        <f>IF('FINAL-SCORE'!AF106="","",'FINAL-SCORE'!AF106)</f>
        <v/>
      </c>
      <c r="R106" s="96" t="str">
        <f>IF('FINAL-SCORE'!AG106="","",'FINAL-SCORE'!AG106)</f>
        <v/>
      </c>
      <c r="S106" s="157" t="str">
        <f>IF('FINAL-SCORE'!AH106="","",'FINAL-SCORE'!AH106)</f>
        <v/>
      </c>
      <c r="T106" s="96"/>
      <c r="U106" s="96"/>
      <c r="V106" s="96"/>
      <c r="W106" s="96"/>
    </row>
    <row r="107" spans="1:23" ht="12" customHeight="1" x14ac:dyDescent="0.3">
      <c r="A107" s="96" t="str">
        <f>IF('FINAL-SCORE'!U107="","",'FINAL-SCORE'!U107)</f>
        <v/>
      </c>
      <c r="B107" s="96" t="str">
        <f>IF('FINAL-SCORE'!V107="","",'FINAL-SCORE'!V107)</f>
        <v/>
      </c>
      <c r="C107" s="96" t="str">
        <f>IF(B107="","",IF(VLOOKUP(B107,PLAYER!B:G,2,FALSE)="","",VLOOKUP(B107,PLAYER!B:G,2,FALSE)))</f>
        <v/>
      </c>
      <c r="D107" s="96" t="str">
        <f>IF(B107="","",IF(VLOOKUP(B107,PLAYER!B:G,3,FALSE)="","",VLOOKUP(B107,PLAYER!B:G,3,FALSE)))</f>
        <v/>
      </c>
      <c r="E107" s="96" t="str">
        <f>IF(B107="","",IF(VLOOKUP(B107,PLAYER!B:G,4,FALSE)="","",VLOOKUP(B107,PLAYER!B:G,4,FALSE)))</f>
        <v/>
      </c>
      <c r="F107" s="96" t="str">
        <f>IF(B107="","",IF(VLOOKUP(B107,PLAYER!B:G,5,FALSE)="","",VLOOKUP(B107,PLAYER!B:G,5,FALSE)))</f>
        <v/>
      </c>
      <c r="G107" s="96" t="str">
        <f>IF(B107="","",IF(VLOOKUP(B107,PLAYER!B:G,6,FALSE)="","",VLOOKUP(B107,PLAYER!B:G,6,FALSE)))</f>
        <v/>
      </c>
      <c r="H107" s="156" t="str">
        <f>IF('FINAL-SCORE'!W107="","",'FINAL-SCORE'!W107)</f>
        <v/>
      </c>
      <c r="I107" s="96" t="str">
        <f>IF('FINAL-SCORE'!X107="","",'FINAL-SCORE'!X107)</f>
        <v/>
      </c>
      <c r="J107" s="96" t="str">
        <f>IF('FINAL-SCORE'!Y107="","",'FINAL-SCORE'!Y107)</f>
        <v/>
      </c>
      <c r="K107" s="96" t="str">
        <f>IF('FINAL-SCORE'!Z107="","",'FINAL-SCORE'!Z107)</f>
        <v/>
      </c>
      <c r="L107" s="96" t="str">
        <f>IF('FINAL-SCORE'!AA107="","",'FINAL-SCORE'!AA107)</f>
        <v/>
      </c>
      <c r="M107" s="96" t="str">
        <f>IF('FINAL-SCORE'!AB107="","",'FINAL-SCORE'!AB107)</f>
        <v/>
      </c>
      <c r="N107" s="96" t="str">
        <f>IF('FINAL-SCORE'!AC107="","",'FINAL-SCORE'!AC107)</f>
        <v/>
      </c>
      <c r="O107" s="96" t="str">
        <f>IF('FINAL-SCORE'!AD107="","",'FINAL-SCORE'!AD107)</f>
        <v/>
      </c>
      <c r="P107" s="96" t="str">
        <f>IF('FINAL-SCORE'!AE107="","",'FINAL-SCORE'!AE107)</f>
        <v/>
      </c>
      <c r="Q107" s="96" t="str">
        <f>IF('FINAL-SCORE'!AF107="","",'FINAL-SCORE'!AF107)</f>
        <v/>
      </c>
      <c r="R107" s="96" t="str">
        <f>IF('FINAL-SCORE'!AG107="","",'FINAL-SCORE'!AG107)</f>
        <v/>
      </c>
      <c r="S107" s="157" t="str">
        <f>IF('FINAL-SCORE'!AH107="","",'FINAL-SCORE'!AH107)</f>
        <v/>
      </c>
      <c r="T107" s="96"/>
      <c r="U107" s="96"/>
      <c r="V107" s="96"/>
      <c r="W107" s="96"/>
    </row>
    <row r="108" spans="1:23" ht="12" customHeight="1" x14ac:dyDescent="0.3">
      <c r="A108" s="96" t="str">
        <f>IF('FINAL-SCORE'!U108="","",'FINAL-SCORE'!U108)</f>
        <v/>
      </c>
      <c r="B108" s="96" t="str">
        <f>IF('FINAL-SCORE'!V108="","",'FINAL-SCORE'!V108)</f>
        <v/>
      </c>
      <c r="C108" s="96" t="str">
        <f>IF(B108="","",IF(VLOOKUP(B108,PLAYER!B:G,2,FALSE)="","",VLOOKUP(B108,PLAYER!B:G,2,FALSE)))</f>
        <v/>
      </c>
      <c r="D108" s="96" t="str">
        <f>IF(B108="","",IF(VLOOKUP(B108,PLAYER!B:G,3,FALSE)="","",VLOOKUP(B108,PLAYER!B:G,3,FALSE)))</f>
        <v/>
      </c>
      <c r="E108" s="96" t="str">
        <f>IF(B108="","",IF(VLOOKUP(B108,PLAYER!B:G,4,FALSE)="","",VLOOKUP(B108,PLAYER!B:G,4,FALSE)))</f>
        <v/>
      </c>
      <c r="F108" s="96" t="str">
        <f>IF(B108="","",IF(VLOOKUP(B108,PLAYER!B:G,5,FALSE)="","",VLOOKUP(B108,PLAYER!B:G,5,FALSE)))</f>
        <v/>
      </c>
      <c r="G108" s="96" t="str">
        <f>IF(B108="","",IF(VLOOKUP(B108,PLAYER!B:G,6,FALSE)="","",VLOOKUP(B108,PLAYER!B:G,6,FALSE)))</f>
        <v/>
      </c>
      <c r="H108" s="156" t="str">
        <f>IF('FINAL-SCORE'!W108="","",'FINAL-SCORE'!W108)</f>
        <v/>
      </c>
      <c r="I108" s="96" t="str">
        <f>IF('FINAL-SCORE'!X108="","",'FINAL-SCORE'!X108)</f>
        <v/>
      </c>
      <c r="J108" s="96" t="str">
        <f>IF('FINAL-SCORE'!Y108="","",'FINAL-SCORE'!Y108)</f>
        <v/>
      </c>
      <c r="K108" s="96" t="str">
        <f>IF('FINAL-SCORE'!Z108="","",'FINAL-SCORE'!Z108)</f>
        <v/>
      </c>
      <c r="L108" s="96" t="str">
        <f>IF('FINAL-SCORE'!AA108="","",'FINAL-SCORE'!AA108)</f>
        <v/>
      </c>
      <c r="M108" s="96" t="str">
        <f>IF('FINAL-SCORE'!AB108="","",'FINAL-SCORE'!AB108)</f>
        <v/>
      </c>
      <c r="N108" s="96" t="str">
        <f>IF('FINAL-SCORE'!AC108="","",'FINAL-SCORE'!AC108)</f>
        <v/>
      </c>
      <c r="O108" s="96" t="str">
        <f>IF('FINAL-SCORE'!AD108="","",'FINAL-SCORE'!AD108)</f>
        <v/>
      </c>
      <c r="P108" s="96" t="str">
        <f>IF('FINAL-SCORE'!AE108="","",'FINAL-SCORE'!AE108)</f>
        <v/>
      </c>
      <c r="Q108" s="96" t="str">
        <f>IF('FINAL-SCORE'!AF108="","",'FINAL-SCORE'!AF108)</f>
        <v/>
      </c>
      <c r="R108" s="96" t="str">
        <f>IF('FINAL-SCORE'!AG108="","",'FINAL-SCORE'!AG108)</f>
        <v/>
      </c>
      <c r="S108" s="157" t="str">
        <f>IF('FINAL-SCORE'!AH108="","",'FINAL-SCORE'!AH108)</f>
        <v/>
      </c>
      <c r="T108" s="96"/>
      <c r="U108" s="96"/>
      <c r="V108" s="96"/>
      <c r="W108" s="96"/>
    </row>
    <row r="109" spans="1:23" ht="12" customHeight="1" x14ac:dyDescent="0.3">
      <c r="A109" s="96" t="str">
        <f>IF('FINAL-SCORE'!U109="","",'FINAL-SCORE'!U109)</f>
        <v/>
      </c>
      <c r="B109" s="96" t="str">
        <f>IF('FINAL-SCORE'!V109="","",'FINAL-SCORE'!V109)</f>
        <v/>
      </c>
      <c r="C109" s="96" t="str">
        <f>IF(B109="","",IF(VLOOKUP(B109,PLAYER!B:G,2,FALSE)="","",VLOOKUP(B109,PLAYER!B:G,2,FALSE)))</f>
        <v/>
      </c>
      <c r="D109" s="96" t="str">
        <f>IF(B109="","",IF(VLOOKUP(B109,PLAYER!B:G,3,FALSE)="","",VLOOKUP(B109,PLAYER!B:G,3,FALSE)))</f>
        <v/>
      </c>
      <c r="E109" s="96" t="str">
        <f>IF(B109="","",IF(VLOOKUP(B109,PLAYER!B:G,4,FALSE)="","",VLOOKUP(B109,PLAYER!B:G,4,FALSE)))</f>
        <v/>
      </c>
      <c r="F109" s="96" t="str">
        <f>IF(B109="","",IF(VLOOKUP(B109,PLAYER!B:G,5,FALSE)="","",VLOOKUP(B109,PLAYER!B:G,5,FALSE)))</f>
        <v/>
      </c>
      <c r="G109" s="96" t="str">
        <f>IF(B109="","",IF(VLOOKUP(B109,PLAYER!B:G,6,FALSE)="","",VLOOKUP(B109,PLAYER!B:G,6,FALSE)))</f>
        <v/>
      </c>
      <c r="H109" s="156" t="str">
        <f>IF('FINAL-SCORE'!W109="","",'FINAL-SCORE'!W109)</f>
        <v/>
      </c>
      <c r="I109" s="96" t="str">
        <f>IF('FINAL-SCORE'!X109="","",'FINAL-SCORE'!X109)</f>
        <v/>
      </c>
      <c r="J109" s="96" t="str">
        <f>IF('FINAL-SCORE'!Y109="","",'FINAL-SCORE'!Y109)</f>
        <v/>
      </c>
      <c r="K109" s="96" t="str">
        <f>IF('FINAL-SCORE'!Z109="","",'FINAL-SCORE'!Z109)</f>
        <v/>
      </c>
      <c r="L109" s="96" t="str">
        <f>IF('FINAL-SCORE'!AA109="","",'FINAL-SCORE'!AA109)</f>
        <v/>
      </c>
      <c r="M109" s="96" t="str">
        <f>IF('FINAL-SCORE'!AB109="","",'FINAL-SCORE'!AB109)</f>
        <v/>
      </c>
      <c r="N109" s="96" t="str">
        <f>IF('FINAL-SCORE'!AC109="","",'FINAL-SCORE'!AC109)</f>
        <v/>
      </c>
      <c r="O109" s="96" t="str">
        <f>IF('FINAL-SCORE'!AD109="","",'FINAL-SCORE'!AD109)</f>
        <v/>
      </c>
      <c r="P109" s="96" t="str">
        <f>IF('FINAL-SCORE'!AE109="","",'FINAL-SCORE'!AE109)</f>
        <v/>
      </c>
      <c r="Q109" s="96" t="str">
        <f>IF('FINAL-SCORE'!AF109="","",'FINAL-SCORE'!AF109)</f>
        <v/>
      </c>
      <c r="R109" s="96" t="str">
        <f>IF('FINAL-SCORE'!AG109="","",'FINAL-SCORE'!AG109)</f>
        <v/>
      </c>
      <c r="S109" s="157" t="str">
        <f>IF('FINAL-SCORE'!AH109="","",'FINAL-SCORE'!AH109)</f>
        <v/>
      </c>
      <c r="T109" s="96"/>
      <c r="U109" s="96"/>
      <c r="V109" s="96"/>
      <c r="W109" s="96"/>
    </row>
    <row r="110" spans="1:23" ht="12" customHeight="1" x14ac:dyDescent="0.3">
      <c r="A110" s="96" t="str">
        <f>IF('FINAL-SCORE'!U110="","",'FINAL-SCORE'!U110)</f>
        <v/>
      </c>
      <c r="B110" s="96" t="str">
        <f>IF('FINAL-SCORE'!V110="","",'FINAL-SCORE'!V110)</f>
        <v/>
      </c>
      <c r="C110" s="96" t="str">
        <f>IF(B110="","",IF(VLOOKUP(B110,PLAYER!B:G,2,FALSE)="","",VLOOKUP(B110,PLAYER!B:G,2,FALSE)))</f>
        <v/>
      </c>
      <c r="D110" s="96" t="str">
        <f>IF(B110="","",IF(VLOOKUP(B110,PLAYER!B:G,3,FALSE)="","",VLOOKUP(B110,PLAYER!B:G,3,FALSE)))</f>
        <v/>
      </c>
      <c r="E110" s="96" t="str">
        <f>IF(B110="","",IF(VLOOKUP(B110,PLAYER!B:G,4,FALSE)="","",VLOOKUP(B110,PLAYER!B:G,4,FALSE)))</f>
        <v/>
      </c>
      <c r="F110" s="96" t="str">
        <f>IF(B110="","",IF(VLOOKUP(B110,PLAYER!B:G,5,FALSE)="","",VLOOKUP(B110,PLAYER!B:G,5,FALSE)))</f>
        <v/>
      </c>
      <c r="G110" s="96" t="str">
        <f>IF(B110="","",IF(VLOOKUP(B110,PLAYER!B:G,6,FALSE)="","",VLOOKUP(B110,PLAYER!B:G,6,FALSE)))</f>
        <v/>
      </c>
      <c r="H110" s="156" t="str">
        <f>IF('FINAL-SCORE'!W110="","",'FINAL-SCORE'!W110)</f>
        <v/>
      </c>
      <c r="I110" s="96" t="str">
        <f>IF('FINAL-SCORE'!X110="","",'FINAL-SCORE'!X110)</f>
        <v/>
      </c>
      <c r="J110" s="96" t="str">
        <f>IF('FINAL-SCORE'!Y110="","",'FINAL-SCORE'!Y110)</f>
        <v/>
      </c>
      <c r="K110" s="96" t="str">
        <f>IF('FINAL-SCORE'!Z110="","",'FINAL-SCORE'!Z110)</f>
        <v/>
      </c>
      <c r="L110" s="96" t="str">
        <f>IF('FINAL-SCORE'!AA110="","",'FINAL-SCORE'!AA110)</f>
        <v/>
      </c>
      <c r="M110" s="96" t="str">
        <f>IF('FINAL-SCORE'!AB110="","",'FINAL-SCORE'!AB110)</f>
        <v/>
      </c>
      <c r="N110" s="96" t="str">
        <f>IF('FINAL-SCORE'!AC110="","",'FINAL-SCORE'!AC110)</f>
        <v/>
      </c>
      <c r="O110" s="96" t="str">
        <f>IF('FINAL-SCORE'!AD110="","",'FINAL-SCORE'!AD110)</f>
        <v/>
      </c>
      <c r="P110" s="96" t="str">
        <f>IF('FINAL-SCORE'!AE110="","",'FINAL-SCORE'!AE110)</f>
        <v/>
      </c>
      <c r="Q110" s="96" t="str">
        <f>IF('FINAL-SCORE'!AF110="","",'FINAL-SCORE'!AF110)</f>
        <v/>
      </c>
      <c r="R110" s="96" t="str">
        <f>IF('FINAL-SCORE'!AG110="","",'FINAL-SCORE'!AG110)</f>
        <v/>
      </c>
      <c r="S110" s="157" t="str">
        <f>IF('FINAL-SCORE'!AH110="","",'FINAL-SCORE'!AH110)</f>
        <v/>
      </c>
      <c r="T110" s="96"/>
      <c r="U110" s="96"/>
      <c r="V110" s="96"/>
      <c r="W110" s="96"/>
    </row>
    <row r="111" spans="1:23" ht="12" customHeight="1" x14ac:dyDescent="0.3">
      <c r="A111" s="96" t="str">
        <f>IF('FINAL-SCORE'!U111="","",'FINAL-SCORE'!U111)</f>
        <v/>
      </c>
      <c r="B111" s="96" t="str">
        <f>IF('FINAL-SCORE'!V111="","",'FINAL-SCORE'!V111)</f>
        <v/>
      </c>
      <c r="C111" s="96" t="str">
        <f>IF(B111="","",IF(VLOOKUP(B111,PLAYER!B:G,2,FALSE)="","",VLOOKUP(B111,PLAYER!B:G,2,FALSE)))</f>
        <v/>
      </c>
      <c r="D111" s="96" t="str">
        <f>IF(B111="","",IF(VLOOKUP(B111,PLAYER!B:G,3,FALSE)="","",VLOOKUP(B111,PLAYER!B:G,3,FALSE)))</f>
        <v/>
      </c>
      <c r="E111" s="96" t="str">
        <f>IF(B111="","",IF(VLOOKUP(B111,PLAYER!B:G,4,FALSE)="","",VLOOKUP(B111,PLAYER!B:G,4,FALSE)))</f>
        <v/>
      </c>
      <c r="F111" s="96" t="str">
        <f>IF(B111="","",IF(VLOOKUP(B111,PLAYER!B:G,5,FALSE)="","",VLOOKUP(B111,PLAYER!B:G,5,FALSE)))</f>
        <v/>
      </c>
      <c r="G111" s="96" t="str">
        <f>IF(B111="","",IF(VLOOKUP(B111,PLAYER!B:G,6,FALSE)="","",VLOOKUP(B111,PLAYER!B:G,6,FALSE)))</f>
        <v/>
      </c>
      <c r="H111" s="156" t="str">
        <f>IF('FINAL-SCORE'!W111="","",'FINAL-SCORE'!W111)</f>
        <v/>
      </c>
      <c r="I111" s="96" t="str">
        <f>IF('FINAL-SCORE'!X111="","",'FINAL-SCORE'!X111)</f>
        <v/>
      </c>
      <c r="J111" s="96" t="str">
        <f>IF('FINAL-SCORE'!Y111="","",'FINAL-SCORE'!Y111)</f>
        <v/>
      </c>
      <c r="K111" s="96" t="str">
        <f>IF('FINAL-SCORE'!Z111="","",'FINAL-SCORE'!Z111)</f>
        <v/>
      </c>
      <c r="L111" s="96" t="str">
        <f>IF('FINAL-SCORE'!AA111="","",'FINAL-SCORE'!AA111)</f>
        <v/>
      </c>
      <c r="M111" s="96" t="str">
        <f>IF('FINAL-SCORE'!AB111="","",'FINAL-SCORE'!AB111)</f>
        <v/>
      </c>
      <c r="N111" s="96" t="str">
        <f>IF('FINAL-SCORE'!AC111="","",'FINAL-SCORE'!AC111)</f>
        <v/>
      </c>
      <c r="O111" s="96" t="str">
        <f>IF('FINAL-SCORE'!AD111="","",'FINAL-SCORE'!AD111)</f>
        <v/>
      </c>
      <c r="P111" s="96" t="str">
        <f>IF('FINAL-SCORE'!AE111="","",'FINAL-SCORE'!AE111)</f>
        <v/>
      </c>
      <c r="Q111" s="96" t="str">
        <f>IF('FINAL-SCORE'!AF111="","",'FINAL-SCORE'!AF111)</f>
        <v/>
      </c>
      <c r="R111" s="96" t="str">
        <f>IF('FINAL-SCORE'!AG111="","",'FINAL-SCORE'!AG111)</f>
        <v/>
      </c>
      <c r="S111" s="157" t="str">
        <f>IF('FINAL-SCORE'!AH111="","",'FINAL-SCORE'!AH111)</f>
        <v/>
      </c>
      <c r="T111" s="96"/>
      <c r="U111" s="96"/>
      <c r="V111" s="96"/>
      <c r="W111" s="96"/>
    </row>
    <row r="112" spans="1:23" ht="12" customHeight="1" x14ac:dyDescent="0.3">
      <c r="A112" s="96" t="str">
        <f>IF('FINAL-SCORE'!U112="","",'FINAL-SCORE'!U112)</f>
        <v/>
      </c>
      <c r="B112" s="96" t="str">
        <f>IF('FINAL-SCORE'!V112="","",'FINAL-SCORE'!V112)</f>
        <v/>
      </c>
      <c r="C112" s="96" t="str">
        <f>IF(B112="","",IF(VLOOKUP(B112,PLAYER!B:G,2,FALSE)="","",VLOOKUP(B112,PLAYER!B:G,2,FALSE)))</f>
        <v/>
      </c>
      <c r="D112" s="96" t="str">
        <f>IF(B112="","",IF(VLOOKUP(B112,PLAYER!B:G,3,FALSE)="","",VLOOKUP(B112,PLAYER!B:G,3,FALSE)))</f>
        <v/>
      </c>
      <c r="E112" s="96" t="str">
        <f>IF(B112="","",IF(VLOOKUP(B112,PLAYER!B:G,4,FALSE)="","",VLOOKUP(B112,PLAYER!B:G,4,FALSE)))</f>
        <v/>
      </c>
      <c r="F112" s="96" t="str">
        <f>IF(B112="","",IF(VLOOKUP(B112,PLAYER!B:G,5,FALSE)="","",VLOOKUP(B112,PLAYER!B:G,5,FALSE)))</f>
        <v/>
      </c>
      <c r="G112" s="96" t="str">
        <f>IF(B112="","",IF(VLOOKUP(B112,PLAYER!B:G,6,FALSE)="","",VLOOKUP(B112,PLAYER!B:G,6,FALSE)))</f>
        <v/>
      </c>
      <c r="H112" s="156" t="str">
        <f>IF('FINAL-SCORE'!W112="","",'FINAL-SCORE'!W112)</f>
        <v/>
      </c>
      <c r="I112" s="96" t="str">
        <f>IF('FINAL-SCORE'!X112="","",'FINAL-SCORE'!X112)</f>
        <v/>
      </c>
      <c r="J112" s="96" t="str">
        <f>IF('FINAL-SCORE'!Y112="","",'FINAL-SCORE'!Y112)</f>
        <v/>
      </c>
      <c r="K112" s="96" t="str">
        <f>IF('FINAL-SCORE'!Z112="","",'FINAL-SCORE'!Z112)</f>
        <v/>
      </c>
      <c r="L112" s="96" t="str">
        <f>IF('FINAL-SCORE'!AA112="","",'FINAL-SCORE'!AA112)</f>
        <v/>
      </c>
      <c r="M112" s="96" t="str">
        <f>IF('FINAL-SCORE'!AB112="","",'FINAL-SCORE'!AB112)</f>
        <v/>
      </c>
      <c r="N112" s="96" t="str">
        <f>IF('FINAL-SCORE'!AC112="","",'FINAL-SCORE'!AC112)</f>
        <v/>
      </c>
      <c r="O112" s="96" t="str">
        <f>IF('FINAL-SCORE'!AD112="","",'FINAL-SCORE'!AD112)</f>
        <v/>
      </c>
      <c r="P112" s="96" t="str">
        <f>IF('FINAL-SCORE'!AE112="","",'FINAL-SCORE'!AE112)</f>
        <v/>
      </c>
      <c r="Q112" s="96" t="str">
        <f>IF('FINAL-SCORE'!AF112="","",'FINAL-SCORE'!AF112)</f>
        <v/>
      </c>
      <c r="R112" s="96" t="str">
        <f>IF('FINAL-SCORE'!AG112="","",'FINAL-SCORE'!AG112)</f>
        <v/>
      </c>
      <c r="S112" s="157" t="str">
        <f>IF('FINAL-SCORE'!AH112="","",'FINAL-SCORE'!AH112)</f>
        <v/>
      </c>
      <c r="T112" s="96"/>
      <c r="U112" s="96"/>
      <c r="V112" s="96"/>
      <c r="W112" s="96"/>
    </row>
    <row r="113" spans="1:23" ht="12" customHeight="1" x14ac:dyDescent="0.3">
      <c r="A113" s="96" t="str">
        <f>IF('FINAL-SCORE'!U113="","",'FINAL-SCORE'!U113)</f>
        <v/>
      </c>
      <c r="B113" s="96" t="str">
        <f>IF('FINAL-SCORE'!V113="","",'FINAL-SCORE'!V113)</f>
        <v/>
      </c>
      <c r="C113" s="96" t="str">
        <f>IF(B113="","",IF(VLOOKUP(B113,PLAYER!B:G,2,FALSE)="","",VLOOKUP(B113,PLAYER!B:G,2,FALSE)))</f>
        <v/>
      </c>
      <c r="D113" s="96" t="str">
        <f>IF(B113="","",IF(VLOOKUP(B113,PLAYER!B:G,3,FALSE)="","",VLOOKUP(B113,PLAYER!B:G,3,FALSE)))</f>
        <v/>
      </c>
      <c r="E113" s="96" t="str">
        <f>IF(B113="","",IF(VLOOKUP(B113,PLAYER!B:G,4,FALSE)="","",VLOOKUP(B113,PLAYER!B:G,4,FALSE)))</f>
        <v/>
      </c>
      <c r="F113" s="96" t="str">
        <f>IF(B113="","",IF(VLOOKUP(B113,PLAYER!B:G,5,FALSE)="","",VLOOKUP(B113,PLAYER!B:G,5,FALSE)))</f>
        <v/>
      </c>
      <c r="G113" s="96" t="str">
        <f>IF(B113="","",IF(VLOOKUP(B113,PLAYER!B:G,6,FALSE)="","",VLOOKUP(B113,PLAYER!B:G,6,FALSE)))</f>
        <v/>
      </c>
      <c r="H113" s="156" t="str">
        <f>IF('FINAL-SCORE'!W113="","",'FINAL-SCORE'!W113)</f>
        <v/>
      </c>
      <c r="I113" s="96" t="str">
        <f>IF('FINAL-SCORE'!X113="","",'FINAL-SCORE'!X113)</f>
        <v/>
      </c>
      <c r="J113" s="96" t="str">
        <f>IF('FINAL-SCORE'!Y113="","",'FINAL-SCORE'!Y113)</f>
        <v/>
      </c>
      <c r="K113" s="96" t="str">
        <f>IF('FINAL-SCORE'!Z113="","",'FINAL-SCORE'!Z113)</f>
        <v/>
      </c>
      <c r="L113" s="96" t="str">
        <f>IF('FINAL-SCORE'!AA113="","",'FINAL-SCORE'!AA113)</f>
        <v/>
      </c>
      <c r="M113" s="96" t="str">
        <f>IF('FINAL-SCORE'!AB113="","",'FINAL-SCORE'!AB113)</f>
        <v/>
      </c>
      <c r="N113" s="96" t="str">
        <f>IF('FINAL-SCORE'!AC113="","",'FINAL-SCORE'!AC113)</f>
        <v/>
      </c>
      <c r="O113" s="96" t="str">
        <f>IF('FINAL-SCORE'!AD113="","",'FINAL-SCORE'!AD113)</f>
        <v/>
      </c>
      <c r="P113" s="96" t="str">
        <f>IF('FINAL-SCORE'!AE113="","",'FINAL-SCORE'!AE113)</f>
        <v/>
      </c>
      <c r="Q113" s="96" t="str">
        <f>IF('FINAL-SCORE'!AF113="","",'FINAL-SCORE'!AF113)</f>
        <v/>
      </c>
      <c r="R113" s="96" t="str">
        <f>IF('FINAL-SCORE'!AG113="","",'FINAL-SCORE'!AG113)</f>
        <v/>
      </c>
      <c r="S113" s="157" t="str">
        <f>IF('FINAL-SCORE'!AH113="","",'FINAL-SCORE'!AH113)</f>
        <v/>
      </c>
      <c r="T113" s="96"/>
      <c r="U113" s="96"/>
      <c r="V113" s="96"/>
      <c r="W113" s="96"/>
    </row>
    <row r="114" spans="1:23" ht="12" customHeight="1" x14ac:dyDescent="0.3">
      <c r="A114" s="96" t="str">
        <f>IF('FINAL-SCORE'!U114="","",'FINAL-SCORE'!U114)</f>
        <v/>
      </c>
      <c r="B114" s="96" t="str">
        <f>IF('FINAL-SCORE'!V114="","",'FINAL-SCORE'!V114)</f>
        <v/>
      </c>
      <c r="C114" s="96" t="str">
        <f>IF(B114="","",IF(VLOOKUP(B114,PLAYER!B:G,2,FALSE)="","",VLOOKUP(B114,PLAYER!B:G,2,FALSE)))</f>
        <v/>
      </c>
      <c r="D114" s="96" t="str">
        <f>IF(B114="","",IF(VLOOKUP(B114,PLAYER!B:G,3,FALSE)="","",VLOOKUP(B114,PLAYER!B:G,3,FALSE)))</f>
        <v/>
      </c>
      <c r="E114" s="96" t="str">
        <f>IF(B114="","",IF(VLOOKUP(B114,PLAYER!B:G,4,FALSE)="","",VLOOKUP(B114,PLAYER!B:G,4,FALSE)))</f>
        <v/>
      </c>
      <c r="F114" s="96" t="str">
        <f>IF(B114="","",IF(VLOOKUP(B114,PLAYER!B:G,5,FALSE)="","",VLOOKUP(B114,PLAYER!B:G,5,FALSE)))</f>
        <v/>
      </c>
      <c r="G114" s="96" t="str">
        <f>IF(B114="","",IF(VLOOKUP(B114,PLAYER!B:G,6,FALSE)="","",VLOOKUP(B114,PLAYER!B:G,6,FALSE)))</f>
        <v/>
      </c>
      <c r="H114" s="156" t="str">
        <f>IF('FINAL-SCORE'!W114="","",'FINAL-SCORE'!W114)</f>
        <v/>
      </c>
      <c r="I114" s="96" t="str">
        <f>IF('FINAL-SCORE'!X114="","",'FINAL-SCORE'!X114)</f>
        <v/>
      </c>
      <c r="J114" s="96" t="str">
        <f>IF('FINAL-SCORE'!Y114="","",'FINAL-SCORE'!Y114)</f>
        <v/>
      </c>
      <c r="K114" s="96" t="str">
        <f>IF('FINAL-SCORE'!Z114="","",'FINAL-SCORE'!Z114)</f>
        <v/>
      </c>
      <c r="L114" s="96" t="str">
        <f>IF('FINAL-SCORE'!AA114="","",'FINAL-SCORE'!AA114)</f>
        <v/>
      </c>
      <c r="M114" s="96" t="str">
        <f>IF('FINAL-SCORE'!AB114="","",'FINAL-SCORE'!AB114)</f>
        <v/>
      </c>
      <c r="N114" s="96" t="str">
        <f>IF('FINAL-SCORE'!AC114="","",'FINAL-SCORE'!AC114)</f>
        <v/>
      </c>
      <c r="O114" s="96" t="str">
        <f>IF('FINAL-SCORE'!AD114="","",'FINAL-SCORE'!AD114)</f>
        <v/>
      </c>
      <c r="P114" s="96" t="str">
        <f>IF('FINAL-SCORE'!AE114="","",'FINAL-SCORE'!AE114)</f>
        <v/>
      </c>
      <c r="Q114" s="96" t="str">
        <f>IF('FINAL-SCORE'!AF114="","",'FINAL-SCORE'!AF114)</f>
        <v/>
      </c>
      <c r="R114" s="96" t="str">
        <f>IF('FINAL-SCORE'!AG114="","",'FINAL-SCORE'!AG114)</f>
        <v/>
      </c>
      <c r="S114" s="157" t="str">
        <f>IF('FINAL-SCORE'!AH114="","",'FINAL-SCORE'!AH114)</f>
        <v/>
      </c>
      <c r="T114" s="96"/>
      <c r="U114" s="96"/>
      <c r="V114" s="96"/>
      <c r="W114" s="96"/>
    </row>
    <row r="115" spans="1:23" ht="12" customHeight="1" x14ac:dyDescent="0.3">
      <c r="A115" s="96" t="str">
        <f>IF('FINAL-SCORE'!U115="","",'FINAL-SCORE'!U115)</f>
        <v/>
      </c>
      <c r="B115" s="96" t="str">
        <f>IF('FINAL-SCORE'!V115="","",'FINAL-SCORE'!V115)</f>
        <v/>
      </c>
      <c r="C115" s="96" t="str">
        <f>IF(B115="","",IF(VLOOKUP(B115,PLAYER!B:G,2,FALSE)="","",VLOOKUP(B115,PLAYER!B:G,2,FALSE)))</f>
        <v/>
      </c>
      <c r="D115" s="96" t="str">
        <f>IF(B115="","",IF(VLOOKUP(B115,PLAYER!B:G,3,FALSE)="","",VLOOKUP(B115,PLAYER!B:G,3,FALSE)))</f>
        <v/>
      </c>
      <c r="E115" s="96" t="str">
        <f>IF(B115="","",IF(VLOOKUP(B115,PLAYER!B:G,4,FALSE)="","",VLOOKUP(B115,PLAYER!B:G,4,FALSE)))</f>
        <v/>
      </c>
      <c r="F115" s="96" t="str">
        <f>IF(B115="","",IF(VLOOKUP(B115,PLAYER!B:G,5,FALSE)="","",VLOOKUP(B115,PLAYER!B:G,5,FALSE)))</f>
        <v/>
      </c>
      <c r="G115" s="96" t="str">
        <f>IF(B115="","",IF(VLOOKUP(B115,PLAYER!B:G,6,FALSE)="","",VLOOKUP(B115,PLAYER!B:G,6,FALSE)))</f>
        <v/>
      </c>
      <c r="H115" s="156" t="str">
        <f>IF('FINAL-SCORE'!W115="","",'FINAL-SCORE'!W115)</f>
        <v/>
      </c>
      <c r="I115" s="96" t="str">
        <f>IF('FINAL-SCORE'!X115="","",'FINAL-SCORE'!X115)</f>
        <v/>
      </c>
      <c r="J115" s="96" t="str">
        <f>IF('FINAL-SCORE'!Y115="","",'FINAL-SCORE'!Y115)</f>
        <v/>
      </c>
      <c r="K115" s="96" t="str">
        <f>IF('FINAL-SCORE'!Z115="","",'FINAL-SCORE'!Z115)</f>
        <v/>
      </c>
      <c r="L115" s="96" t="str">
        <f>IF('FINAL-SCORE'!AA115="","",'FINAL-SCORE'!AA115)</f>
        <v/>
      </c>
      <c r="M115" s="96" t="str">
        <f>IF('FINAL-SCORE'!AB115="","",'FINAL-SCORE'!AB115)</f>
        <v/>
      </c>
      <c r="N115" s="96" t="str">
        <f>IF('FINAL-SCORE'!AC115="","",'FINAL-SCORE'!AC115)</f>
        <v/>
      </c>
      <c r="O115" s="96" t="str">
        <f>IF('FINAL-SCORE'!AD115="","",'FINAL-SCORE'!AD115)</f>
        <v/>
      </c>
      <c r="P115" s="96" t="str">
        <f>IF('FINAL-SCORE'!AE115="","",'FINAL-SCORE'!AE115)</f>
        <v/>
      </c>
      <c r="Q115" s="96" t="str">
        <f>IF('FINAL-SCORE'!AF115="","",'FINAL-SCORE'!AF115)</f>
        <v/>
      </c>
      <c r="R115" s="96" t="str">
        <f>IF('FINAL-SCORE'!AG115="","",'FINAL-SCORE'!AG115)</f>
        <v/>
      </c>
      <c r="S115" s="157" t="str">
        <f>IF('FINAL-SCORE'!AH115="","",'FINAL-SCORE'!AH115)</f>
        <v/>
      </c>
      <c r="T115" s="96"/>
      <c r="U115" s="96"/>
      <c r="V115" s="96"/>
      <c r="W115" s="96"/>
    </row>
    <row r="116" spans="1:23" ht="12" customHeight="1" x14ac:dyDescent="0.3">
      <c r="A116" s="96" t="str">
        <f>IF('FINAL-SCORE'!U116="","",'FINAL-SCORE'!U116)</f>
        <v/>
      </c>
      <c r="B116" s="96" t="str">
        <f>IF('FINAL-SCORE'!V116="","",'FINAL-SCORE'!V116)</f>
        <v/>
      </c>
      <c r="C116" s="96" t="str">
        <f>IF(B116="","",IF(VLOOKUP(B116,PLAYER!B:G,2,FALSE)="","",VLOOKUP(B116,PLAYER!B:G,2,FALSE)))</f>
        <v/>
      </c>
      <c r="D116" s="96" t="str">
        <f>IF(B116="","",IF(VLOOKUP(B116,PLAYER!B:G,3,FALSE)="","",VLOOKUP(B116,PLAYER!B:G,3,FALSE)))</f>
        <v/>
      </c>
      <c r="E116" s="96" t="str">
        <f>IF(B116="","",IF(VLOOKUP(B116,PLAYER!B:G,4,FALSE)="","",VLOOKUP(B116,PLAYER!B:G,4,FALSE)))</f>
        <v/>
      </c>
      <c r="F116" s="96" t="str">
        <f>IF(B116="","",IF(VLOOKUP(B116,PLAYER!B:G,5,FALSE)="","",VLOOKUP(B116,PLAYER!B:G,5,FALSE)))</f>
        <v/>
      </c>
      <c r="G116" s="96" t="str">
        <f>IF(B116="","",IF(VLOOKUP(B116,PLAYER!B:G,6,FALSE)="","",VLOOKUP(B116,PLAYER!B:G,6,FALSE)))</f>
        <v/>
      </c>
      <c r="H116" s="156" t="str">
        <f>IF('FINAL-SCORE'!W116="","",'FINAL-SCORE'!W116)</f>
        <v/>
      </c>
      <c r="I116" s="96" t="str">
        <f>IF('FINAL-SCORE'!X116="","",'FINAL-SCORE'!X116)</f>
        <v/>
      </c>
      <c r="J116" s="96" t="str">
        <f>IF('FINAL-SCORE'!Y116="","",'FINAL-SCORE'!Y116)</f>
        <v/>
      </c>
      <c r="K116" s="96" t="str">
        <f>IF('FINAL-SCORE'!Z116="","",'FINAL-SCORE'!Z116)</f>
        <v/>
      </c>
      <c r="L116" s="96" t="str">
        <f>IF('FINAL-SCORE'!AA116="","",'FINAL-SCORE'!AA116)</f>
        <v/>
      </c>
      <c r="M116" s="96" t="str">
        <f>IF('FINAL-SCORE'!AB116="","",'FINAL-SCORE'!AB116)</f>
        <v/>
      </c>
      <c r="N116" s="96" t="str">
        <f>IF('FINAL-SCORE'!AC116="","",'FINAL-SCORE'!AC116)</f>
        <v/>
      </c>
      <c r="O116" s="96" t="str">
        <f>IF('FINAL-SCORE'!AD116="","",'FINAL-SCORE'!AD116)</f>
        <v/>
      </c>
      <c r="P116" s="96" t="str">
        <f>IF('FINAL-SCORE'!AE116="","",'FINAL-SCORE'!AE116)</f>
        <v/>
      </c>
      <c r="Q116" s="96" t="str">
        <f>IF('FINAL-SCORE'!AF116="","",'FINAL-SCORE'!AF116)</f>
        <v/>
      </c>
      <c r="R116" s="96" t="str">
        <f>IF('FINAL-SCORE'!AG116="","",'FINAL-SCORE'!AG116)</f>
        <v/>
      </c>
      <c r="S116" s="157" t="str">
        <f>IF('FINAL-SCORE'!AH116="","",'FINAL-SCORE'!AH116)</f>
        <v/>
      </c>
      <c r="T116" s="96"/>
      <c r="U116" s="96"/>
      <c r="V116" s="96"/>
      <c r="W116" s="96"/>
    </row>
    <row r="117" spans="1:23" ht="12" customHeight="1" x14ac:dyDescent="0.3">
      <c r="A117" s="96" t="str">
        <f>IF('FINAL-SCORE'!U117="","",'FINAL-SCORE'!U117)</f>
        <v/>
      </c>
      <c r="B117" s="96" t="str">
        <f>IF('FINAL-SCORE'!V117="","",'FINAL-SCORE'!V117)</f>
        <v/>
      </c>
      <c r="C117" s="96" t="str">
        <f>IF(B117="","",IF(VLOOKUP(B117,PLAYER!B:G,2,FALSE)="","",VLOOKUP(B117,PLAYER!B:G,2,FALSE)))</f>
        <v/>
      </c>
      <c r="D117" s="96" t="str">
        <f>IF(B117="","",IF(VLOOKUP(B117,PLAYER!B:G,3,FALSE)="","",VLOOKUP(B117,PLAYER!B:G,3,FALSE)))</f>
        <v/>
      </c>
      <c r="E117" s="96" t="str">
        <f>IF(B117="","",IF(VLOOKUP(B117,PLAYER!B:G,4,FALSE)="","",VLOOKUP(B117,PLAYER!B:G,4,FALSE)))</f>
        <v/>
      </c>
      <c r="F117" s="96" t="str">
        <f>IF(B117="","",IF(VLOOKUP(B117,PLAYER!B:G,5,FALSE)="","",VLOOKUP(B117,PLAYER!B:G,5,FALSE)))</f>
        <v/>
      </c>
      <c r="G117" s="96" t="str">
        <f>IF(B117="","",IF(VLOOKUP(B117,PLAYER!B:G,6,FALSE)="","",VLOOKUP(B117,PLAYER!B:G,6,FALSE)))</f>
        <v/>
      </c>
      <c r="H117" s="156" t="str">
        <f>IF('FINAL-SCORE'!W117="","",'FINAL-SCORE'!W117)</f>
        <v/>
      </c>
      <c r="I117" s="96" t="str">
        <f>IF('FINAL-SCORE'!X117="","",'FINAL-SCORE'!X117)</f>
        <v/>
      </c>
      <c r="J117" s="96" t="str">
        <f>IF('FINAL-SCORE'!Y117="","",'FINAL-SCORE'!Y117)</f>
        <v/>
      </c>
      <c r="K117" s="96" t="str">
        <f>IF('FINAL-SCORE'!Z117="","",'FINAL-SCORE'!Z117)</f>
        <v/>
      </c>
      <c r="L117" s="96" t="str">
        <f>IF('FINAL-SCORE'!AA117="","",'FINAL-SCORE'!AA117)</f>
        <v/>
      </c>
      <c r="M117" s="96" t="str">
        <f>IF('FINAL-SCORE'!AB117="","",'FINAL-SCORE'!AB117)</f>
        <v/>
      </c>
      <c r="N117" s="96" t="str">
        <f>IF('FINAL-SCORE'!AC117="","",'FINAL-SCORE'!AC117)</f>
        <v/>
      </c>
      <c r="O117" s="96" t="str">
        <f>IF('FINAL-SCORE'!AD117="","",'FINAL-SCORE'!AD117)</f>
        <v/>
      </c>
      <c r="P117" s="96" t="str">
        <f>IF('FINAL-SCORE'!AE117="","",'FINAL-SCORE'!AE117)</f>
        <v/>
      </c>
      <c r="Q117" s="96" t="str">
        <f>IF('FINAL-SCORE'!AF117="","",'FINAL-SCORE'!AF117)</f>
        <v/>
      </c>
      <c r="R117" s="96" t="str">
        <f>IF('FINAL-SCORE'!AG117="","",'FINAL-SCORE'!AG117)</f>
        <v/>
      </c>
      <c r="S117" s="157" t="str">
        <f>IF('FINAL-SCORE'!AH117="","",'FINAL-SCORE'!AH117)</f>
        <v/>
      </c>
      <c r="T117" s="96"/>
      <c r="U117" s="96"/>
      <c r="V117" s="96"/>
      <c r="W117" s="96"/>
    </row>
    <row r="118" spans="1:23" ht="12" customHeight="1" x14ac:dyDescent="0.3">
      <c r="A118" s="96" t="str">
        <f>IF('FINAL-SCORE'!U118="","",'FINAL-SCORE'!U118)</f>
        <v/>
      </c>
      <c r="B118" s="96" t="str">
        <f>IF('FINAL-SCORE'!V118="","",'FINAL-SCORE'!V118)</f>
        <v/>
      </c>
      <c r="C118" s="96" t="str">
        <f>IF(B118="","",IF(VLOOKUP(B118,PLAYER!B:G,2,FALSE)="","",VLOOKUP(B118,PLAYER!B:G,2,FALSE)))</f>
        <v/>
      </c>
      <c r="D118" s="96" t="str">
        <f>IF(B118="","",IF(VLOOKUP(B118,PLAYER!B:G,3,FALSE)="","",VLOOKUP(B118,PLAYER!B:G,3,FALSE)))</f>
        <v/>
      </c>
      <c r="E118" s="96" t="str">
        <f>IF(B118="","",IF(VLOOKUP(B118,PLAYER!B:G,4,FALSE)="","",VLOOKUP(B118,PLAYER!B:G,4,FALSE)))</f>
        <v/>
      </c>
      <c r="F118" s="96" t="str">
        <f>IF(B118="","",IF(VLOOKUP(B118,PLAYER!B:G,5,FALSE)="","",VLOOKUP(B118,PLAYER!B:G,5,FALSE)))</f>
        <v/>
      </c>
      <c r="G118" s="96" t="str">
        <f>IF(B118="","",IF(VLOOKUP(B118,PLAYER!B:G,6,FALSE)="","",VLOOKUP(B118,PLAYER!B:G,6,FALSE)))</f>
        <v/>
      </c>
      <c r="H118" s="156" t="str">
        <f>IF('FINAL-SCORE'!W118="","",'FINAL-SCORE'!W118)</f>
        <v/>
      </c>
      <c r="I118" s="96" t="str">
        <f>IF('FINAL-SCORE'!X118="","",'FINAL-SCORE'!X118)</f>
        <v/>
      </c>
      <c r="J118" s="96" t="str">
        <f>IF('FINAL-SCORE'!Y118="","",'FINAL-SCORE'!Y118)</f>
        <v/>
      </c>
      <c r="K118" s="96" t="str">
        <f>IF('FINAL-SCORE'!Z118="","",'FINAL-SCORE'!Z118)</f>
        <v/>
      </c>
      <c r="L118" s="96" t="str">
        <f>IF('FINAL-SCORE'!AA118="","",'FINAL-SCORE'!AA118)</f>
        <v/>
      </c>
      <c r="M118" s="96" t="str">
        <f>IF('FINAL-SCORE'!AB118="","",'FINAL-SCORE'!AB118)</f>
        <v/>
      </c>
      <c r="N118" s="96" t="str">
        <f>IF('FINAL-SCORE'!AC118="","",'FINAL-SCORE'!AC118)</f>
        <v/>
      </c>
      <c r="O118" s="96" t="str">
        <f>IF('FINAL-SCORE'!AD118="","",'FINAL-SCORE'!AD118)</f>
        <v/>
      </c>
      <c r="P118" s="96" t="str">
        <f>IF('FINAL-SCORE'!AE118="","",'FINAL-SCORE'!AE118)</f>
        <v/>
      </c>
      <c r="Q118" s="96" t="str">
        <f>IF('FINAL-SCORE'!AF118="","",'FINAL-SCORE'!AF118)</f>
        <v/>
      </c>
      <c r="R118" s="96" t="str">
        <f>IF('FINAL-SCORE'!AG118="","",'FINAL-SCORE'!AG118)</f>
        <v/>
      </c>
      <c r="S118" s="157" t="str">
        <f>IF('FINAL-SCORE'!AH118="","",'FINAL-SCORE'!AH118)</f>
        <v/>
      </c>
      <c r="T118" s="96"/>
      <c r="U118" s="96"/>
      <c r="V118" s="96"/>
      <c r="W118" s="96"/>
    </row>
    <row r="119" spans="1:23" ht="12" customHeight="1" x14ac:dyDescent="0.3">
      <c r="A119" s="96" t="str">
        <f>IF('FINAL-SCORE'!U119="","",'FINAL-SCORE'!U119)</f>
        <v/>
      </c>
      <c r="B119" s="96" t="str">
        <f>IF('FINAL-SCORE'!V119="","",'FINAL-SCORE'!V119)</f>
        <v/>
      </c>
      <c r="C119" s="96" t="str">
        <f>IF(B119="","",IF(VLOOKUP(B119,PLAYER!B:G,2,FALSE)="","",VLOOKUP(B119,PLAYER!B:G,2,FALSE)))</f>
        <v/>
      </c>
      <c r="D119" s="96" t="str">
        <f>IF(B119="","",IF(VLOOKUP(B119,PLAYER!B:G,3,FALSE)="","",VLOOKUP(B119,PLAYER!B:G,3,FALSE)))</f>
        <v/>
      </c>
      <c r="E119" s="96" t="str">
        <f>IF(B119="","",IF(VLOOKUP(B119,PLAYER!B:G,4,FALSE)="","",VLOOKUP(B119,PLAYER!B:G,4,FALSE)))</f>
        <v/>
      </c>
      <c r="F119" s="96" t="str">
        <f>IF(B119="","",IF(VLOOKUP(B119,PLAYER!B:G,5,FALSE)="","",VLOOKUP(B119,PLAYER!B:G,5,FALSE)))</f>
        <v/>
      </c>
      <c r="G119" s="96" t="str">
        <f>IF(B119="","",IF(VLOOKUP(B119,PLAYER!B:G,6,FALSE)="","",VLOOKUP(B119,PLAYER!B:G,6,FALSE)))</f>
        <v/>
      </c>
      <c r="H119" s="156" t="str">
        <f>IF('FINAL-SCORE'!W119="","",'FINAL-SCORE'!W119)</f>
        <v/>
      </c>
      <c r="I119" s="96" t="str">
        <f>IF('FINAL-SCORE'!X119="","",'FINAL-SCORE'!X119)</f>
        <v/>
      </c>
      <c r="J119" s="96" t="str">
        <f>IF('FINAL-SCORE'!Y119="","",'FINAL-SCORE'!Y119)</f>
        <v/>
      </c>
      <c r="K119" s="96" t="str">
        <f>IF('FINAL-SCORE'!Z119="","",'FINAL-SCORE'!Z119)</f>
        <v/>
      </c>
      <c r="L119" s="96" t="str">
        <f>IF('FINAL-SCORE'!AA119="","",'FINAL-SCORE'!AA119)</f>
        <v/>
      </c>
      <c r="M119" s="96" t="str">
        <f>IF('FINAL-SCORE'!AB119="","",'FINAL-SCORE'!AB119)</f>
        <v/>
      </c>
      <c r="N119" s="96" t="str">
        <f>IF('FINAL-SCORE'!AC119="","",'FINAL-SCORE'!AC119)</f>
        <v/>
      </c>
      <c r="O119" s="96" t="str">
        <f>IF('FINAL-SCORE'!AD119="","",'FINAL-SCORE'!AD119)</f>
        <v/>
      </c>
      <c r="P119" s="96" t="str">
        <f>IF('FINAL-SCORE'!AE119="","",'FINAL-SCORE'!AE119)</f>
        <v/>
      </c>
      <c r="Q119" s="96" t="str">
        <f>IF('FINAL-SCORE'!AF119="","",'FINAL-SCORE'!AF119)</f>
        <v/>
      </c>
      <c r="R119" s="96" t="str">
        <f>IF('FINAL-SCORE'!AG119="","",'FINAL-SCORE'!AG119)</f>
        <v/>
      </c>
      <c r="S119" s="157" t="str">
        <f>IF('FINAL-SCORE'!AH119="","",'FINAL-SCORE'!AH119)</f>
        <v/>
      </c>
      <c r="T119" s="96"/>
      <c r="U119" s="96"/>
      <c r="V119" s="96"/>
      <c r="W119" s="96"/>
    </row>
    <row r="120" spans="1:23" ht="12" customHeight="1" x14ac:dyDescent="0.3">
      <c r="A120" s="96" t="str">
        <f>IF('FINAL-SCORE'!U120="","",'FINAL-SCORE'!U120)</f>
        <v/>
      </c>
      <c r="B120" s="96" t="str">
        <f>IF('FINAL-SCORE'!V120="","",'FINAL-SCORE'!V120)</f>
        <v/>
      </c>
      <c r="C120" s="96" t="str">
        <f>IF(B120="","",IF(VLOOKUP(B120,PLAYER!B:G,2,FALSE)="","",VLOOKUP(B120,PLAYER!B:G,2,FALSE)))</f>
        <v/>
      </c>
      <c r="D120" s="96" t="str">
        <f>IF(B120="","",IF(VLOOKUP(B120,PLAYER!B:G,3,FALSE)="","",VLOOKUP(B120,PLAYER!B:G,3,FALSE)))</f>
        <v/>
      </c>
      <c r="E120" s="96" t="str">
        <f>IF(B120="","",IF(VLOOKUP(B120,PLAYER!B:G,4,FALSE)="","",VLOOKUP(B120,PLAYER!B:G,4,FALSE)))</f>
        <v/>
      </c>
      <c r="F120" s="96" t="str">
        <f>IF(B120="","",IF(VLOOKUP(B120,PLAYER!B:G,5,FALSE)="","",VLOOKUP(B120,PLAYER!B:G,5,FALSE)))</f>
        <v/>
      </c>
      <c r="G120" s="96" t="str">
        <f>IF(B120="","",IF(VLOOKUP(B120,PLAYER!B:G,6,FALSE)="","",VLOOKUP(B120,PLAYER!B:G,6,FALSE)))</f>
        <v/>
      </c>
      <c r="H120" s="156" t="str">
        <f>IF('FINAL-SCORE'!W120="","",'FINAL-SCORE'!W120)</f>
        <v/>
      </c>
      <c r="I120" s="96" t="str">
        <f>IF('FINAL-SCORE'!X120="","",'FINAL-SCORE'!X120)</f>
        <v/>
      </c>
      <c r="J120" s="96" t="str">
        <f>IF('FINAL-SCORE'!Y120="","",'FINAL-SCORE'!Y120)</f>
        <v/>
      </c>
      <c r="K120" s="96" t="str">
        <f>IF('FINAL-SCORE'!Z120="","",'FINAL-SCORE'!Z120)</f>
        <v/>
      </c>
      <c r="L120" s="96" t="str">
        <f>IF('FINAL-SCORE'!AA120="","",'FINAL-SCORE'!AA120)</f>
        <v/>
      </c>
      <c r="M120" s="96" t="str">
        <f>IF('FINAL-SCORE'!AB120="","",'FINAL-SCORE'!AB120)</f>
        <v/>
      </c>
      <c r="N120" s="96" t="str">
        <f>IF('FINAL-SCORE'!AC120="","",'FINAL-SCORE'!AC120)</f>
        <v/>
      </c>
      <c r="O120" s="96" t="str">
        <f>IF('FINAL-SCORE'!AD120="","",'FINAL-SCORE'!AD120)</f>
        <v/>
      </c>
      <c r="P120" s="96" t="str">
        <f>IF('FINAL-SCORE'!AE120="","",'FINAL-SCORE'!AE120)</f>
        <v/>
      </c>
      <c r="Q120" s="96" t="str">
        <f>IF('FINAL-SCORE'!AF120="","",'FINAL-SCORE'!AF120)</f>
        <v/>
      </c>
      <c r="R120" s="96" t="str">
        <f>IF('FINAL-SCORE'!AG120="","",'FINAL-SCORE'!AG120)</f>
        <v/>
      </c>
      <c r="S120" s="157" t="str">
        <f>IF('FINAL-SCORE'!AH120="","",'FINAL-SCORE'!AH120)</f>
        <v/>
      </c>
      <c r="T120" s="96"/>
      <c r="U120" s="96"/>
      <c r="V120" s="96"/>
      <c r="W120" s="96"/>
    </row>
    <row r="121" spans="1:23" ht="12" customHeight="1" x14ac:dyDescent="0.3">
      <c r="A121" s="96" t="str">
        <f>IF('FINAL-SCORE'!U121="","",'FINAL-SCORE'!U121)</f>
        <v/>
      </c>
      <c r="B121" s="96" t="str">
        <f>IF('FINAL-SCORE'!V121="","",'FINAL-SCORE'!V121)</f>
        <v/>
      </c>
      <c r="C121" s="96" t="str">
        <f>IF(B121="","",IF(VLOOKUP(B121,PLAYER!B:G,2,FALSE)="","",VLOOKUP(B121,PLAYER!B:G,2,FALSE)))</f>
        <v/>
      </c>
      <c r="D121" s="96" t="str">
        <f>IF(B121="","",IF(VLOOKUP(B121,PLAYER!B:G,3,FALSE)="","",VLOOKUP(B121,PLAYER!B:G,3,FALSE)))</f>
        <v/>
      </c>
      <c r="E121" s="96" t="str">
        <f>IF(B121="","",IF(VLOOKUP(B121,PLAYER!B:G,4,FALSE)="","",VLOOKUP(B121,PLAYER!B:G,4,FALSE)))</f>
        <v/>
      </c>
      <c r="F121" s="96" t="str">
        <f>IF(B121="","",IF(VLOOKUP(B121,PLAYER!B:G,5,FALSE)="","",VLOOKUP(B121,PLAYER!B:G,5,FALSE)))</f>
        <v/>
      </c>
      <c r="G121" s="96" t="str">
        <f>IF(B121="","",IF(VLOOKUP(B121,PLAYER!B:G,6,FALSE)="","",VLOOKUP(B121,PLAYER!B:G,6,FALSE)))</f>
        <v/>
      </c>
      <c r="H121" s="156" t="str">
        <f>IF('FINAL-SCORE'!W121="","",'FINAL-SCORE'!W121)</f>
        <v/>
      </c>
      <c r="I121" s="96" t="str">
        <f>IF('FINAL-SCORE'!X121="","",'FINAL-SCORE'!X121)</f>
        <v/>
      </c>
      <c r="J121" s="96" t="str">
        <f>IF('FINAL-SCORE'!Y121="","",'FINAL-SCORE'!Y121)</f>
        <v/>
      </c>
      <c r="K121" s="96" t="str">
        <f>IF('FINAL-SCORE'!Z121="","",'FINAL-SCORE'!Z121)</f>
        <v/>
      </c>
      <c r="L121" s="96" t="str">
        <f>IF('FINAL-SCORE'!AA121="","",'FINAL-SCORE'!AA121)</f>
        <v/>
      </c>
      <c r="M121" s="96" t="str">
        <f>IF('FINAL-SCORE'!AB121="","",'FINAL-SCORE'!AB121)</f>
        <v/>
      </c>
      <c r="N121" s="96" t="str">
        <f>IF('FINAL-SCORE'!AC121="","",'FINAL-SCORE'!AC121)</f>
        <v/>
      </c>
      <c r="O121" s="96" t="str">
        <f>IF('FINAL-SCORE'!AD121="","",'FINAL-SCORE'!AD121)</f>
        <v/>
      </c>
      <c r="P121" s="96" t="str">
        <f>IF('FINAL-SCORE'!AE121="","",'FINAL-SCORE'!AE121)</f>
        <v/>
      </c>
      <c r="Q121" s="96" t="str">
        <f>IF('FINAL-SCORE'!AF121="","",'FINAL-SCORE'!AF121)</f>
        <v/>
      </c>
      <c r="R121" s="96" t="str">
        <f>IF('FINAL-SCORE'!AG121="","",'FINAL-SCORE'!AG121)</f>
        <v/>
      </c>
      <c r="S121" s="157" t="str">
        <f>IF('FINAL-SCORE'!AH121="","",'FINAL-SCORE'!AH121)</f>
        <v/>
      </c>
      <c r="T121" s="96"/>
      <c r="U121" s="96"/>
      <c r="V121" s="96"/>
      <c r="W121" s="96"/>
    </row>
    <row r="122" spans="1:23" ht="12" customHeight="1" x14ac:dyDescent="0.3">
      <c r="A122" s="96" t="str">
        <f>IF('FINAL-SCORE'!U122="","",'FINAL-SCORE'!U122)</f>
        <v/>
      </c>
      <c r="B122" s="96" t="str">
        <f>IF('FINAL-SCORE'!V122="","",'FINAL-SCORE'!V122)</f>
        <v/>
      </c>
      <c r="C122" s="96" t="str">
        <f>IF(B122="","",IF(VLOOKUP(B122,PLAYER!B:G,2,FALSE)="","",VLOOKUP(B122,PLAYER!B:G,2,FALSE)))</f>
        <v/>
      </c>
      <c r="D122" s="96" t="str">
        <f>IF(B122="","",IF(VLOOKUP(B122,PLAYER!B:G,3,FALSE)="","",VLOOKUP(B122,PLAYER!B:G,3,FALSE)))</f>
        <v/>
      </c>
      <c r="E122" s="96" t="str">
        <f>IF(B122="","",IF(VLOOKUP(B122,PLAYER!B:G,4,FALSE)="","",VLOOKUP(B122,PLAYER!B:G,4,FALSE)))</f>
        <v/>
      </c>
      <c r="F122" s="96" t="str">
        <f>IF(B122="","",IF(VLOOKUP(B122,PLAYER!B:G,5,FALSE)="","",VLOOKUP(B122,PLAYER!B:G,5,FALSE)))</f>
        <v/>
      </c>
      <c r="G122" s="96" t="str">
        <f>IF(B122="","",IF(VLOOKUP(B122,PLAYER!B:G,6,FALSE)="","",VLOOKUP(B122,PLAYER!B:G,6,FALSE)))</f>
        <v/>
      </c>
      <c r="H122" s="156" t="str">
        <f>IF('FINAL-SCORE'!W122="","",'FINAL-SCORE'!W122)</f>
        <v/>
      </c>
      <c r="I122" s="96" t="str">
        <f>IF('FINAL-SCORE'!X122="","",'FINAL-SCORE'!X122)</f>
        <v/>
      </c>
      <c r="J122" s="96" t="str">
        <f>IF('FINAL-SCORE'!Y122="","",'FINAL-SCORE'!Y122)</f>
        <v/>
      </c>
      <c r="K122" s="96" t="str">
        <f>IF('FINAL-SCORE'!Z122="","",'FINAL-SCORE'!Z122)</f>
        <v/>
      </c>
      <c r="L122" s="96" t="str">
        <f>IF('FINAL-SCORE'!AA122="","",'FINAL-SCORE'!AA122)</f>
        <v/>
      </c>
      <c r="M122" s="96" t="str">
        <f>IF('FINAL-SCORE'!AB122="","",'FINAL-SCORE'!AB122)</f>
        <v/>
      </c>
      <c r="N122" s="96" t="str">
        <f>IF('FINAL-SCORE'!AC122="","",'FINAL-SCORE'!AC122)</f>
        <v/>
      </c>
      <c r="O122" s="96" t="str">
        <f>IF('FINAL-SCORE'!AD122="","",'FINAL-SCORE'!AD122)</f>
        <v/>
      </c>
      <c r="P122" s="96" t="str">
        <f>IF('FINAL-SCORE'!AE122="","",'FINAL-SCORE'!AE122)</f>
        <v/>
      </c>
      <c r="Q122" s="96" t="str">
        <f>IF('FINAL-SCORE'!AF122="","",'FINAL-SCORE'!AF122)</f>
        <v/>
      </c>
      <c r="R122" s="96" t="str">
        <f>IF('FINAL-SCORE'!AG122="","",'FINAL-SCORE'!AG122)</f>
        <v/>
      </c>
      <c r="S122" s="157" t="str">
        <f>IF('FINAL-SCORE'!AH122="","",'FINAL-SCORE'!AH122)</f>
        <v/>
      </c>
      <c r="T122" s="96"/>
      <c r="U122" s="96"/>
      <c r="V122" s="96"/>
      <c r="W122" s="96"/>
    </row>
    <row r="123" spans="1:23" ht="12" customHeight="1" x14ac:dyDescent="0.3">
      <c r="A123" s="96" t="str">
        <f>IF('FINAL-SCORE'!U123="","",'FINAL-SCORE'!U123)</f>
        <v/>
      </c>
      <c r="B123" s="96" t="str">
        <f>IF('FINAL-SCORE'!V123="","",'FINAL-SCORE'!V123)</f>
        <v/>
      </c>
      <c r="C123" s="96" t="str">
        <f>IF(B123="","",IF(VLOOKUP(B123,PLAYER!B:G,2,FALSE)="","",VLOOKUP(B123,PLAYER!B:G,2,FALSE)))</f>
        <v/>
      </c>
      <c r="D123" s="96" t="str">
        <f>IF(B123="","",IF(VLOOKUP(B123,PLAYER!B:G,3,FALSE)="","",VLOOKUP(B123,PLAYER!B:G,3,FALSE)))</f>
        <v/>
      </c>
      <c r="E123" s="96" t="str">
        <f>IF(B123="","",IF(VLOOKUP(B123,PLAYER!B:G,4,FALSE)="","",VLOOKUP(B123,PLAYER!B:G,4,FALSE)))</f>
        <v/>
      </c>
      <c r="F123" s="96" t="str">
        <f>IF(B123="","",IF(VLOOKUP(B123,PLAYER!B:G,5,FALSE)="","",VLOOKUP(B123,PLAYER!B:G,5,FALSE)))</f>
        <v/>
      </c>
      <c r="G123" s="96" t="str">
        <f>IF(B123="","",IF(VLOOKUP(B123,PLAYER!B:G,6,FALSE)="","",VLOOKUP(B123,PLAYER!B:G,6,FALSE)))</f>
        <v/>
      </c>
      <c r="H123" s="156" t="str">
        <f>IF('FINAL-SCORE'!W123="","",'FINAL-SCORE'!W123)</f>
        <v/>
      </c>
      <c r="I123" s="96" t="str">
        <f>IF('FINAL-SCORE'!X123="","",'FINAL-SCORE'!X123)</f>
        <v/>
      </c>
      <c r="J123" s="96" t="str">
        <f>IF('FINAL-SCORE'!Y123="","",'FINAL-SCORE'!Y123)</f>
        <v/>
      </c>
      <c r="K123" s="96" t="str">
        <f>IF('FINAL-SCORE'!Z123="","",'FINAL-SCORE'!Z123)</f>
        <v/>
      </c>
      <c r="L123" s="96" t="str">
        <f>IF('FINAL-SCORE'!AA123="","",'FINAL-SCORE'!AA123)</f>
        <v/>
      </c>
      <c r="M123" s="96" t="str">
        <f>IF('FINAL-SCORE'!AB123="","",'FINAL-SCORE'!AB123)</f>
        <v/>
      </c>
      <c r="N123" s="96" t="str">
        <f>IF('FINAL-SCORE'!AC123="","",'FINAL-SCORE'!AC123)</f>
        <v/>
      </c>
      <c r="O123" s="96" t="str">
        <f>IF('FINAL-SCORE'!AD123="","",'FINAL-SCORE'!AD123)</f>
        <v/>
      </c>
      <c r="P123" s="96" t="str">
        <f>IF('FINAL-SCORE'!AE123="","",'FINAL-SCORE'!AE123)</f>
        <v/>
      </c>
      <c r="Q123" s="96" t="str">
        <f>IF('FINAL-SCORE'!AF123="","",'FINAL-SCORE'!AF123)</f>
        <v/>
      </c>
      <c r="R123" s="96" t="str">
        <f>IF('FINAL-SCORE'!AG123="","",'FINAL-SCORE'!AG123)</f>
        <v/>
      </c>
      <c r="S123" s="157" t="str">
        <f>IF('FINAL-SCORE'!AH123="","",'FINAL-SCORE'!AH123)</f>
        <v/>
      </c>
      <c r="T123" s="96"/>
      <c r="U123" s="96"/>
      <c r="V123" s="96"/>
      <c r="W123" s="96"/>
    </row>
    <row r="124" spans="1:23" ht="12" customHeight="1" x14ac:dyDescent="0.3">
      <c r="A124" s="96" t="str">
        <f>IF('FINAL-SCORE'!U124="","",'FINAL-SCORE'!U124)</f>
        <v/>
      </c>
      <c r="B124" s="96" t="str">
        <f>IF('FINAL-SCORE'!V124="","",'FINAL-SCORE'!V124)</f>
        <v/>
      </c>
      <c r="C124" s="96" t="str">
        <f>IF(B124="","",IF(VLOOKUP(B124,PLAYER!B:G,2,FALSE)="","",VLOOKUP(B124,PLAYER!B:G,2,FALSE)))</f>
        <v/>
      </c>
      <c r="D124" s="96" t="str">
        <f>IF(B124="","",IF(VLOOKUP(B124,PLAYER!B:G,3,FALSE)="","",VLOOKUP(B124,PLAYER!B:G,3,FALSE)))</f>
        <v/>
      </c>
      <c r="E124" s="96" t="str">
        <f>IF(B124="","",IF(VLOOKUP(B124,PLAYER!B:G,4,FALSE)="","",VLOOKUP(B124,PLAYER!B:G,4,FALSE)))</f>
        <v/>
      </c>
      <c r="F124" s="96" t="str">
        <f>IF(B124="","",IF(VLOOKUP(B124,PLAYER!B:G,5,FALSE)="","",VLOOKUP(B124,PLAYER!B:G,5,FALSE)))</f>
        <v/>
      </c>
      <c r="G124" s="96" t="str">
        <f>IF(B124="","",IF(VLOOKUP(B124,PLAYER!B:G,6,FALSE)="","",VLOOKUP(B124,PLAYER!B:G,6,FALSE)))</f>
        <v/>
      </c>
      <c r="H124" s="156" t="str">
        <f>IF('FINAL-SCORE'!W124="","",'FINAL-SCORE'!W124)</f>
        <v/>
      </c>
      <c r="I124" s="96" t="str">
        <f>IF('FINAL-SCORE'!X124="","",'FINAL-SCORE'!X124)</f>
        <v/>
      </c>
      <c r="J124" s="96" t="str">
        <f>IF('FINAL-SCORE'!Y124="","",'FINAL-SCORE'!Y124)</f>
        <v/>
      </c>
      <c r="K124" s="96" t="str">
        <f>IF('FINAL-SCORE'!Z124="","",'FINAL-SCORE'!Z124)</f>
        <v/>
      </c>
      <c r="L124" s="96" t="str">
        <f>IF('FINAL-SCORE'!AA124="","",'FINAL-SCORE'!AA124)</f>
        <v/>
      </c>
      <c r="M124" s="96" t="str">
        <f>IF('FINAL-SCORE'!AB124="","",'FINAL-SCORE'!AB124)</f>
        <v/>
      </c>
      <c r="N124" s="96" t="str">
        <f>IF('FINAL-SCORE'!AC124="","",'FINAL-SCORE'!AC124)</f>
        <v/>
      </c>
      <c r="O124" s="96" t="str">
        <f>IF('FINAL-SCORE'!AD124="","",'FINAL-SCORE'!AD124)</f>
        <v/>
      </c>
      <c r="P124" s="96" t="str">
        <f>IF('FINAL-SCORE'!AE124="","",'FINAL-SCORE'!AE124)</f>
        <v/>
      </c>
      <c r="Q124" s="96" t="str">
        <f>IF('FINAL-SCORE'!AF124="","",'FINAL-SCORE'!AF124)</f>
        <v/>
      </c>
      <c r="R124" s="96" t="str">
        <f>IF('FINAL-SCORE'!AG124="","",'FINAL-SCORE'!AG124)</f>
        <v/>
      </c>
      <c r="S124" s="157" t="str">
        <f>IF('FINAL-SCORE'!AH124="","",'FINAL-SCORE'!AH124)</f>
        <v/>
      </c>
      <c r="T124" s="96"/>
      <c r="U124" s="96"/>
      <c r="V124" s="96"/>
      <c r="W124" s="96"/>
    </row>
    <row r="125" spans="1:23" ht="12" customHeight="1" x14ac:dyDescent="0.3">
      <c r="A125" s="96" t="str">
        <f>IF('FINAL-SCORE'!U125="","",'FINAL-SCORE'!U125)</f>
        <v/>
      </c>
      <c r="B125" s="96" t="str">
        <f>IF('FINAL-SCORE'!V125="","",'FINAL-SCORE'!V125)</f>
        <v/>
      </c>
      <c r="C125" s="96" t="str">
        <f>IF(B125="","",IF(VLOOKUP(B125,PLAYER!B:G,2,FALSE)="","",VLOOKUP(B125,PLAYER!B:G,2,FALSE)))</f>
        <v/>
      </c>
      <c r="D125" s="96" t="str">
        <f>IF(B125="","",IF(VLOOKUP(B125,PLAYER!B:G,3,FALSE)="","",VLOOKUP(B125,PLAYER!B:G,3,FALSE)))</f>
        <v/>
      </c>
      <c r="E125" s="96" t="str">
        <f>IF(B125="","",IF(VLOOKUP(B125,PLAYER!B:G,4,FALSE)="","",VLOOKUP(B125,PLAYER!B:G,4,FALSE)))</f>
        <v/>
      </c>
      <c r="F125" s="96" t="str">
        <f>IF(B125="","",IF(VLOOKUP(B125,PLAYER!B:G,5,FALSE)="","",VLOOKUP(B125,PLAYER!B:G,5,FALSE)))</f>
        <v/>
      </c>
      <c r="G125" s="96" t="str">
        <f>IF(B125="","",IF(VLOOKUP(B125,PLAYER!B:G,6,FALSE)="","",VLOOKUP(B125,PLAYER!B:G,6,FALSE)))</f>
        <v/>
      </c>
      <c r="H125" s="156" t="str">
        <f>IF('FINAL-SCORE'!W125="","",'FINAL-SCORE'!W125)</f>
        <v/>
      </c>
      <c r="I125" s="96" t="str">
        <f>IF('FINAL-SCORE'!X125="","",'FINAL-SCORE'!X125)</f>
        <v/>
      </c>
      <c r="J125" s="96" t="str">
        <f>IF('FINAL-SCORE'!Y125="","",'FINAL-SCORE'!Y125)</f>
        <v/>
      </c>
      <c r="K125" s="96" t="str">
        <f>IF('FINAL-SCORE'!Z125="","",'FINAL-SCORE'!Z125)</f>
        <v/>
      </c>
      <c r="L125" s="96" t="str">
        <f>IF('FINAL-SCORE'!AA125="","",'FINAL-SCORE'!AA125)</f>
        <v/>
      </c>
      <c r="M125" s="96" t="str">
        <f>IF('FINAL-SCORE'!AB125="","",'FINAL-SCORE'!AB125)</f>
        <v/>
      </c>
      <c r="N125" s="96" t="str">
        <f>IF('FINAL-SCORE'!AC125="","",'FINAL-SCORE'!AC125)</f>
        <v/>
      </c>
      <c r="O125" s="96" t="str">
        <f>IF('FINAL-SCORE'!AD125="","",'FINAL-SCORE'!AD125)</f>
        <v/>
      </c>
      <c r="P125" s="96" t="str">
        <f>IF('FINAL-SCORE'!AE125="","",'FINAL-SCORE'!AE125)</f>
        <v/>
      </c>
      <c r="Q125" s="96" t="str">
        <f>IF('FINAL-SCORE'!AF125="","",'FINAL-SCORE'!AF125)</f>
        <v/>
      </c>
      <c r="R125" s="96" t="str">
        <f>IF('FINAL-SCORE'!AG125="","",'FINAL-SCORE'!AG125)</f>
        <v/>
      </c>
      <c r="S125" s="157" t="str">
        <f>IF('FINAL-SCORE'!AH125="","",'FINAL-SCORE'!AH125)</f>
        <v/>
      </c>
      <c r="T125" s="96"/>
      <c r="U125" s="96"/>
      <c r="V125" s="96"/>
      <c r="W125" s="96"/>
    </row>
    <row r="126" spans="1:23" ht="12" customHeight="1" x14ac:dyDescent="0.3">
      <c r="A126" s="96" t="str">
        <f>IF('FINAL-SCORE'!U126="","",'FINAL-SCORE'!U126)</f>
        <v/>
      </c>
      <c r="B126" s="96" t="str">
        <f>IF('FINAL-SCORE'!V126="","",'FINAL-SCORE'!V126)</f>
        <v/>
      </c>
      <c r="C126" s="96" t="str">
        <f>IF(B126="","",IF(VLOOKUP(B126,PLAYER!B:G,2,FALSE)="","",VLOOKUP(B126,PLAYER!B:G,2,FALSE)))</f>
        <v/>
      </c>
      <c r="D126" s="96" t="str">
        <f>IF(B126="","",IF(VLOOKUP(B126,PLAYER!B:G,3,FALSE)="","",VLOOKUP(B126,PLAYER!B:G,3,FALSE)))</f>
        <v/>
      </c>
      <c r="E126" s="96" t="str">
        <f>IF(B126="","",IF(VLOOKUP(B126,PLAYER!B:G,4,FALSE)="","",VLOOKUP(B126,PLAYER!B:G,4,FALSE)))</f>
        <v/>
      </c>
      <c r="F126" s="96" t="str">
        <f>IF(B126="","",IF(VLOOKUP(B126,PLAYER!B:G,5,FALSE)="","",VLOOKUP(B126,PLAYER!B:G,5,FALSE)))</f>
        <v/>
      </c>
      <c r="G126" s="96" t="str">
        <f>IF(B126="","",IF(VLOOKUP(B126,PLAYER!B:G,6,FALSE)="","",VLOOKUP(B126,PLAYER!B:G,6,FALSE)))</f>
        <v/>
      </c>
      <c r="H126" s="156" t="str">
        <f>IF('FINAL-SCORE'!W126="","",'FINAL-SCORE'!W126)</f>
        <v/>
      </c>
      <c r="I126" s="96" t="str">
        <f>IF('FINAL-SCORE'!X126="","",'FINAL-SCORE'!X126)</f>
        <v/>
      </c>
      <c r="J126" s="96" t="str">
        <f>IF('FINAL-SCORE'!Y126="","",'FINAL-SCORE'!Y126)</f>
        <v/>
      </c>
      <c r="K126" s="96" t="str">
        <f>IF('FINAL-SCORE'!Z126="","",'FINAL-SCORE'!Z126)</f>
        <v/>
      </c>
      <c r="L126" s="96" t="str">
        <f>IF('FINAL-SCORE'!AA126="","",'FINAL-SCORE'!AA126)</f>
        <v/>
      </c>
      <c r="M126" s="96" t="str">
        <f>IF('FINAL-SCORE'!AB126="","",'FINAL-SCORE'!AB126)</f>
        <v/>
      </c>
      <c r="N126" s="96" t="str">
        <f>IF('FINAL-SCORE'!AC126="","",'FINAL-SCORE'!AC126)</f>
        <v/>
      </c>
      <c r="O126" s="96" t="str">
        <f>IF('FINAL-SCORE'!AD126="","",'FINAL-SCORE'!AD126)</f>
        <v/>
      </c>
      <c r="P126" s="96" t="str">
        <f>IF('FINAL-SCORE'!AE126="","",'FINAL-SCORE'!AE126)</f>
        <v/>
      </c>
      <c r="Q126" s="96" t="str">
        <f>IF('FINAL-SCORE'!AF126="","",'FINAL-SCORE'!AF126)</f>
        <v/>
      </c>
      <c r="R126" s="96" t="str">
        <f>IF('FINAL-SCORE'!AG126="","",'FINAL-SCORE'!AG126)</f>
        <v/>
      </c>
      <c r="S126" s="157" t="str">
        <f>IF('FINAL-SCORE'!AH126="","",'FINAL-SCORE'!AH126)</f>
        <v/>
      </c>
      <c r="T126" s="96"/>
      <c r="U126" s="96"/>
      <c r="V126" s="96"/>
      <c r="W126" s="96"/>
    </row>
    <row r="127" spans="1:23" ht="12" customHeight="1" x14ac:dyDescent="0.3">
      <c r="A127" s="96" t="str">
        <f>IF('FINAL-SCORE'!U127="","",'FINAL-SCORE'!U127)</f>
        <v/>
      </c>
      <c r="B127" s="96" t="str">
        <f>IF('FINAL-SCORE'!V127="","",'FINAL-SCORE'!V127)</f>
        <v/>
      </c>
      <c r="C127" s="96" t="str">
        <f>IF(B127="","",IF(VLOOKUP(B127,PLAYER!B:G,2,FALSE)="","",VLOOKUP(B127,PLAYER!B:G,2,FALSE)))</f>
        <v/>
      </c>
      <c r="D127" s="96" t="str">
        <f>IF(B127="","",IF(VLOOKUP(B127,PLAYER!B:G,3,FALSE)="","",VLOOKUP(B127,PLAYER!B:G,3,FALSE)))</f>
        <v/>
      </c>
      <c r="E127" s="96" t="str">
        <f>IF(B127="","",IF(VLOOKUP(B127,PLAYER!B:G,4,FALSE)="","",VLOOKUP(B127,PLAYER!B:G,4,FALSE)))</f>
        <v/>
      </c>
      <c r="F127" s="96" t="str">
        <f>IF(B127="","",IF(VLOOKUP(B127,PLAYER!B:G,5,FALSE)="","",VLOOKUP(B127,PLAYER!B:G,5,FALSE)))</f>
        <v/>
      </c>
      <c r="G127" s="96" t="str">
        <f>IF(B127="","",IF(VLOOKUP(B127,PLAYER!B:G,6,FALSE)="","",VLOOKUP(B127,PLAYER!B:G,6,FALSE)))</f>
        <v/>
      </c>
      <c r="H127" s="156" t="str">
        <f>IF('FINAL-SCORE'!W127="","",'FINAL-SCORE'!W127)</f>
        <v/>
      </c>
      <c r="I127" s="96" t="str">
        <f>IF('FINAL-SCORE'!X127="","",'FINAL-SCORE'!X127)</f>
        <v/>
      </c>
      <c r="J127" s="96" t="str">
        <f>IF('FINAL-SCORE'!Y127="","",'FINAL-SCORE'!Y127)</f>
        <v/>
      </c>
      <c r="K127" s="96" t="str">
        <f>IF('FINAL-SCORE'!Z127="","",'FINAL-SCORE'!Z127)</f>
        <v/>
      </c>
      <c r="L127" s="96" t="str">
        <f>IF('FINAL-SCORE'!AA127="","",'FINAL-SCORE'!AA127)</f>
        <v/>
      </c>
      <c r="M127" s="96" t="str">
        <f>IF('FINAL-SCORE'!AB127="","",'FINAL-SCORE'!AB127)</f>
        <v/>
      </c>
      <c r="N127" s="96" t="str">
        <f>IF('FINAL-SCORE'!AC127="","",'FINAL-SCORE'!AC127)</f>
        <v/>
      </c>
      <c r="O127" s="96" t="str">
        <f>IF('FINAL-SCORE'!AD127="","",'FINAL-SCORE'!AD127)</f>
        <v/>
      </c>
      <c r="P127" s="96" t="str">
        <f>IF('FINAL-SCORE'!AE127="","",'FINAL-SCORE'!AE127)</f>
        <v/>
      </c>
      <c r="Q127" s="96" t="str">
        <f>IF('FINAL-SCORE'!AF127="","",'FINAL-SCORE'!AF127)</f>
        <v/>
      </c>
      <c r="R127" s="96" t="str">
        <f>IF('FINAL-SCORE'!AG127="","",'FINAL-SCORE'!AG127)</f>
        <v/>
      </c>
      <c r="S127" s="157" t="str">
        <f>IF('FINAL-SCORE'!AH127="","",'FINAL-SCORE'!AH127)</f>
        <v/>
      </c>
      <c r="T127" s="96"/>
      <c r="U127" s="96"/>
      <c r="V127" s="96"/>
      <c r="W127" s="96"/>
    </row>
    <row r="128" spans="1:23" ht="12" customHeight="1" x14ac:dyDescent="0.3">
      <c r="A128" s="96" t="str">
        <f>IF('FINAL-SCORE'!U128="","",'FINAL-SCORE'!U128)</f>
        <v/>
      </c>
      <c r="B128" s="96" t="str">
        <f>IF('FINAL-SCORE'!V128="","",'FINAL-SCORE'!V128)</f>
        <v/>
      </c>
      <c r="C128" s="96" t="str">
        <f>IF(B128="","",IF(VLOOKUP(B128,PLAYER!B:G,2,FALSE)="","",VLOOKUP(B128,PLAYER!B:G,2,FALSE)))</f>
        <v/>
      </c>
      <c r="D128" s="96" t="str">
        <f>IF(B128="","",IF(VLOOKUP(B128,PLAYER!B:G,3,FALSE)="","",VLOOKUP(B128,PLAYER!B:G,3,FALSE)))</f>
        <v/>
      </c>
      <c r="E128" s="96" t="str">
        <f>IF(B128="","",IF(VLOOKUP(B128,PLAYER!B:G,4,FALSE)="","",VLOOKUP(B128,PLAYER!B:G,4,FALSE)))</f>
        <v/>
      </c>
      <c r="F128" s="96" t="str">
        <f>IF(B128="","",IF(VLOOKUP(B128,PLAYER!B:G,5,FALSE)="","",VLOOKUP(B128,PLAYER!B:G,5,FALSE)))</f>
        <v/>
      </c>
      <c r="G128" s="96" t="str">
        <f>IF(B128="","",IF(VLOOKUP(B128,PLAYER!B:G,6,FALSE)="","",VLOOKUP(B128,PLAYER!B:G,6,FALSE)))</f>
        <v/>
      </c>
      <c r="H128" s="156" t="str">
        <f>IF('FINAL-SCORE'!W128="","",'FINAL-SCORE'!W128)</f>
        <v/>
      </c>
      <c r="I128" s="96" t="str">
        <f>IF('FINAL-SCORE'!X128="","",'FINAL-SCORE'!X128)</f>
        <v/>
      </c>
      <c r="J128" s="96" t="str">
        <f>IF('FINAL-SCORE'!Y128="","",'FINAL-SCORE'!Y128)</f>
        <v/>
      </c>
      <c r="K128" s="96" t="str">
        <f>IF('FINAL-SCORE'!Z128="","",'FINAL-SCORE'!Z128)</f>
        <v/>
      </c>
      <c r="L128" s="96" t="str">
        <f>IF('FINAL-SCORE'!AA128="","",'FINAL-SCORE'!AA128)</f>
        <v/>
      </c>
      <c r="M128" s="96" t="str">
        <f>IF('FINAL-SCORE'!AB128="","",'FINAL-SCORE'!AB128)</f>
        <v/>
      </c>
      <c r="N128" s="96" t="str">
        <f>IF('FINAL-SCORE'!AC128="","",'FINAL-SCORE'!AC128)</f>
        <v/>
      </c>
      <c r="O128" s="96" t="str">
        <f>IF('FINAL-SCORE'!AD128="","",'FINAL-SCORE'!AD128)</f>
        <v/>
      </c>
      <c r="P128" s="96" t="str">
        <f>IF('FINAL-SCORE'!AE128="","",'FINAL-SCORE'!AE128)</f>
        <v/>
      </c>
      <c r="Q128" s="96" t="str">
        <f>IF('FINAL-SCORE'!AF128="","",'FINAL-SCORE'!AF128)</f>
        <v/>
      </c>
      <c r="R128" s="96" t="str">
        <f>IF('FINAL-SCORE'!AG128="","",'FINAL-SCORE'!AG128)</f>
        <v/>
      </c>
      <c r="S128" s="157" t="str">
        <f>IF('FINAL-SCORE'!AH128="","",'FINAL-SCORE'!AH128)</f>
        <v/>
      </c>
      <c r="T128" s="96"/>
      <c r="U128" s="96"/>
      <c r="V128" s="96"/>
      <c r="W128" s="96"/>
    </row>
    <row r="129" spans="1:23" ht="12" customHeight="1" x14ac:dyDescent="0.3">
      <c r="A129" s="96" t="str">
        <f>IF('FINAL-SCORE'!U129="","",'FINAL-SCORE'!U129)</f>
        <v/>
      </c>
      <c r="B129" s="96" t="str">
        <f>IF('FINAL-SCORE'!V129="","",'FINAL-SCORE'!V129)</f>
        <v/>
      </c>
      <c r="C129" s="96" t="str">
        <f>IF(B129="","",IF(VLOOKUP(B129,PLAYER!B:G,2,FALSE)="","",VLOOKUP(B129,PLAYER!B:G,2,FALSE)))</f>
        <v/>
      </c>
      <c r="D129" s="96" t="str">
        <f>IF(B129="","",IF(VLOOKUP(B129,PLAYER!B:G,3,FALSE)="","",VLOOKUP(B129,PLAYER!B:G,3,FALSE)))</f>
        <v/>
      </c>
      <c r="E129" s="96" t="str">
        <f>IF(B129="","",IF(VLOOKUP(B129,PLAYER!B:G,4,FALSE)="","",VLOOKUP(B129,PLAYER!B:G,4,FALSE)))</f>
        <v/>
      </c>
      <c r="F129" s="96" t="str">
        <f>IF(B129="","",IF(VLOOKUP(B129,PLAYER!B:G,5,FALSE)="","",VLOOKUP(B129,PLAYER!B:G,5,FALSE)))</f>
        <v/>
      </c>
      <c r="G129" s="96" t="str">
        <f>IF(B129="","",IF(VLOOKUP(B129,PLAYER!B:G,6,FALSE)="","",VLOOKUP(B129,PLAYER!B:G,6,FALSE)))</f>
        <v/>
      </c>
      <c r="H129" s="156" t="str">
        <f>IF('FINAL-SCORE'!W129="","",'FINAL-SCORE'!W129)</f>
        <v/>
      </c>
      <c r="I129" s="96" t="str">
        <f>IF('FINAL-SCORE'!X129="","",'FINAL-SCORE'!X129)</f>
        <v/>
      </c>
      <c r="J129" s="96" t="str">
        <f>IF('FINAL-SCORE'!Y129="","",'FINAL-SCORE'!Y129)</f>
        <v/>
      </c>
      <c r="K129" s="96" t="str">
        <f>IF('FINAL-SCORE'!Z129="","",'FINAL-SCORE'!Z129)</f>
        <v/>
      </c>
      <c r="L129" s="96" t="str">
        <f>IF('FINAL-SCORE'!AA129="","",'FINAL-SCORE'!AA129)</f>
        <v/>
      </c>
      <c r="M129" s="96" t="str">
        <f>IF('FINAL-SCORE'!AB129="","",'FINAL-SCORE'!AB129)</f>
        <v/>
      </c>
      <c r="N129" s="96" t="str">
        <f>IF('FINAL-SCORE'!AC129="","",'FINAL-SCORE'!AC129)</f>
        <v/>
      </c>
      <c r="O129" s="96" t="str">
        <f>IF('FINAL-SCORE'!AD129="","",'FINAL-SCORE'!AD129)</f>
        <v/>
      </c>
      <c r="P129" s="96" t="str">
        <f>IF('FINAL-SCORE'!AE129="","",'FINAL-SCORE'!AE129)</f>
        <v/>
      </c>
      <c r="Q129" s="96" t="str">
        <f>IF('FINAL-SCORE'!AF129="","",'FINAL-SCORE'!AF129)</f>
        <v/>
      </c>
      <c r="R129" s="96" t="str">
        <f>IF('FINAL-SCORE'!AG129="","",'FINAL-SCORE'!AG129)</f>
        <v/>
      </c>
      <c r="S129" s="157" t="str">
        <f>IF('FINAL-SCORE'!AH129="","",'FINAL-SCORE'!AH129)</f>
        <v/>
      </c>
      <c r="T129" s="96"/>
      <c r="U129" s="96"/>
      <c r="V129" s="96"/>
      <c r="W129" s="96"/>
    </row>
    <row r="130" spans="1:23" ht="12" customHeight="1" x14ac:dyDescent="0.3">
      <c r="A130" s="96" t="str">
        <f>IF('FINAL-SCORE'!U130="","",'FINAL-SCORE'!U130)</f>
        <v/>
      </c>
      <c r="B130" s="96" t="str">
        <f>IF('FINAL-SCORE'!V130="","",'FINAL-SCORE'!V130)</f>
        <v/>
      </c>
      <c r="C130" s="96" t="str">
        <f>IF(B130="","",IF(VLOOKUP(B130,PLAYER!B:G,2,FALSE)="","",VLOOKUP(B130,PLAYER!B:G,2,FALSE)))</f>
        <v/>
      </c>
      <c r="D130" s="96" t="str">
        <f>IF(B130="","",IF(VLOOKUP(B130,PLAYER!B:G,3,FALSE)="","",VLOOKUP(B130,PLAYER!B:G,3,FALSE)))</f>
        <v/>
      </c>
      <c r="E130" s="96" t="str">
        <f>IF(B130="","",IF(VLOOKUP(B130,PLAYER!B:G,4,FALSE)="","",VLOOKUP(B130,PLAYER!B:G,4,FALSE)))</f>
        <v/>
      </c>
      <c r="F130" s="96" t="str">
        <f>IF(B130="","",IF(VLOOKUP(B130,PLAYER!B:G,5,FALSE)="","",VLOOKUP(B130,PLAYER!B:G,5,FALSE)))</f>
        <v/>
      </c>
      <c r="G130" s="96" t="str">
        <f>IF(B130="","",IF(VLOOKUP(B130,PLAYER!B:G,6,FALSE)="","",VLOOKUP(B130,PLAYER!B:G,6,FALSE)))</f>
        <v/>
      </c>
      <c r="H130" s="156" t="str">
        <f>IF('FINAL-SCORE'!W130="","",'FINAL-SCORE'!W130)</f>
        <v/>
      </c>
      <c r="I130" s="96" t="str">
        <f>IF('FINAL-SCORE'!X130="","",'FINAL-SCORE'!X130)</f>
        <v/>
      </c>
      <c r="J130" s="96" t="str">
        <f>IF('FINAL-SCORE'!Y130="","",'FINAL-SCORE'!Y130)</f>
        <v/>
      </c>
      <c r="K130" s="96" t="str">
        <f>IF('FINAL-SCORE'!Z130="","",'FINAL-SCORE'!Z130)</f>
        <v/>
      </c>
      <c r="L130" s="96" t="str">
        <f>IF('FINAL-SCORE'!AA130="","",'FINAL-SCORE'!AA130)</f>
        <v/>
      </c>
      <c r="M130" s="96" t="str">
        <f>IF('FINAL-SCORE'!AB130="","",'FINAL-SCORE'!AB130)</f>
        <v/>
      </c>
      <c r="N130" s="96" t="str">
        <f>IF('FINAL-SCORE'!AC130="","",'FINAL-SCORE'!AC130)</f>
        <v/>
      </c>
      <c r="O130" s="96" t="str">
        <f>IF('FINAL-SCORE'!AD130="","",'FINAL-SCORE'!AD130)</f>
        <v/>
      </c>
      <c r="P130" s="96" t="str">
        <f>IF('FINAL-SCORE'!AE130="","",'FINAL-SCORE'!AE130)</f>
        <v/>
      </c>
      <c r="Q130" s="96" t="str">
        <f>IF('FINAL-SCORE'!AF130="","",'FINAL-SCORE'!AF130)</f>
        <v/>
      </c>
      <c r="R130" s="96" t="str">
        <f>IF('FINAL-SCORE'!AG130="","",'FINAL-SCORE'!AG130)</f>
        <v/>
      </c>
      <c r="S130" s="157" t="str">
        <f>IF('FINAL-SCORE'!AH130="","",'FINAL-SCORE'!AH130)</f>
        <v/>
      </c>
      <c r="T130" s="96"/>
      <c r="U130" s="96"/>
      <c r="V130" s="96"/>
      <c r="W130" s="96"/>
    </row>
    <row r="131" spans="1:23" ht="12" customHeight="1" x14ac:dyDescent="0.3">
      <c r="A131" s="96" t="str">
        <f>IF('FINAL-SCORE'!U131="","",'FINAL-SCORE'!U131)</f>
        <v/>
      </c>
      <c r="B131" s="96" t="str">
        <f>IF('FINAL-SCORE'!V131="","",'FINAL-SCORE'!V131)</f>
        <v/>
      </c>
      <c r="C131" s="96" t="str">
        <f>IF(B131="","",IF(VLOOKUP(B131,PLAYER!B:G,2,FALSE)="","",VLOOKUP(B131,PLAYER!B:G,2,FALSE)))</f>
        <v/>
      </c>
      <c r="D131" s="96" t="str">
        <f>IF(B131="","",IF(VLOOKUP(B131,PLAYER!B:G,3,FALSE)="","",VLOOKUP(B131,PLAYER!B:G,3,FALSE)))</f>
        <v/>
      </c>
      <c r="E131" s="96" t="str">
        <f>IF(B131="","",IF(VLOOKUP(B131,PLAYER!B:G,4,FALSE)="","",VLOOKUP(B131,PLAYER!B:G,4,FALSE)))</f>
        <v/>
      </c>
      <c r="F131" s="96" t="str">
        <f>IF(B131="","",IF(VLOOKUP(B131,PLAYER!B:G,5,FALSE)="","",VLOOKUP(B131,PLAYER!B:G,5,FALSE)))</f>
        <v/>
      </c>
      <c r="G131" s="96" t="str">
        <f>IF(B131="","",IF(VLOOKUP(B131,PLAYER!B:G,6,FALSE)="","",VLOOKUP(B131,PLAYER!B:G,6,FALSE)))</f>
        <v/>
      </c>
      <c r="H131" s="156" t="str">
        <f>IF('FINAL-SCORE'!W131="","",'FINAL-SCORE'!W131)</f>
        <v/>
      </c>
      <c r="I131" s="96" t="str">
        <f>IF('FINAL-SCORE'!X131="","",'FINAL-SCORE'!X131)</f>
        <v/>
      </c>
      <c r="J131" s="96" t="str">
        <f>IF('FINAL-SCORE'!Y131="","",'FINAL-SCORE'!Y131)</f>
        <v/>
      </c>
      <c r="K131" s="96" t="str">
        <f>IF('FINAL-SCORE'!Z131="","",'FINAL-SCORE'!Z131)</f>
        <v/>
      </c>
      <c r="L131" s="96" t="str">
        <f>IF('FINAL-SCORE'!AA131="","",'FINAL-SCORE'!AA131)</f>
        <v/>
      </c>
      <c r="M131" s="96" t="str">
        <f>IF('FINAL-SCORE'!AB131="","",'FINAL-SCORE'!AB131)</f>
        <v/>
      </c>
      <c r="N131" s="96" t="str">
        <f>IF('FINAL-SCORE'!AC131="","",'FINAL-SCORE'!AC131)</f>
        <v/>
      </c>
      <c r="O131" s="96" t="str">
        <f>IF('FINAL-SCORE'!AD131="","",'FINAL-SCORE'!AD131)</f>
        <v/>
      </c>
      <c r="P131" s="96" t="str">
        <f>IF('FINAL-SCORE'!AE131="","",'FINAL-SCORE'!AE131)</f>
        <v/>
      </c>
      <c r="Q131" s="96" t="str">
        <f>IF('FINAL-SCORE'!AF131="","",'FINAL-SCORE'!AF131)</f>
        <v/>
      </c>
      <c r="R131" s="96" t="str">
        <f>IF('FINAL-SCORE'!AG131="","",'FINAL-SCORE'!AG131)</f>
        <v/>
      </c>
      <c r="S131" s="157" t="str">
        <f>IF('FINAL-SCORE'!AH131="","",'FINAL-SCORE'!AH131)</f>
        <v/>
      </c>
      <c r="T131" s="96"/>
      <c r="U131" s="96"/>
      <c r="V131" s="96"/>
      <c r="W131" s="96"/>
    </row>
    <row r="132" spans="1:23" ht="12" customHeight="1" x14ac:dyDescent="0.3">
      <c r="A132" s="96" t="str">
        <f>IF('FINAL-SCORE'!U132="","",'FINAL-SCORE'!U132)</f>
        <v/>
      </c>
      <c r="B132" s="96" t="str">
        <f>IF('FINAL-SCORE'!V132="","",'FINAL-SCORE'!V132)</f>
        <v/>
      </c>
      <c r="C132" s="96" t="str">
        <f>IF(B132="","",IF(VLOOKUP(B132,PLAYER!B:G,2,FALSE)="","",VLOOKUP(B132,PLAYER!B:G,2,FALSE)))</f>
        <v/>
      </c>
      <c r="D132" s="96" t="str">
        <f>IF(B132="","",IF(VLOOKUP(B132,PLAYER!B:G,3,FALSE)="","",VLOOKUP(B132,PLAYER!B:G,3,FALSE)))</f>
        <v/>
      </c>
      <c r="E132" s="96" t="str">
        <f>IF(B132="","",IF(VLOOKUP(B132,PLAYER!B:G,4,FALSE)="","",VLOOKUP(B132,PLAYER!B:G,4,FALSE)))</f>
        <v/>
      </c>
      <c r="F132" s="96" t="str">
        <f>IF(B132="","",IF(VLOOKUP(B132,PLAYER!B:G,5,FALSE)="","",VLOOKUP(B132,PLAYER!B:G,5,FALSE)))</f>
        <v/>
      </c>
      <c r="G132" s="96" t="str">
        <f>IF(B132="","",IF(VLOOKUP(B132,PLAYER!B:G,6,FALSE)="","",VLOOKUP(B132,PLAYER!B:G,6,FALSE)))</f>
        <v/>
      </c>
      <c r="H132" s="156" t="str">
        <f>IF('FINAL-SCORE'!W132="","",'FINAL-SCORE'!W132)</f>
        <v/>
      </c>
      <c r="I132" s="96" t="str">
        <f>IF('FINAL-SCORE'!X132="","",'FINAL-SCORE'!X132)</f>
        <v/>
      </c>
      <c r="J132" s="96" t="str">
        <f>IF('FINAL-SCORE'!Y132="","",'FINAL-SCORE'!Y132)</f>
        <v/>
      </c>
      <c r="K132" s="96" t="str">
        <f>IF('FINAL-SCORE'!Z132="","",'FINAL-SCORE'!Z132)</f>
        <v/>
      </c>
      <c r="L132" s="96" t="str">
        <f>IF('FINAL-SCORE'!AA132="","",'FINAL-SCORE'!AA132)</f>
        <v/>
      </c>
      <c r="M132" s="96" t="str">
        <f>IF('FINAL-SCORE'!AB132="","",'FINAL-SCORE'!AB132)</f>
        <v/>
      </c>
      <c r="N132" s="96" t="str">
        <f>IF('FINAL-SCORE'!AC132="","",'FINAL-SCORE'!AC132)</f>
        <v/>
      </c>
      <c r="O132" s="96" t="str">
        <f>IF('FINAL-SCORE'!AD132="","",'FINAL-SCORE'!AD132)</f>
        <v/>
      </c>
      <c r="P132" s="96" t="str">
        <f>IF('FINAL-SCORE'!AE132="","",'FINAL-SCORE'!AE132)</f>
        <v/>
      </c>
      <c r="Q132" s="96" t="str">
        <f>IF('FINAL-SCORE'!AF132="","",'FINAL-SCORE'!AF132)</f>
        <v/>
      </c>
      <c r="R132" s="96" t="str">
        <f>IF('FINAL-SCORE'!AG132="","",'FINAL-SCORE'!AG132)</f>
        <v/>
      </c>
      <c r="S132" s="157" t="str">
        <f>IF('FINAL-SCORE'!AH132="","",'FINAL-SCORE'!AH132)</f>
        <v/>
      </c>
      <c r="T132" s="96"/>
      <c r="U132" s="96"/>
      <c r="V132" s="96"/>
      <c r="W132" s="96"/>
    </row>
    <row r="133" spans="1:23" ht="12" customHeight="1" x14ac:dyDescent="0.3">
      <c r="A133" s="96" t="str">
        <f>IF('FINAL-SCORE'!U133="","",'FINAL-SCORE'!U133)</f>
        <v/>
      </c>
      <c r="B133" s="96" t="str">
        <f>IF('FINAL-SCORE'!V133="","",'FINAL-SCORE'!V133)</f>
        <v/>
      </c>
      <c r="C133" s="96" t="str">
        <f>IF(B133="","",IF(VLOOKUP(B133,PLAYER!B:G,2,FALSE)="","",VLOOKUP(B133,PLAYER!B:G,2,FALSE)))</f>
        <v/>
      </c>
      <c r="D133" s="96" t="str">
        <f>IF(B133="","",IF(VLOOKUP(B133,PLAYER!B:G,3,FALSE)="","",VLOOKUP(B133,PLAYER!B:G,3,FALSE)))</f>
        <v/>
      </c>
      <c r="E133" s="96" t="str">
        <f>IF(B133="","",IF(VLOOKUP(B133,PLAYER!B:G,4,FALSE)="","",VLOOKUP(B133,PLAYER!B:G,4,FALSE)))</f>
        <v/>
      </c>
      <c r="F133" s="96" t="str">
        <f>IF(B133="","",IF(VLOOKUP(B133,PLAYER!B:G,5,FALSE)="","",VLOOKUP(B133,PLAYER!B:G,5,FALSE)))</f>
        <v/>
      </c>
      <c r="G133" s="96" t="str">
        <f>IF(B133="","",IF(VLOOKUP(B133,PLAYER!B:G,6,FALSE)="","",VLOOKUP(B133,PLAYER!B:G,6,FALSE)))</f>
        <v/>
      </c>
      <c r="H133" s="156" t="str">
        <f>IF('FINAL-SCORE'!W133="","",'FINAL-SCORE'!W133)</f>
        <v/>
      </c>
      <c r="I133" s="96" t="str">
        <f>IF('FINAL-SCORE'!X133="","",'FINAL-SCORE'!X133)</f>
        <v/>
      </c>
      <c r="J133" s="96" t="str">
        <f>IF('FINAL-SCORE'!Y133="","",'FINAL-SCORE'!Y133)</f>
        <v/>
      </c>
      <c r="K133" s="96" t="str">
        <f>IF('FINAL-SCORE'!Z133="","",'FINAL-SCORE'!Z133)</f>
        <v/>
      </c>
      <c r="L133" s="96" t="str">
        <f>IF('FINAL-SCORE'!AA133="","",'FINAL-SCORE'!AA133)</f>
        <v/>
      </c>
      <c r="M133" s="96" t="str">
        <f>IF('FINAL-SCORE'!AB133="","",'FINAL-SCORE'!AB133)</f>
        <v/>
      </c>
      <c r="N133" s="96" t="str">
        <f>IF('FINAL-SCORE'!AC133="","",'FINAL-SCORE'!AC133)</f>
        <v/>
      </c>
      <c r="O133" s="96" t="str">
        <f>IF('FINAL-SCORE'!AD133="","",'FINAL-SCORE'!AD133)</f>
        <v/>
      </c>
      <c r="P133" s="96" t="str">
        <f>IF('FINAL-SCORE'!AE133="","",'FINAL-SCORE'!AE133)</f>
        <v/>
      </c>
      <c r="Q133" s="96" t="str">
        <f>IF('FINAL-SCORE'!AF133="","",'FINAL-SCORE'!AF133)</f>
        <v/>
      </c>
      <c r="R133" s="96" t="str">
        <f>IF('FINAL-SCORE'!AG133="","",'FINAL-SCORE'!AG133)</f>
        <v/>
      </c>
      <c r="S133" s="157" t="str">
        <f>IF('FINAL-SCORE'!AH133="","",'FINAL-SCORE'!AH133)</f>
        <v/>
      </c>
      <c r="T133" s="96"/>
      <c r="U133" s="96"/>
      <c r="V133" s="96"/>
      <c r="W133" s="96"/>
    </row>
    <row r="134" spans="1:23" ht="12" customHeight="1" x14ac:dyDescent="0.3">
      <c r="A134" s="96" t="str">
        <f>IF('FINAL-SCORE'!U134="","",'FINAL-SCORE'!U134)</f>
        <v/>
      </c>
      <c r="B134" s="96" t="str">
        <f>IF('FINAL-SCORE'!V134="","",'FINAL-SCORE'!V134)</f>
        <v/>
      </c>
      <c r="C134" s="96" t="str">
        <f>IF(B134="","",IF(VLOOKUP(B134,PLAYER!B:G,2,FALSE)="","",VLOOKUP(B134,PLAYER!B:G,2,FALSE)))</f>
        <v/>
      </c>
      <c r="D134" s="96" t="str">
        <f>IF(B134="","",IF(VLOOKUP(B134,PLAYER!B:G,3,FALSE)="","",VLOOKUP(B134,PLAYER!B:G,3,FALSE)))</f>
        <v/>
      </c>
      <c r="E134" s="96" t="str">
        <f>IF(B134="","",IF(VLOOKUP(B134,PLAYER!B:G,4,FALSE)="","",VLOOKUP(B134,PLAYER!B:G,4,FALSE)))</f>
        <v/>
      </c>
      <c r="F134" s="96" t="str">
        <f>IF(B134="","",IF(VLOOKUP(B134,PLAYER!B:G,5,FALSE)="","",VLOOKUP(B134,PLAYER!B:G,5,FALSE)))</f>
        <v/>
      </c>
      <c r="G134" s="96" t="str">
        <f>IF(B134="","",IF(VLOOKUP(B134,PLAYER!B:G,6,FALSE)="","",VLOOKUP(B134,PLAYER!B:G,6,FALSE)))</f>
        <v/>
      </c>
      <c r="H134" s="156" t="str">
        <f>IF('FINAL-SCORE'!W134="","",'FINAL-SCORE'!W134)</f>
        <v/>
      </c>
      <c r="I134" s="96" t="str">
        <f>IF('FINAL-SCORE'!X134="","",'FINAL-SCORE'!X134)</f>
        <v/>
      </c>
      <c r="J134" s="96" t="str">
        <f>IF('FINAL-SCORE'!Y134="","",'FINAL-SCORE'!Y134)</f>
        <v/>
      </c>
      <c r="K134" s="96" t="str">
        <f>IF('FINAL-SCORE'!Z134="","",'FINAL-SCORE'!Z134)</f>
        <v/>
      </c>
      <c r="L134" s="96" t="str">
        <f>IF('FINAL-SCORE'!AA134="","",'FINAL-SCORE'!AA134)</f>
        <v/>
      </c>
      <c r="M134" s="96" t="str">
        <f>IF('FINAL-SCORE'!AB134="","",'FINAL-SCORE'!AB134)</f>
        <v/>
      </c>
      <c r="N134" s="96" t="str">
        <f>IF('FINAL-SCORE'!AC134="","",'FINAL-SCORE'!AC134)</f>
        <v/>
      </c>
      <c r="O134" s="96" t="str">
        <f>IF('FINAL-SCORE'!AD134="","",'FINAL-SCORE'!AD134)</f>
        <v/>
      </c>
      <c r="P134" s="96" t="str">
        <f>IF('FINAL-SCORE'!AE134="","",'FINAL-SCORE'!AE134)</f>
        <v/>
      </c>
      <c r="Q134" s="96" t="str">
        <f>IF('FINAL-SCORE'!AF134="","",'FINAL-SCORE'!AF134)</f>
        <v/>
      </c>
      <c r="R134" s="96" t="str">
        <f>IF('FINAL-SCORE'!AG134="","",'FINAL-SCORE'!AG134)</f>
        <v/>
      </c>
      <c r="S134" s="157" t="str">
        <f>IF('FINAL-SCORE'!AH134="","",'FINAL-SCORE'!AH134)</f>
        <v/>
      </c>
      <c r="T134" s="96"/>
      <c r="U134" s="96"/>
      <c r="V134" s="96"/>
      <c r="W134" s="96"/>
    </row>
    <row r="135" spans="1:23" ht="12" customHeight="1" x14ac:dyDescent="0.3">
      <c r="A135" s="96" t="str">
        <f>IF('FINAL-SCORE'!U135="","",'FINAL-SCORE'!U135)</f>
        <v/>
      </c>
      <c r="B135" s="96" t="str">
        <f>IF('FINAL-SCORE'!V135="","",'FINAL-SCORE'!V135)</f>
        <v/>
      </c>
      <c r="C135" s="96" t="str">
        <f>IF(B135="","",IF(VLOOKUP(B135,PLAYER!B:G,2,FALSE)="","",VLOOKUP(B135,PLAYER!B:G,2,FALSE)))</f>
        <v/>
      </c>
      <c r="D135" s="96" t="str">
        <f>IF(B135="","",IF(VLOOKUP(B135,PLAYER!B:G,3,FALSE)="","",VLOOKUP(B135,PLAYER!B:G,3,FALSE)))</f>
        <v/>
      </c>
      <c r="E135" s="96" t="str">
        <f>IF(B135="","",IF(VLOOKUP(B135,PLAYER!B:G,4,FALSE)="","",VLOOKUP(B135,PLAYER!B:G,4,FALSE)))</f>
        <v/>
      </c>
      <c r="F135" s="96" t="str">
        <f>IF(B135="","",IF(VLOOKUP(B135,PLAYER!B:G,5,FALSE)="","",VLOOKUP(B135,PLAYER!B:G,5,FALSE)))</f>
        <v/>
      </c>
      <c r="G135" s="96" t="str">
        <f>IF(B135="","",IF(VLOOKUP(B135,PLAYER!B:G,6,FALSE)="","",VLOOKUP(B135,PLAYER!B:G,6,FALSE)))</f>
        <v/>
      </c>
      <c r="H135" s="156" t="str">
        <f>IF('FINAL-SCORE'!W135="","",'FINAL-SCORE'!W135)</f>
        <v/>
      </c>
      <c r="I135" s="96" t="str">
        <f>IF('FINAL-SCORE'!X135="","",'FINAL-SCORE'!X135)</f>
        <v/>
      </c>
      <c r="J135" s="96" t="str">
        <f>IF('FINAL-SCORE'!Y135="","",'FINAL-SCORE'!Y135)</f>
        <v/>
      </c>
      <c r="K135" s="96" t="str">
        <f>IF('FINAL-SCORE'!Z135="","",'FINAL-SCORE'!Z135)</f>
        <v/>
      </c>
      <c r="L135" s="96" t="str">
        <f>IF('FINAL-SCORE'!AA135="","",'FINAL-SCORE'!AA135)</f>
        <v/>
      </c>
      <c r="M135" s="96" t="str">
        <f>IF('FINAL-SCORE'!AB135="","",'FINAL-SCORE'!AB135)</f>
        <v/>
      </c>
      <c r="N135" s="96" t="str">
        <f>IF('FINAL-SCORE'!AC135="","",'FINAL-SCORE'!AC135)</f>
        <v/>
      </c>
      <c r="O135" s="96" t="str">
        <f>IF('FINAL-SCORE'!AD135="","",'FINAL-SCORE'!AD135)</f>
        <v/>
      </c>
      <c r="P135" s="96" t="str">
        <f>IF('FINAL-SCORE'!AE135="","",'FINAL-SCORE'!AE135)</f>
        <v/>
      </c>
      <c r="Q135" s="96" t="str">
        <f>IF('FINAL-SCORE'!AF135="","",'FINAL-SCORE'!AF135)</f>
        <v/>
      </c>
      <c r="R135" s="96" t="str">
        <f>IF('FINAL-SCORE'!AG135="","",'FINAL-SCORE'!AG135)</f>
        <v/>
      </c>
      <c r="S135" s="157" t="str">
        <f>IF('FINAL-SCORE'!AH135="","",'FINAL-SCORE'!AH135)</f>
        <v/>
      </c>
      <c r="T135" s="96"/>
      <c r="U135" s="96"/>
      <c r="V135" s="96"/>
      <c r="W135" s="96"/>
    </row>
    <row r="136" spans="1:23" ht="12" customHeight="1" x14ac:dyDescent="0.3">
      <c r="A136" s="96" t="str">
        <f>IF('FINAL-SCORE'!U136="","",'FINAL-SCORE'!U136)</f>
        <v/>
      </c>
      <c r="B136" s="96" t="str">
        <f>IF('FINAL-SCORE'!V136="","",'FINAL-SCORE'!V136)</f>
        <v/>
      </c>
      <c r="C136" s="96" t="str">
        <f>IF(B136="","",IF(VLOOKUP(B136,PLAYER!B:G,2,FALSE)="","",VLOOKUP(B136,PLAYER!B:G,2,FALSE)))</f>
        <v/>
      </c>
      <c r="D136" s="96" t="str">
        <f>IF(B136="","",IF(VLOOKUP(B136,PLAYER!B:G,3,FALSE)="","",VLOOKUP(B136,PLAYER!B:G,3,FALSE)))</f>
        <v/>
      </c>
      <c r="E136" s="96" t="str">
        <f>IF(B136="","",IF(VLOOKUP(B136,PLAYER!B:G,4,FALSE)="","",VLOOKUP(B136,PLAYER!B:G,4,FALSE)))</f>
        <v/>
      </c>
      <c r="F136" s="96" t="str">
        <f>IF(B136="","",IF(VLOOKUP(B136,PLAYER!B:G,5,FALSE)="","",VLOOKUP(B136,PLAYER!B:G,5,FALSE)))</f>
        <v/>
      </c>
      <c r="G136" s="96" t="str">
        <f>IF(B136="","",IF(VLOOKUP(B136,PLAYER!B:G,6,FALSE)="","",VLOOKUP(B136,PLAYER!B:G,6,FALSE)))</f>
        <v/>
      </c>
      <c r="H136" s="156" t="str">
        <f>IF('FINAL-SCORE'!W136="","",'FINAL-SCORE'!W136)</f>
        <v/>
      </c>
      <c r="I136" s="96" t="str">
        <f>IF('FINAL-SCORE'!X136="","",'FINAL-SCORE'!X136)</f>
        <v/>
      </c>
      <c r="J136" s="96" t="str">
        <f>IF('FINAL-SCORE'!Y136="","",'FINAL-SCORE'!Y136)</f>
        <v/>
      </c>
      <c r="K136" s="96" t="str">
        <f>IF('FINAL-SCORE'!Z136="","",'FINAL-SCORE'!Z136)</f>
        <v/>
      </c>
      <c r="L136" s="96" t="str">
        <f>IF('FINAL-SCORE'!AA136="","",'FINAL-SCORE'!AA136)</f>
        <v/>
      </c>
      <c r="M136" s="96" t="str">
        <f>IF('FINAL-SCORE'!AB136="","",'FINAL-SCORE'!AB136)</f>
        <v/>
      </c>
      <c r="N136" s="96" t="str">
        <f>IF('FINAL-SCORE'!AC136="","",'FINAL-SCORE'!AC136)</f>
        <v/>
      </c>
      <c r="O136" s="96" t="str">
        <f>IF('FINAL-SCORE'!AD136="","",'FINAL-SCORE'!AD136)</f>
        <v/>
      </c>
      <c r="P136" s="96" t="str">
        <f>IF('FINAL-SCORE'!AE136="","",'FINAL-SCORE'!AE136)</f>
        <v/>
      </c>
      <c r="Q136" s="96" t="str">
        <f>IF('FINAL-SCORE'!AF136="","",'FINAL-SCORE'!AF136)</f>
        <v/>
      </c>
      <c r="R136" s="96" t="str">
        <f>IF('FINAL-SCORE'!AG136="","",'FINAL-SCORE'!AG136)</f>
        <v/>
      </c>
      <c r="S136" s="157" t="str">
        <f>IF('FINAL-SCORE'!AH136="","",'FINAL-SCORE'!AH136)</f>
        <v/>
      </c>
      <c r="T136" s="96"/>
      <c r="U136" s="96"/>
      <c r="V136" s="96"/>
      <c r="W136" s="96"/>
    </row>
    <row r="137" spans="1:23" ht="12" customHeight="1" x14ac:dyDescent="0.3">
      <c r="A137" s="96" t="str">
        <f>IF('FINAL-SCORE'!U137="","",'FINAL-SCORE'!U137)</f>
        <v/>
      </c>
      <c r="B137" s="96" t="str">
        <f>IF('FINAL-SCORE'!V137="","",'FINAL-SCORE'!V137)</f>
        <v/>
      </c>
      <c r="C137" s="96" t="str">
        <f>IF(B137="","",IF(VLOOKUP(B137,PLAYER!B:G,2,FALSE)="","",VLOOKUP(B137,PLAYER!B:G,2,FALSE)))</f>
        <v/>
      </c>
      <c r="D137" s="96" t="str">
        <f>IF(B137="","",IF(VLOOKUP(B137,PLAYER!B:G,3,FALSE)="","",VLOOKUP(B137,PLAYER!B:G,3,FALSE)))</f>
        <v/>
      </c>
      <c r="E137" s="96" t="str">
        <f>IF(B137="","",IF(VLOOKUP(B137,PLAYER!B:G,4,FALSE)="","",VLOOKUP(B137,PLAYER!B:G,4,FALSE)))</f>
        <v/>
      </c>
      <c r="F137" s="96" t="str">
        <f>IF(B137="","",IF(VLOOKUP(B137,PLAYER!B:G,5,FALSE)="","",VLOOKUP(B137,PLAYER!B:G,5,FALSE)))</f>
        <v/>
      </c>
      <c r="G137" s="96" t="str">
        <f>IF(B137="","",IF(VLOOKUP(B137,PLAYER!B:G,6,FALSE)="","",VLOOKUP(B137,PLAYER!B:G,6,FALSE)))</f>
        <v/>
      </c>
      <c r="H137" s="156" t="str">
        <f>IF('FINAL-SCORE'!W137="","",'FINAL-SCORE'!W137)</f>
        <v/>
      </c>
      <c r="I137" s="96" t="str">
        <f>IF('FINAL-SCORE'!X137="","",'FINAL-SCORE'!X137)</f>
        <v/>
      </c>
      <c r="J137" s="96" t="str">
        <f>IF('FINAL-SCORE'!Y137="","",'FINAL-SCORE'!Y137)</f>
        <v/>
      </c>
      <c r="K137" s="96" t="str">
        <f>IF('FINAL-SCORE'!Z137="","",'FINAL-SCORE'!Z137)</f>
        <v/>
      </c>
      <c r="L137" s="96" t="str">
        <f>IF('FINAL-SCORE'!AA137="","",'FINAL-SCORE'!AA137)</f>
        <v/>
      </c>
      <c r="M137" s="96" t="str">
        <f>IF('FINAL-SCORE'!AB137="","",'FINAL-SCORE'!AB137)</f>
        <v/>
      </c>
      <c r="N137" s="96" t="str">
        <f>IF('FINAL-SCORE'!AC137="","",'FINAL-SCORE'!AC137)</f>
        <v/>
      </c>
      <c r="O137" s="96" t="str">
        <f>IF('FINAL-SCORE'!AD137="","",'FINAL-SCORE'!AD137)</f>
        <v/>
      </c>
      <c r="P137" s="96" t="str">
        <f>IF('FINAL-SCORE'!AE137="","",'FINAL-SCORE'!AE137)</f>
        <v/>
      </c>
      <c r="Q137" s="96" t="str">
        <f>IF('FINAL-SCORE'!AF137="","",'FINAL-SCORE'!AF137)</f>
        <v/>
      </c>
      <c r="R137" s="96" t="str">
        <f>IF('FINAL-SCORE'!AG137="","",'FINAL-SCORE'!AG137)</f>
        <v/>
      </c>
      <c r="S137" s="157" t="str">
        <f>IF('FINAL-SCORE'!AH137="","",'FINAL-SCORE'!AH137)</f>
        <v/>
      </c>
      <c r="T137" s="96"/>
      <c r="U137" s="96"/>
      <c r="V137" s="96"/>
      <c r="W137" s="96"/>
    </row>
    <row r="138" spans="1:23" ht="12" customHeight="1" x14ac:dyDescent="0.3">
      <c r="A138" s="96" t="str">
        <f>IF('FINAL-SCORE'!U138="","",'FINAL-SCORE'!U138)</f>
        <v/>
      </c>
      <c r="B138" s="96" t="str">
        <f>IF('FINAL-SCORE'!V138="","",'FINAL-SCORE'!V138)</f>
        <v/>
      </c>
      <c r="C138" s="96" t="str">
        <f>IF(B138="","",IF(VLOOKUP(B138,PLAYER!B:G,2,FALSE)="","",VLOOKUP(B138,PLAYER!B:G,2,FALSE)))</f>
        <v/>
      </c>
      <c r="D138" s="96" t="str">
        <f>IF(B138="","",IF(VLOOKUP(B138,PLAYER!B:G,3,FALSE)="","",VLOOKUP(B138,PLAYER!B:G,3,FALSE)))</f>
        <v/>
      </c>
      <c r="E138" s="96" t="str">
        <f>IF(B138="","",IF(VLOOKUP(B138,PLAYER!B:G,4,FALSE)="","",VLOOKUP(B138,PLAYER!B:G,4,FALSE)))</f>
        <v/>
      </c>
      <c r="F138" s="96" t="str">
        <f>IF(B138="","",IF(VLOOKUP(B138,PLAYER!B:G,5,FALSE)="","",VLOOKUP(B138,PLAYER!B:G,5,FALSE)))</f>
        <v/>
      </c>
      <c r="G138" s="96" t="str">
        <f>IF(B138="","",IF(VLOOKUP(B138,PLAYER!B:G,6,FALSE)="","",VLOOKUP(B138,PLAYER!B:G,6,FALSE)))</f>
        <v/>
      </c>
      <c r="H138" s="156" t="str">
        <f>IF('FINAL-SCORE'!W138="","",'FINAL-SCORE'!W138)</f>
        <v/>
      </c>
      <c r="I138" s="96" t="str">
        <f>IF('FINAL-SCORE'!X138="","",'FINAL-SCORE'!X138)</f>
        <v/>
      </c>
      <c r="J138" s="96" t="str">
        <f>IF('FINAL-SCORE'!Y138="","",'FINAL-SCORE'!Y138)</f>
        <v/>
      </c>
      <c r="K138" s="96" t="str">
        <f>IF('FINAL-SCORE'!Z138="","",'FINAL-SCORE'!Z138)</f>
        <v/>
      </c>
      <c r="L138" s="96" t="str">
        <f>IF('FINAL-SCORE'!AA138="","",'FINAL-SCORE'!AA138)</f>
        <v/>
      </c>
      <c r="M138" s="96" t="str">
        <f>IF('FINAL-SCORE'!AB138="","",'FINAL-SCORE'!AB138)</f>
        <v/>
      </c>
      <c r="N138" s="96" t="str">
        <f>IF('FINAL-SCORE'!AC138="","",'FINAL-SCORE'!AC138)</f>
        <v/>
      </c>
      <c r="O138" s="96" t="str">
        <f>IF('FINAL-SCORE'!AD138="","",'FINAL-SCORE'!AD138)</f>
        <v/>
      </c>
      <c r="P138" s="96" t="str">
        <f>IF('FINAL-SCORE'!AE138="","",'FINAL-SCORE'!AE138)</f>
        <v/>
      </c>
      <c r="Q138" s="96" t="str">
        <f>IF('FINAL-SCORE'!AF138="","",'FINAL-SCORE'!AF138)</f>
        <v/>
      </c>
      <c r="R138" s="96" t="str">
        <f>IF('FINAL-SCORE'!AG138="","",'FINAL-SCORE'!AG138)</f>
        <v/>
      </c>
      <c r="S138" s="157" t="str">
        <f>IF('FINAL-SCORE'!AH138="","",'FINAL-SCORE'!AH138)</f>
        <v/>
      </c>
      <c r="T138" s="96"/>
      <c r="U138" s="96"/>
      <c r="V138" s="96"/>
      <c r="W138" s="96"/>
    </row>
    <row r="139" spans="1:23" ht="12" customHeight="1" x14ac:dyDescent="0.3">
      <c r="A139" s="96" t="str">
        <f>IF('FINAL-SCORE'!U139="","",'FINAL-SCORE'!U139)</f>
        <v/>
      </c>
      <c r="B139" s="96" t="str">
        <f>IF('FINAL-SCORE'!V139="","",'FINAL-SCORE'!V139)</f>
        <v/>
      </c>
      <c r="C139" s="96" t="str">
        <f>IF(B139="","",IF(VLOOKUP(B139,PLAYER!B:G,2,FALSE)="","",VLOOKUP(B139,PLAYER!B:G,2,FALSE)))</f>
        <v/>
      </c>
      <c r="D139" s="96" t="str">
        <f>IF(B139="","",IF(VLOOKUP(B139,PLAYER!B:G,3,FALSE)="","",VLOOKUP(B139,PLAYER!B:G,3,FALSE)))</f>
        <v/>
      </c>
      <c r="E139" s="96" t="str">
        <f>IF(B139="","",IF(VLOOKUP(B139,PLAYER!B:G,4,FALSE)="","",VLOOKUP(B139,PLAYER!B:G,4,FALSE)))</f>
        <v/>
      </c>
      <c r="F139" s="96" t="str">
        <f>IF(B139="","",IF(VLOOKUP(B139,PLAYER!B:G,5,FALSE)="","",VLOOKUP(B139,PLAYER!B:G,5,FALSE)))</f>
        <v/>
      </c>
      <c r="G139" s="96" t="str">
        <f>IF(B139="","",IF(VLOOKUP(B139,PLAYER!B:G,6,FALSE)="","",VLOOKUP(B139,PLAYER!B:G,6,FALSE)))</f>
        <v/>
      </c>
      <c r="H139" s="156" t="str">
        <f>IF('FINAL-SCORE'!W139="","",'FINAL-SCORE'!W139)</f>
        <v/>
      </c>
      <c r="I139" s="96" t="str">
        <f>IF('FINAL-SCORE'!X139="","",'FINAL-SCORE'!X139)</f>
        <v/>
      </c>
      <c r="J139" s="96" t="str">
        <f>IF('FINAL-SCORE'!Y139="","",'FINAL-SCORE'!Y139)</f>
        <v/>
      </c>
      <c r="K139" s="96" t="str">
        <f>IF('FINAL-SCORE'!Z139="","",'FINAL-SCORE'!Z139)</f>
        <v/>
      </c>
      <c r="L139" s="96" t="str">
        <f>IF('FINAL-SCORE'!AA139="","",'FINAL-SCORE'!AA139)</f>
        <v/>
      </c>
      <c r="M139" s="96" t="str">
        <f>IF('FINAL-SCORE'!AB139="","",'FINAL-SCORE'!AB139)</f>
        <v/>
      </c>
      <c r="N139" s="96" t="str">
        <f>IF('FINAL-SCORE'!AC139="","",'FINAL-SCORE'!AC139)</f>
        <v/>
      </c>
      <c r="O139" s="96" t="str">
        <f>IF('FINAL-SCORE'!AD139="","",'FINAL-SCORE'!AD139)</f>
        <v/>
      </c>
      <c r="P139" s="96" t="str">
        <f>IF('FINAL-SCORE'!AE139="","",'FINAL-SCORE'!AE139)</f>
        <v/>
      </c>
      <c r="Q139" s="96" t="str">
        <f>IF('FINAL-SCORE'!AF139="","",'FINAL-SCORE'!AF139)</f>
        <v/>
      </c>
      <c r="R139" s="96" t="str">
        <f>IF('FINAL-SCORE'!AG139="","",'FINAL-SCORE'!AG139)</f>
        <v/>
      </c>
      <c r="S139" s="157" t="str">
        <f>IF('FINAL-SCORE'!AH139="","",'FINAL-SCORE'!AH139)</f>
        <v/>
      </c>
      <c r="T139" s="96"/>
      <c r="U139" s="96"/>
      <c r="V139" s="96"/>
      <c r="W139" s="96"/>
    </row>
    <row r="140" spans="1:23" ht="12" customHeight="1" x14ac:dyDescent="0.3">
      <c r="A140" s="96" t="str">
        <f>IF('FINAL-SCORE'!U140="","",'FINAL-SCORE'!U140)</f>
        <v/>
      </c>
      <c r="B140" s="96" t="str">
        <f>IF('FINAL-SCORE'!V140="","",'FINAL-SCORE'!V140)</f>
        <v/>
      </c>
      <c r="C140" s="96" t="str">
        <f>IF(B140="","",IF(VLOOKUP(B140,PLAYER!B:G,2,FALSE)="","",VLOOKUP(B140,PLAYER!B:G,2,FALSE)))</f>
        <v/>
      </c>
      <c r="D140" s="96" t="str">
        <f>IF(B140="","",IF(VLOOKUP(B140,PLAYER!B:G,3,FALSE)="","",VLOOKUP(B140,PLAYER!B:G,3,FALSE)))</f>
        <v/>
      </c>
      <c r="E140" s="96" t="str">
        <f>IF(B140="","",IF(VLOOKUP(B140,PLAYER!B:G,4,FALSE)="","",VLOOKUP(B140,PLAYER!B:G,4,FALSE)))</f>
        <v/>
      </c>
      <c r="F140" s="96" t="str">
        <f>IF(B140="","",IF(VLOOKUP(B140,PLAYER!B:G,5,FALSE)="","",VLOOKUP(B140,PLAYER!B:G,5,FALSE)))</f>
        <v/>
      </c>
      <c r="G140" s="96" t="str">
        <f>IF(B140="","",IF(VLOOKUP(B140,PLAYER!B:G,6,FALSE)="","",VLOOKUP(B140,PLAYER!B:G,6,FALSE)))</f>
        <v/>
      </c>
      <c r="H140" s="156" t="str">
        <f>IF('FINAL-SCORE'!W140="","",'FINAL-SCORE'!W140)</f>
        <v/>
      </c>
      <c r="I140" s="96" t="str">
        <f>IF('FINAL-SCORE'!X140="","",'FINAL-SCORE'!X140)</f>
        <v/>
      </c>
      <c r="J140" s="96" t="str">
        <f>IF('FINAL-SCORE'!Y140="","",'FINAL-SCORE'!Y140)</f>
        <v/>
      </c>
      <c r="K140" s="96" t="str">
        <f>IF('FINAL-SCORE'!Z140="","",'FINAL-SCORE'!Z140)</f>
        <v/>
      </c>
      <c r="L140" s="96" t="str">
        <f>IF('FINAL-SCORE'!AA140="","",'FINAL-SCORE'!AA140)</f>
        <v/>
      </c>
      <c r="M140" s="96" t="str">
        <f>IF('FINAL-SCORE'!AB140="","",'FINAL-SCORE'!AB140)</f>
        <v/>
      </c>
      <c r="N140" s="96" t="str">
        <f>IF('FINAL-SCORE'!AC140="","",'FINAL-SCORE'!AC140)</f>
        <v/>
      </c>
      <c r="O140" s="96" t="str">
        <f>IF('FINAL-SCORE'!AD140="","",'FINAL-SCORE'!AD140)</f>
        <v/>
      </c>
      <c r="P140" s="96" t="str">
        <f>IF('FINAL-SCORE'!AE140="","",'FINAL-SCORE'!AE140)</f>
        <v/>
      </c>
      <c r="Q140" s="96" t="str">
        <f>IF('FINAL-SCORE'!AF140="","",'FINAL-SCORE'!AF140)</f>
        <v/>
      </c>
      <c r="R140" s="96" t="str">
        <f>IF('FINAL-SCORE'!AG140="","",'FINAL-SCORE'!AG140)</f>
        <v/>
      </c>
      <c r="S140" s="157" t="str">
        <f>IF('FINAL-SCORE'!AH140="","",'FINAL-SCORE'!AH140)</f>
        <v/>
      </c>
      <c r="T140" s="96"/>
      <c r="U140" s="96"/>
      <c r="V140" s="96"/>
      <c r="W140" s="96"/>
    </row>
    <row r="141" spans="1:23" ht="12" customHeight="1" x14ac:dyDescent="0.3">
      <c r="A141" s="96" t="str">
        <f>IF('FINAL-SCORE'!U141="","",'FINAL-SCORE'!U141)</f>
        <v/>
      </c>
      <c r="B141" s="96" t="str">
        <f>IF('FINAL-SCORE'!V141="","",'FINAL-SCORE'!V141)</f>
        <v/>
      </c>
      <c r="C141" s="96" t="str">
        <f>IF(B141="","",IF(VLOOKUP(B141,PLAYER!B:G,2,FALSE)="","",VLOOKUP(B141,PLAYER!B:G,2,FALSE)))</f>
        <v/>
      </c>
      <c r="D141" s="96" t="str">
        <f>IF(B141="","",IF(VLOOKUP(B141,PLAYER!B:G,3,FALSE)="","",VLOOKUP(B141,PLAYER!B:G,3,FALSE)))</f>
        <v/>
      </c>
      <c r="E141" s="96" t="str">
        <f>IF(B141="","",IF(VLOOKUP(B141,PLAYER!B:G,4,FALSE)="","",VLOOKUP(B141,PLAYER!B:G,4,FALSE)))</f>
        <v/>
      </c>
      <c r="F141" s="96" t="str">
        <f>IF(B141="","",IF(VLOOKUP(B141,PLAYER!B:G,5,FALSE)="","",VLOOKUP(B141,PLAYER!B:G,5,FALSE)))</f>
        <v/>
      </c>
      <c r="G141" s="96" t="str">
        <f>IF(B141="","",IF(VLOOKUP(B141,PLAYER!B:G,6,FALSE)="","",VLOOKUP(B141,PLAYER!B:G,6,FALSE)))</f>
        <v/>
      </c>
      <c r="H141" s="156" t="str">
        <f>IF('FINAL-SCORE'!W141="","",'FINAL-SCORE'!W141)</f>
        <v/>
      </c>
      <c r="I141" s="96" t="str">
        <f>IF('FINAL-SCORE'!X141="","",'FINAL-SCORE'!X141)</f>
        <v/>
      </c>
      <c r="J141" s="96" t="str">
        <f>IF('FINAL-SCORE'!Y141="","",'FINAL-SCORE'!Y141)</f>
        <v/>
      </c>
      <c r="K141" s="96" t="str">
        <f>IF('FINAL-SCORE'!Z141="","",'FINAL-SCORE'!Z141)</f>
        <v/>
      </c>
      <c r="L141" s="96" t="str">
        <f>IF('FINAL-SCORE'!AA141="","",'FINAL-SCORE'!AA141)</f>
        <v/>
      </c>
      <c r="M141" s="96" t="str">
        <f>IF('FINAL-SCORE'!AB141="","",'FINAL-SCORE'!AB141)</f>
        <v/>
      </c>
      <c r="N141" s="96" t="str">
        <f>IF('FINAL-SCORE'!AC141="","",'FINAL-SCORE'!AC141)</f>
        <v/>
      </c>
      <c r="O141" s="96" t="str">
        <f>IF('FINAL-SCORE'!AD141="","",'FINAL-SCORE'!AD141)</f>
        <v/>
      </c>
      <c r="P141" s="96" t="str">
        <f>IF('FINAL-SCORE'!AE141="","",'FINAL-SCORE'!AE141)</f>
        <v/>
      </c>
      <c r="Q141" s="96" t="str">
        <f>IF('FINAL-SCORE'!AF141="","",'FINAL-SCORE'!AF141)</f>
        <v/>
      </c>
      <c r="R141" s="96" t="str">
        <f>IF('FINAL-SCORE'!AG141="","",'FINAL-SCORE'!AG141)</f>
        <v/>
      </c>
      <c r="S141" s="157" t="str">
        <f>IF('FINAL-SCORE'!AH141="","",'FINAL-SCORE'!AH141)</f>
        <v/>
      </c>
      <c r="T141" s="96"/>
      <c r="U141" s="96"/>
      <c r="V141" s="96"/>
      <c r="W141" s="96"/>
    </row>
    <row r="142" spans="1:23" ht="12" customHeight="1" x14ac:dyDescent="0.3">
      <c r="A142" s="96" t="str">
        <f>IF('FINAL-SCORE'!U142="","",'FINAL-SCORE'!U142)</f>
        <v/>
      </c>
      <c r="B142" s="96" t="str">
        <f>IF('FINAL-SCORE'!V142="","",'FINAL-SCORE'!V142)</f>
        <v/>
      </c>
      <c r="C142" s="96" t="str">
        <f>IF(B142="","",IF(VLOOKUP(B142,PLAYER!B:G,2,FALSE)="","",VLOOKUP(B142,PLAYER!B:G,2,FALSE)))</f>
        <v/>
      </c>
      <c r="D142" s="96" t="str">
        <f>IF(B142="","",IF(VLOOKUP(B142,PLAYER!B:G,3,FALSE)="","",VLOOKUP(B142,PLAYER!B:G,3,FALSE)))</f>
        <v/>
      </c>
      <c r="E142" s="96" t="str">
        <f>IF(B142="","",IF(VLOOKUP(B142,PLAYER!B:G,4,FALSE)="","",VLOOKUP(B142,PLAYER!B:G,4,FALSE)))</f>
        <v/>
      </c>
      <c r="F142" s="96" t="str">
        <f>IF(B142="","",IF(VLOOKUP(B142,PLAYER!B:G,5,FALSE)="","",VLOOKUP(B142,PLAYER!B:G,5,FALSE)))</f>
        <v/>
      </c>
      <c r="G142" s="96" t="str">
        <f>IF(B142="","",IF(VLOOKUP(B142,PLAYER!B:G,6,FALSE)="","",VLOOKUP(B142,PLAYER!B:G,6,FALSE)))</f>
        <v/>
      </c>
      <c r="H142" s="156" t="str">
        <f>IF('FINAL-SCORE'!W142="","",'FINAL-SCORE'!W142)</f>
        <v/>
      </c>
      <c r="I142" s="96" t="str">
        <f>IF('FINAL-SCORE'!X142="","",'FINAL-SCORE'!X142)</f>
        <v/>
      </c>
      <c r="J142" s="96" t="str">
        <f>IF('FINAL-SCORE'!Y142="","",'FINAL-SCORE'!Y142)</f>
        <v/>
      </c>
      <c r="K142" s="96" t="str">
        <f>IF('FINAL-SCORE'!Z142="","",'FINAL-SCORE'!Z142)</f>
        <v/>
      </c>
      <c r="L142" s="96" t="str">
        <f>IF('FINAL-SCORE'!AA142="","",'FINAL-SCORE'!AA142)</f>
        <v/>
      </c>
      <c r="M142" s="96" t="str">
        <f>IF('FINAL-SCORE'!AB142="","",'FINAL-SCORE'!AB142)</f>
        <v/>
      </c>
      <c r="N142" s="96" t="str">
        <f>IF('FINAL-SCORE'!AC142="","",'FINAL-SCORE'!AC142)</f>
        <v/>
      </c>
      <c r="O142" s="96" t="str">
        <f>IF('FINAL-SCORE'!AD142="","",'FINAL-SCORE'!AD142)</f>
        <v/>
      </c>
      <c r="P142" s="96" t="str">
        <f>IF('FINAL-SCORE'!AE142="","",'FINAL-SCORE'!AE142)</f>
        <v/>
      </c>
      <c r="Q142" s="96" t="str">
        <f>IF('FINAL-SCORE'!AF142="","",'FINAL-SCORE'!AF142)</f>
        <v/>
      </c>
      <c r="R142" s="96" t="str">
        <f>IF('FINAL-SCORE'!AG142="","",'FINAL-SCORE'!AG142)</f>
        <v/>
      </c>
      <c r="S142" s="157" t="str">
        <f>IF('FINAL-SCORE'!AH142="","",'FINAL-SCORE'!AH142)</f>
        <v/>
      </c>
      <c r="T142" s="96"/>
      <c r="U142" s="96"/>
      <c r="V142" s="96"/>
      <c r="W142" s="96"/>
    </row>
    <row r="143" spans="1:23" ht="12" customHeight="1" x14ac:dyDescent="0.3">
      <c r="A143" s="96" t="str">
        <f>IF('FINAL-SCORE'!U143="","",'FINAL-SCORE'!U143)</f>
        <v/>
      </c>
      <c r="B143" s="96" t="str">
        <f>IF('FINAL-SCORE'!V143="","",'FINAL-SCORE'!V143)</f>
        <v/>
      </c>
      <c r="C143" s="96" t="str">
        <f>IF(B143="","",IF(VLOOKUP(B143,PLAYER!B:G,2,FALSE)="","",VLOOKUP(B143,PLAYER!B:G,2,FALSE)))</f>
        <v/>
      </c>
      <c r="D143" s="96" t="str">
        <f>IF(B143="","",IF(VLOOKUP(B143,PLAYER!B:G,3,FALSE)="","",VLOOKUP(B143,PLAYER!B:G,3,FALSE)))</f>
        <v/>
      </c>
      <c r="E143" s="96" t="str">
        <f>IF(B143="","",IF(VLOOKUP(B143,PLAYER!B:G,4,FALSE)="","",VLOOKUP(B143,PLAYER!B:G,4,FALSE)))</f>
        <v/>
      </c>
      <c r="F143" s="96" t="str">
        <f>IF(B143="","",IF(VLOOKUP(B143,PLAYER!B:G,5,FALSE)="","",VLOOKUP(B143,PLAYER!B:G,5,FALSE)))</f>
        <v/>
      </c>
      <c r="G143" s="96" t="str">
        <f>IF(B143="","",IF(VLOOKUP(B143,PLAYER!B:G,6,FALSE)="","",VLOOKUP(B143,PLAYER!B:G,6,FALSE)))</f>
        <v/>
      </c>
      <c r="H143" s="156" t="str">
        <f>IF('FINAL-SCORE'!W143="","",'FINAL-SCORE'!W143)</f>
        <v/>
      </c>
      <c r="I143" s="96" t="str">
        <f>IF('FINAL-SCORE'!X143="","",'FINAL-SCORE'!X143)</f>
        <v/>
      </c>
      <c r="J143" s="96" t="str">
        <f>IF('FINAL-SCORE'!Y143="","",'FINAL-SCORE'!Y143)</f>
        <v/>
      </c>
      <c r="K143" s="96" t="str">
        <f>IF('FINAL-SCORE'!Z143="","",'FINAL-SCORE'!Z143)</f>
        <v/>
      </c>
      <c r="L143" s="96" t="str">
        <f>IF('FINAL-SCORE'!AA143="","",'FINAL-SCORE'!AA143)</f>
        <v/>
      </c>
      <c r="M143" s="96" t="str">
        <f>IF('FINAL-SCORE'!AB143="","",'FINAL-SCORE'!AB143)</f>
        <v/>
      </c>
      <c r="N143" s="96" t="str">
        <f>IF('FINAL-SCORE'!AC143="","",'FINAL-SCORE'!AC143)</f>
        <v/>
      </c>
      <c r="O143" s="96" t="str">
        <f>IF('FINAL-SCORE'!AD143="","",'FINAL-SCORE'!AD143)</f>
        <v/>
      </c>
      <c r="P143" s="96" t="str">
        <f>IF('FINAL-SCORE'!AE143="","",'FINAL-SCORE'!AE143)</f>
        <v/>
      </c>
      <c r="Q143" s="96" t="str">
        <f>IF('FINAL-SCORE'!AF143="","",'FINAL-SCORE'!AF143)</f>
        <v/>
      </c>
      <c r="R143" s="96" t="str">
        <f>IF('FINAL-SCORE'!AG143="","",'FINAL-SCORE'!AG143)</f>
        <v/>
      </c>
      <c r="S143" s="157" t="str">
        <f>IF('FINAL-SCORE'!AH143="","",'FINAL-SCORE'!AH143)</f>
        <v/>
      </c>
      <c r="T143" s="96"/>
      <c r="U143" s="96"/>
      <c r="V143" s="96"/>
      <c r="W143" s="96"/>
    </row>
    <row r="144" spans="1:23" ht="12" customHeight="1" x14ac:dyDescent="0.3">
      <c r="A144" s="96" t="str">
        <f>IF('FINAL-SCORE'!U144="","",'FINAL-SCORE'!U144)</f>
        <v/>
      </c>
      <c r="B144" s="96" t="str">
        <f>IF('FINAL-SCORE'!V144="","",'FINAL-SCORE'!V144)</f>
        <v/>
      </c>
      <c r="C144" s="96" t="str">
        <f>IF(B144="","",IF(VLOOKUP(B144,PLAYER!B:G,2,FALSE)="","",VLOOKUP(B144,PLAYER!B:G,2,FALSE)))</f>
        <v/>
      </c>
      <c r="D144" s="96" t="str">
        <f>IF(B144="","",IF(VLOOKUP(B144,PLAYER!B:G,3,FALSE)="","",VLOOKUP(B144,PLAYER!B:G,3,FALSE)))</f>
        <v/>
      </c>
      <c r="E144" s="96" t="str">
        <f>IF(B144="","",IF(VLOOKUP(B144,PLAYER!B:G,4,FALSE)="","",VLOOKUP(B144,PLAYER!B:G,4,FALSE)))</f>
        <v/>
      </c>
      <c r="F144" s="96" t="str">
        <f>IF(B144="","",IF(VLOOKUP(B144,PLAYER!B:G,5,FALSE)="","",VLOOKUP(B144,PLAYER!B:G,5,FALSE)))</f>
        <v/>
      </c>
      <c r="G144" s="96" t="str">
        <f>IF(B144="","",IF(VLOOKUP(B144,PLAYER!B:G,6,FALSE)="","",VLOOKUP(B144,PLAYER!B:G,6,FALSE)))</f>
        <v/>
      </c>
      <c r="H144" s="156" t="str">
        <f>IF('FINAL-SCORE'!W144="","",'FINAL-SCORE'!W144)</f>
        <v/>
      </c>
      <c r="I144" s="96" t="str">
        <f>IF('FINAL-SCORE'!X144="","",'FINAL-SCORE'!X144)</f>
        <v/>
      </c>
      <c r="J144" s="96" t="str">
        <f>IF('FINAL-SCORE'!Y144="","",'FINAL-SCORE'!Y144)</f>
        <v/>
      </c>
      <c r="K144" s="96" t="str">
        <f>IF('FINAL-SCORE'!Z144="","",'FINAL-SCORE'!Z144)</f>
        <v/>
      </c>
      <c r="L144" s="96" t="str">
        <f>IF('FINAL-SCORE'!AA144="","",'FINAL-SCORE'!AA144)</f>
        <v/>
      </c>
      <c r="M144" s="96" t="str">
        <f>IF('FINAL-SCORE'!AB144="","",'FINAL-SCORE'!AB144)</f>
        <v/>
      </c>
      <c r="N144" s="96" t="str">
        <f>IF('FINAL-SCORE'!AC144="","",'FINAL-SCORE'!AC144)</f>
        <v/>
      </c>
      <c r="O144" s="96" t="str">
        <f>IF('FINAL-SCORE'!AD144="","",'FINAL-SCORE'!AD144)</f>
        <v/>
      </c>
      <c r="P144" s="96" t="str">
        <f>IF('FINAL-SCORE'!AE144="","",'FINAL-SCORE'!AE144)</f>
        <v/>
      </c>
      <c r="Q144" s="96" t="str">
        <f>IF('FINAL-SCORE'!AF144="","",'FINAL-SCORE'!AF144)</f>
        <v/>
      </c>
      <c r="R144" s="96" t="str">
        <f>IF('FINAL-SCORE'!AG144="","",'FINAL-SCORE'!AG144)</f>
        <v/>
      </c>
      <c r="S144" s="157" t="str">
        <f>IF('FINAL-SCORE'!AH144="","",'FINAL-SCORE'!AH144)</f>
        <v/>
      </c>
      <c r="T144" s="96"/>
      <c r="U144" s="96"/>
      <c r="V144" s="96"/>
      <c r="W144" s="96"/>
    </row>
    <row r="145" spans="1:23" ht="12" customHeight="1" x14ac:dyDescent="0.3">
      <c r="A145" s="96" t="str">
        <f>IF('FINAL-SCORE'!U145="","",'FINAL-SCORE'!U145)</f>
        <v/>
      </c>
      <c r="B145" s="96" t="str">
        <f>IF('FINAL-SCORE'!V145="","",'FINAL-SCORE'!V145)</f>
        <v/>
      </c>
      <c r="C145" s="96" t="str">
        <f>IF(B145="","",IF(VLOOKUP(B145,PLAYER!B:G,2,FALSE)="","",VLOOKUP(B145,PLAYER!B:G,2,FALSE)))</f>
        <v/>
      </c>
      <c r="D145" s="96" t="str">
        <f>IF(B145="","",IF(VLOOKUP(B145,PLAYER!B:G,3,FALSE)="","",VLOOKUP(B145,PLAYER!B:G,3,FALSE)))</f>
        <v/>
      </c>
      <c r="E145" s="96" t="str">
        <f>IF(B145="","",IF(VLOOKUP(B145,PLAYER!B:G,4,FALSE)="","",VLOOKUP(B145,PLAYER!B:G,4,FALSE)))</f>
        <v/>
      </c>
      <c r="F145" s="96" t="str">
        <f>IF(B145="","",IF(VLOOKUP(B145,PLAYER!B:G,5,FALSE)="","",VLOOKUP(B145,PLAYER!B:G,5,FALSE)))</f>
        <v/>
      </c>
      <c r="G145" s="96" t="str">
        <f>IF(B145="","",IF(VLOOKUP(B145,PLAYER!B:G,6,FALSE)="","",VLOOKUP(B145,PLAYER!B:G,6,FALSE)))</f>
        <v/>
      </c>
      <c r="H145" s="156" t="str">
        <f>IF('FINAL-SCORE'!W145="","",'FINAL-SCORE'!W145)</f>
        <v/>
      </c>
      <c r="I145" s="96" t="str">
        <f>IF('FINAL-SCORE'!X145="","",'FINAL-SCORE'!X145)</f>
        <v/>
      </c>
      <c r="J145" s="96" t="str">
        <f>IF('FINAL-SCORE'!Y145="","",'FINAL-SCORE'!Y145)</f>
        <v/>
      </c>
      <c r="K145" s="96" t="str">
        <f>IF('FINAL-SCORE'!Z145="","",'FINAL-SCORE'!Z145)</f>
        <v/>
      </c>
      <c r="L145" s="96" t="str">
        <f>IF('FINAL-SCORE'!AA145="","",'FINAL-SCORE'!AA145)</f>
        <v/>
      </c>
      <c r="M145" s="96" t="str">
        <f>IF('FINAL-SCORE'!AB145="","",'FINAL-SCORE'!AB145)</f>
        <v/>
      </c>
      <c r="N145" s="96" t="str">
        <f>IF('FINAL-SCORE'!AC145="","",'FINAL-SCORE'!AC145)</f>
        <v/>
      </c>
      <c r="O145" s="96" t="str">
        <f>IF('FINAL-SCORE'!AD145="","",'FINAL-SCORE'!AD145)</f>
        <v/>
      </c>
      <c r="P145" s="96" t="str">
        <f>IF('FINAL-SCORE'!AE145="","",'FINAL-SCORE'!AE145)</f>
        <v/>
      </c>
      <c r="Q145" s="96" t="str">
        <f>IF('FINAL-SCORE'!AF145="","",'FINAL-SCORE'!AF145)</f>
        <v/>
      </c>
      <c r="R145" s="96" t="str">
        <f>IF('FINAL-SCORE'!AG145="","",'FINAL-SCORE'!AG145)</f>
        <v/>
      </c>
      <c r="S145" s="157" t="str">
        <f>IF('FINAL-SCORE'!AH145="","",'FINAL-SCORE'!AH145)</f>
        <v/>
      </c>
      <c r="T145" s="96"/>
      <c r="U145" s="96"/>
      <c r="V145" s="96"/>
      <c r="W145" s="96"/>
    </row>
    <row r="146" spans="1:23" ht="12" customHeight="1" x14ac:dyDescent="0.3">
      <c r="A146" s="96" t="str">
        <f>IF('FINAL-SCORE'!U146="","",'FINAL-SCORE'!U146)</f>
        <v/>
      </c>
      <c r="B146" s="96" t="str">
        <f>IF('FINAL-SCORE'!V146="","",'FINAL-SCORE'!V146)</f>
        <v/>
      </c>
      <c r="C146" s="96" t="str">
        <f>IF(B146="","",IF(VLOOKUP(B146,PLAYER!B:G,2,FALSE)="","",VLOOKUP(B146,PLAYER!B:G,2,FALSE)))</f>
        <v/>
      </c>
      <c r="D146" s="96" t="str">
        <f>IF(B146="","",IF(VLOOKUP(B146,PLAYER!B:G,3,FALSE)="","",VLOOKUP(B146,PLAYER!B:G,3,FALSE)))</f>
        <v/>
      </c>
      <c r="E146" s="96" t="str">
        <f>IF(B146="","",IF(VLOOKUP(B146,PLAYER!B:G,4,FALSE)="","",VLOOKUP(B146,PLAYER!B:G,4,FALSE)))</f>
        <v/>
      </c>
      <c r="F146" s="96" t="str">
        <f>IF(B146="","",IF(VLOOKUP(B146,PLAYER!B:G,5,FALSE)="","",VLOOKUP(B146,PLAYER!B:G,5,FALSE)))</f>
        <v/>
      </c>
      <c r="G146" s="96" t="str">
        <f>IF(B146="","",IF(VLOOKUP(B146,PLAYER!B:G,6,FALSE)="","",VLOOKUP(B146,PLAYER!B:G,6,FALSE)))</f>
        <v/>
      </c>
      <c r="H146" s="156" t="str">
        <f>IF('FINAL-SCORE'!W146="","",'FINAL-SCORE'!W146)</f>
        <v/>
      </c>
      <c r="I146" s="96" t="str">
        <f>IF('FINAL-SCORE'!X146="","",'FINAL-SCORE'!X146)</f>
        <v/>
      </c>
      <c r="J146" s="96" t="str">
        <f>IF('FINAL-SCORE'!Y146="","",'FINAL-SCORE'!Y146)</f>
        <v/>
      </c>
      <c r="K146" s="96" t="str">
        <f>IF('FINAL-SCORE'!Z146="","",'FINAL-SCORE'!Z146)</f>
        <v/>
      </c>
      <c r="L146" s="96" t="str">
        <f>IF('FINAL-SCORE'!AA146="","",'FINAL-SCORE'!AA146)</f>
        <v/>
      </c>
      <c r="M146" s="96" t="str">
        <f>IF('FINAL-SCORE'!AB146="","",'FINAL-SCORE'!AB146)</f>
        <v/>
      </c>
      <c r="N146" s="96" t="str">
        <f>IF('FINAL-SCORE'!AC146="","",'FINAL-SCORE'!AC146)</f>
        <v/>
      </c>
      <c r="O146" s="96" t="str">
        <f>IF('FINAL-SCORE'!AD146="","",'FINAL-SCORE'!AD146)</f>
        <v/>
      </c>
      <c r="P146" s="96" t="str">
        <f>IF('FINAL-SCORE'!AE146="","",'FINAL-SCORE'!AE146)</f>
        <v/>
      </c>
      <c r="Q146" s="96" t="str">
        <f>IF('FINAL-SCORE'!AF146="","",'FINAL-SCORE'!AF146)</f>
        <v/>
      </c>
      <c r="R146" s="96" t="str">
        <f>IF('FINAL-SCORE'!AG146="","",'FINAL-SCORE'!AG146)</f>
        <v/>
      </c>
      <c r="S146" s="157" t="str">
        <f>IF('FINAL-SCORE'!AH146="","",'FINAL-SCORE'!AH146)</f>
        <v/>
      </c>
      <c r="T146" s="96"/>
      <c r="U146" s="96"/>
      <c r="V146" s="96"/>
      <c r="W146" s="96"/>
    </row>
    <row r="147" spans="1:23" ht="12" customHeight="1" x14ac:dyDescent="0.3">
      <c r="A147" s="96" t="str">
        <f>IF('FINAL-SCORE'!U147="","",'FINAL-SCORE'!U147)</f>
        <v/>
      </c>
      <c r="B147" s="96" t="str">
        <f>IF('FINAL-SCORE'!V147="","",'FINAL-SCORE'!V147)</f>
        <v/>
      </c>
      <c r="C147" s="96" t="str">
        <f>IF(B147="","",IF(VLOOKUP(B147,PLAYER!B:G,2,FALSE)="","",VLOOKUP(B147,PLAYER!B:G,2,FALSE)))</f>
        <v/>
      </c>
      <c r="D147" s="96" t="str">
        <f>IF(B147="","",IF(VLOOKUP(B147,PLAYER!B:G,3,FALSE)="","",VLOOKUP(B147,PLAYER!B:G,3,FALSE)))</f>
        <v/>
      </c>
      <c r="E147" s="96" t="str">
        <f>IF(B147="","",IF(VLOOKUP(B147,PLAYER!B:G,4,FALSE)="","",VLOOKUP(B147,PLAYER!B:G,4,FALSE)))</f>
        <v/>
      </c>
      <c r="F147" s="96" t="str">
        <f>IF(B147="","",IF(VLOOKUP(B147,PLAYER!B:G,5,FALSE)="","",VLOOKUP(B147,PLAYER!B:G,5,FALSE)))</f>
        <v/>
      </c>
      <c r="G147" s="96" t="str">
        <f>IF(B147="","",IF(VLOOKUP(B147,PLAYER!B:G,6,FALSE)="","",VLOOKUP(B147,PLAYER!B:G,6,FALSE)))</f>
        <v/>
      </c>
      <c r="H147" s="156" t="str">
        <f>IF('FINAL-SCORE'!W147="","",'FINAL-SCORE'!W147)</f>
        <v/>
      </c>
      <c r="I147" s="96" t="str">
        <f>IF('FINAL-SCORE'!X147="","",'FINAL-SCORE'!X147)</f>
        <v/>
      </c>
      <c r="J147" s="96" t="str">
        <f>IF('FINAL-SCORE'!Y147="","",'FINAL-SCORE'!Y147)</f>
        <v/>
      </c>
      <c r="K147" s="96" t="str">
        <f>IF('FINAL-SCORE'!Z147="","",'FINAL-SCORE'!Z147)</f>
        <v/>
      </c>
      <c r="L147" s="96" t="str">
        <f>IF('FINAL-SCORE'!AA147="","",'FINAL-SCORE'!AA147)</f>
        <v/>
      </c>
      <c r="M147" s="96" t="str">
        <f>IF('FINAL-SCORE'!AB147="","",'FINAL-SCORE'!AB147)</f>
        <v/>
      </c>
      <c r="N147" s="96" t="str">
        <f>IF('FINAL-SCORE'!AC147="","",'FINAL-SCORE'!AC147)</f>
        <v/>
      </c>
      <c r="O147" s="96" t="str">
        <f>IF('FINAL-SCORE'!AD147="","",'FINAL-SCORE'!AD147)</f>
        <v/>
      </c>
      <c r="P147" s="96" t="str">
        <f>IF('FINAL-SCORE'!AE147="","",'FINAL-SCORE'!AE147)</f>
        <v/>
      </c>
      <c r="Q147" s="96" t="str">
        <f>IF('FINAL-SCORE'!AF147="","",'FINAL-SCORE'!AF147)</f>
        <v/>
      </c>
      <c r="R147" s="96" t="str">
        <f>IF('FINAL-SCORE'!AG147="","",'FINAL-SCORE'!AG147)</f>
        <v/>
      </c>
      <c r="S147" s="157" t="str">
        <f>IF('FINAL-SCORE'!AH147="","",'FINAL-SCORE'!AH147)</f>
        <v/>
      </c>
      <c r="T147" s="96"/>
      <c r="U147" s="96"/>
      <c r="V147" s="96"/>
      <c r="W147" s="96"/>
    </row>
    <row r="148" spans="1:23" ht="12" customHeight="1" x14ac:dyDescent="0.3">
      <c r="A148" s="96" t="str">
        <f>IF('FINAL-SCORE'!U148="","",'FINAL-SCORE'!U148)</f>
        <v/>
      </c>
      <c r="B148" s="96" t="str">
        <f>IF('FINAL-SCORE'!V148="","",'FINAL-SCORE'!V148)</f>
        <v/>
      </c>
      <c r="C148" s="96" t="str">
        <f>IF(B148="","",IF(VLOOKUP(B148,PLAYER!B:G,2,FALSE)="","",VLOOKUP(B148,PLAYER!B:G,2,FALSE)))</f>
        <v/>
      </c>
      <c r="D148" s="96" t="str">
        <f>IF(B148="","",IF(VLOOKUP(B148,PLAYER!B:G,3,FALSE)="","",VLOOKUP(B148,PLAYER!B:G,3,FALSE)))</f>
        <v/>
      </c>
      <c r="E148" s="96" t="str">
        <f>IF(B148="","",IF(VLOOKUP(B148,PLAYER!B:G,4,FALSE)="","",VLOOKUP(B148,PLAYER!B:G,4,FALSE)))</f>
        <v/>
      </c>
      <c r="F148" s="96" t="str">
        <f>IF(B148="","",IF(VLOOKUP(B148,PLAYER!B:G,5,FALSE)="","",VLOOKUP(B148,PLAYER!B:G,5,FALSE)))</f>
        <v/>
      </c>
      <c r="G148" s="96" t="str">
        <f>IF(B148="","",IF(VLOOKUP(B148,PLAYER!B:G,6,FALSE)="","",VLOOKUP(B148,PLAYER!B:G,6,FALSE)))</f>
        <v/>
      </c>
      <c r="H148" s="156" t="str">
        <f>IF('FINAL-SCORE'!W148="","",'FINAL-SCORE'!W148)</f>
        <v/>
      </c>
      <c r="I148" s="96" t="str">
        <f>IF('FINAL-SCORE'!X148="","",'FINAL-SCORE'!X148)</f>
        <v/>
      </c>
      <c r="J148" s="96" t="str">
        <f>IF('FINAL-SCORE'!Y148="","",'FINAL-SCORE'!Y148)</f>
        <v/>
      </c>
      <c r="K148" s="96" t="str">
        <f>IF('FINAL-SCORE'!Z148="","",'FINAL-SCORE'!Z148)</f>
        <v/>
      </c>
      <c r="L148" s="96" t="str">
        <f>IF('FINAL-SCORE'!AA148="","",'FINAL-SCORE'!AA148)</f>
        <v/>
      </c>
      <c r="M148" s="96" t="str">
        <f>IF('FINAL-SCORE'!AB148="","",'FINAL-SCORE'!AB148)</f>
        <v/>
      </c>
      <c r="N148" s="96" t="str">
        <f>IF('FINAL-SCORE'!AC148="","",'FINAL-SCORE'!AC148)</f>
        <v/>
      </c>
      <c r="O148" s="96" t="str">
        <f>IF('FINAL-SCORE'!AD148="","",'FINAL-SCORE'!AD148)</f>
        <v/>
      </c>
      <c r="P148" s="96" t="str">
        <f>IF('FINAL-SCORE'!AE148="","",'FINAL-SCORE'!AE148)</f>
        <v/>
      </c>
      <c r="Q148" s="96" t="str">
        <f>IF('FINAL-SCORE'!AF148="","",'FINAL-SCORE'!AF148)</f>
        <v/>
      </c>
      <c r="R148" s="96" t="str">
        <f>IF('FINAL-SCORE'!AG148="","",'FINAL-SCORE'!AG148)</f>
        <v/>
      </c>
      <c r="S148" s="157" t="str">
        <f>IF('FINAL-SCORE'!AH148="","",'FINAL-SCORE'!AH148)</f>
        <v/>
      </c>
      <c r="T148" s="96"/>
      <c r="U148" s="96"/>
      <c r="V148" s="96"/>
      <c r="W148" s="96"/>
    </row>
    <row r="149" spans="1:23" ht="12" customHeight="1" x14ac:dyDescent="0.3">
      <c r="A149" s="96" t="str">
        <f>IF('FINAL-SCORE'!U149="","",'FINAL-SCORE'!U149)</f>
        <v/>
      </c>
      <c r="B149" s="96" t="str">
        <f>IF('FINAL-SCORE'!V149="","",'FINAL-SCORE'!V149)</f>
        <v/>
      </c>
      <c r="C149" s="96" t="str">
        <f>IF(B149="","",IF(VLOOKUP(B149,PLAYER!B:G,2,FALSE)="","",VLOOKUP(B149,PLAYER!B:G,2,FALSE)))</f>
        <v/>
      </c>
      <c r="D149" s="96" t="str">
        <f>IF(B149="","",IF(VLOOKUP(B149,PLAYER!B:G,3,FALSE)="","",VLOOKUP(B149,PLAYER!B:G,3,FALSE)))</f>
        <v/>
      </c>
      <c r="E149" s="96" t="str">
        <f>IF(B149="","",IF(VLOOKUP(B149,PLAYER!B:G,4,FALSE)="","",VLOOKUP(B149,PLAYER!B:G,4,FALSE)))</f>
        <v/>
      </c>
      <c r="F149" s="96" t="str">
        <f>IF(B149="","",IF(VLOOKUP(B149,PLAYER!B:G,5,FALSE)="","",VLOOKUP(B149,PLAYER!B:G,5,FALSE)))</f>
        <v/>
      </c>
      <c r="G149" s="96" t="str">
        <f>IF(B149="","",IF(VLOOKUP(B149,PLAYER!B:G,6,FALSE)="","",VLOOKUP(B149,PLAYER!B:G,6,FALSE)))</f>
        <v/>
      </c>
      <c r="H149" s="156" t="str">
        <f>IF('FINAL-SCORE'!W149="","",'FINAL-SCORE'!W149)</f>
        <v/>
      </c>
      <c r="I149" s="96" t="str">
        <f>IF('FINAL-SCORE'!X149="","",'FINAL-SCORE'!X149)</f>
        <v/>
      </c>
      <c r="J149" s="96" t="str">
        <f>IF('FINAL-SCORE'!Y149="","",'FINAL-SCORE'!Y149)</f>
        <v/>
      </c>
      <c r="K149" s="96" t="str">
        <f>IF('FINAL-SCORE'!Z149="","",'FINAL-SCORE'!Z149)</f>
        <v/>
      </c>
      <c r="L149" s="96" t="str">
        <f>IF('FINAL-SCORE'!AA149="","",'FINAL-SCORE'!AA149)</f>
        <v/>
      </c>
      <c r="M149" s="96" t="str">
        <f>IF('FINAL-SCORE'!AB149="","",'FINAL-SCORE'!AB149)</f>
        <v/>
      </c>
      <c r="N149" s="96" t="str">
        <f>IF('FINAL-SCORE'!AC149="","",'FINAL-SCORE'!AC149)</f>
        <v/>
      </c>
      <c r="O149" s="96" t="str">
        <f>IF('FINAL-SCORE'!AD149="","",'FINAL-SCORE'!AD149)</f>
        <v/>
      </c>
      <c r="P149" s="96" t="str">
        <f>IF('FINAL-SCORE'!AE149="","",'FINAL-SCORE'!AE149)</f>
        <v/>
      </c>
      <c r="Q149" s="96" t="str">
        <f>IF('FINAL-SCORE'!AF149="","",'FINAL-SCORE'!AF149)</f>
        <v/>
      </c>
      <c r="R149" s="96" t="str">
        <f>IF('FINAL-SCORE'!AG149="","",'FINAL-SCORE'!AG149)</f>
        <v/>
      </c>
      <c r="S149" s="157" t="str">
        <f>IF('FINAL-SCORE'!AH149="","",'FINAL-SCORE'!AH149)</f>
        <v/>
      </c>
      <c r="T149" s="96"/>
      <c r="U149" s="96"/>
      <c r="V149" s="96"/>
      <c r="W149" s="96"/>
    </row>
    <row r="150" spans="1:23" ht="12" customHeight="1" x14ac:dyDescent="0.3">
      <c r="A150" s="96" t="str">
        <f>IF('FINAL-SCORE'!U150="","",'FINAL-SCORE'!U150)</f>
        <v/>
      </c>
      <c r="B150" s="96" t="str">
        <f>IF('FINAL-SCORE'!V150="","",'FINAL-SCORE'!V150)</f>
        <v/>
      </c>
      <c r="C150" s="96" t="str">
        <f>IF(B150="","",IF(VLOOKUP(B150,PLAYER!B:G,2,FALSE)="","",VLOOKUP(B150,PLAYER!B:G,2,FALSE)))</f>
        <v/>
      </c>
      <c r="D150" s="96" t="str">
        <f>IF(B150="","",IF(VLOOKUP(B150,PLAYER!B:G,3,FALSE)="","",VLOOKUP(B150,PLAYER!B:G,3,FALSE)))</f>
        <v/>
      </c>
      <c r="E150" s="96" t="str">
        <f>IF(B150="","",IF(VLOOKUP(B150,PLAYER!B:G,4,FALSE)="","",VLOOKUP(B150,PLAYER!B:G,4,FALSE)))</f>
        <v/>
      </c>
      <c r="F150" s="96" t="str">
        <f>IF(B150="","",IF(VLOOKUP(B150,PLAYER!B:G,5,FALSE)="","",VLOOKUP(B150,PLAYER!B:G,5,FALSE)))</f>
        <v/>
      </c>
      <c r="G150" s="96" t="str">
        <f>IF(B150="","",IF(VLOOKUP(B150,PLAYER!B:G,6,FALSE)="","",VLOOKUP(B150,PLAYER!B:G,6,FALSE)))</f>
        <v/>
      </c>
      <c r="H150" s="156" t="str">
        <f>IF('FINAL-SCORE'!W150="","",'FINAL-SCORE'!W150)</f>
        <v/>
      </c>
      <c r="I150" s="96" t="str">
        <f>IF('FINAL-SCORE'!X150="","",'FINAL-SCORE'!X150)</f>
        <v/>
      </c>
      <c r="J150" s="96" t="str">
        <f>IF('FINAL-SCORE'!Y150="","",'FINAL-SCORE'!Y150)</f>
        <v/>
      </c>
      <c r="K150" s="96" t="str">
        <f>IF('FINAL-SCORE'!Z150="","",'FINAL-SCORE'!Z150)</f>
        <v/>
      </c>
      <c r="L150" s="96" t="str">
        <f>IF('FINAL-SCORE'!AA150="","",'FINAL-SCORE'!AA150)</f>
        <v/>
      </c>
      <c r="M150" s="96" t="str">
        <f>IF('FINAL-SCORE'!AB150="","",'FINAL-SCORE'!AB150)</f>
        <v/>
      </c>
      <c r="N150" s="96" t="str">
        <f>IF('FINAL-SCORE'!AC150="","",'FINAL-SCORE'!AC150)</f>
        <v/>
      </c>
      <c r="O150" s="96" t="str">
        <f>IF('FINAL-SCORE'!AD150="","",'FINAL-SCORE'!AD150)</f>
        <v/>
      </c>
      <c r="P150" s="96" t="str">
        <f>IF('FINAL-SCORE'!AE150="","",'FINAL-SCORE'!AE150)</f>
        <v/>
      </c>
      <c r="Q150" s="96" t="str">
        <f>IF('FINAL-SCORE'!AF150="","",'FINAL-SCORE'!AF150)</f>
        <v/>
      </c>
      <c r="R150" s="96" t="str">
        <f>IF('FINAL-SCORE'!AG150="","",'FINAL-SCORE'!AG150)</f>
        <v/>
      </c>
      <c r="S150" s="157" t="str">
        <f>IF('FINAL-SCORE'!AH150="","",'FINAL-SCORE'!AH150)</f>
        <v/>
      </c>
      <c r="T150" s="96"/>
      <c r="U150" s="96"/>
      <c r="V150" s="96"/>
      <c r="W150" s="96"/>
    </row>
    <row r="151" spans="1:23" ht="12" customHeight="1" x14ac:dyDescent="0.3">
      <c r="A151" s="96" t="str">
        <f>IF('FINAL-SCORE'!U151="","",'FINAL-SCORE'!U151)</f>
        <v/>
      </c>
      <c r="B151" s="96" t="str">
        <f>IF('FINAL-SCORE'!V151="","",'FINAL-SCORE'!V151)</f>
        <v/>
      </c>
      <c r="C151" s="96" t="str">
        <f>IF(B151="","",IF(VLOOKUP(B151,PLAYER!B:G,2,FALSE)="","",VLOOKUP(B151,PLAYER!B:G,2,FALSE)))</f>
        <v/>
      </c>
      <c r="D151" s="96" t="str">
        <f>IF(B151="","",IF(VLOOKUP(B151,PLAYER!B:G,3,FALSE)="","",VLOOKUP(B151,PLAYER!B:G,3,FALSE)))</f>
        <v/>
      </c>
      <c r="E151" s="96" t="str">
        <f>IF(B151="","",IF(VLOOKUP(B151,PLAYER!B:G,4,FALSE)="","",VLOOKUP(B151,PLAYER!B:G,4,FALSE)))</f>
        <v/>
      </c>
      <c r="F151" s="96" t="str">
        <f>IF(B151="","",IF(VLOOKUP(B151,PLAYER!B:G,5,FALSE)="","",VLOOKUP(B151,PLAYER!B:G,5,FALSE)))</f>
        <v/>
      </c>
      <c r="G151" s="96" t="str">
        <f>IF(B151="","",IF(VLOOKUP(B151,PLAYER!B:G,6,FALSE)="","",VLOOKUP(B151,PLAYER!B:G,6,FALSE)))</f>
        <v/>
      </c>
      <c r="H151" s="156" t="str">
        <f>IF('FINAL-SCORE'!W151="","",'FINAL-SCORE'!W151)</f>
        <v/>
      </c>
      <c r="I151" s="96" t="str">
        <f>IF('FINAL-SCORE'!X151="","",'FINAL-SCORE'!X151)</f>
        <v/>
      </c>
      <c r="J151" s="96" t="str">
        <f>IF('FINAL-SCORE'!Y151="","",'FINAL-SCORE'!Y151)</f>
        <v/>
      </c>
      <c r="K151" s="96" t="str">
        <f>IF('FINAL-SCORE'!Z151="","",'FINAL-SCORE'!Z151)</f>
        <v/>
      </c>
      <c r="L151" s="96" t="str">
        <f>IF('FINAL-SCORE'!AA151="","",'FINAL-SCORE'!AA151)</f>
        <v/>
      </c>
      <c r="M151" s="96" t="str">
        <f>IF('FINAL-SCORE'!AB151="","",'FINAL-SCORE'!AB151)</f>
        <v/>
      </c>
      <c r="N151" s="96" t="str">
        <f>IF('FINAL-SCORE'!AC151="","",'FINAL-SCORE'!AC151)</f>
        <v/>
      </c>
      <c r="O151" s="96" t="str">
        <f>IF('FINAL-SCORE'!AD151="","",'FINAL-SCORE'!AD151)</f>
        <v/>
      </c>
      <c r="P151" s="96" t="str">
        <f>IF('FINAL-SCORE'!AE151="","",'FINAL-SCORE'!AE151)</f>
        <v/>
      </c>
      <c r="Q151" s="96" t="str">
        <f>IF('FINAL-SCORE'!AF151="","",'FINAL-SCORE'!AF151)</f>
        <v/>
      </c>
      <c r="R151" s="96" t="str">
        <f>IF('FINAL-SCORE'!AG151="","",'FINAL-SCORE'!AG151)</f>
        <v/>
      </c>
      <c r="S151" s="157" t="str">
        <f>IF('FINAL-SCORE'!AH151="","",'FINAL-SCORE'!AH151)</f>
        <v/>
      </c>
      <c r="T151" s="96"/>
      <c r="U151" s="96"/>
      <c r="V151" s="96"/>
      <c r="W151" s="96"/>
    </row>
    <row r="152" spans="1:23" ht="12" customHeight="1" x14ac:dyDescent="0.3">
      <c r="A152" s="96" t="str">
        <f>IF('FINAL-SCORE'!U152="","",'FINAL-SCORE'!U152)</f>
        <v/>
      </c>
      <c r="B152" s="96" t="str">
        <f>IF('FINAL-SCORE'!V152="","",'FINAL-SCORE'!V152)</f>
        <v/>
      </c>
      <c r="C152" s="96" t="str">
        <f>IF(B152="","",IF(VLOOKUP(B152,PLAYER!B:G,2,FALSE)="","",VLOOKUP(B152,PLAYER!B:G,2,FALSE)))</f>
        <v/>
      </c>
      <c r="D152" s="96" t="str">
        <f>IF(B152="","",IF(VLOOKUP(B152,PLAYER!B:G,3,FALSE)="","",VLOOKUP(B152,PLAYER!B:G,3,FALSE)))</f>
        <v/>
      </c>
      <c r="E152" s="96" t="str">
        <f>IF(B152="","",IF(VLOOKUP(B152,PLAYER!B:G,4,FALSE)="","",VLOOKUP(B152,PLAYER!B:G,4,FALSE)))</f>
        <v/>
      </c>
      <c r="F152" s="96" t="str">
        <f>IF(B152="","",IF(VLOOKUP(B152,PLAYER!B:G,5,FALSE)="","",VLOOKUP(B152,PLAYER!B:G,5,FALSE)))</f>
        <v/>
      </c>
      <c r="G152" s="96" t="str">
        <f>IF(B152="","",IF(VLOOKUP(B152,PLAYER!B:G,6,FALSE)="","",VLOOKUP(B152,PLAYER!B:G,6,FALSE)))</f>
        <v/>
      </c>
      <c r="H152" s="156" t="str">
        <f>IF('FINAL-SCORE'!W152="","",'FINAL-SCORE'!W152)</f>
        <v/>
      </c>
      <c r="I152" s="96" t="str">
        <f>IF('FINAL-SCORE'!X152="","",'FINAL-SCORE'!X152)</f>
        <v/>
      </c>
      <c r="J152" s="96" t="str">
        <f>IF('FINAL-SCORE'!Y152="","",'FINAL-SCORE'!Y152)</f>
        <v/>
      </c>
      <c r="K152" s="96" t="str">
        <f>IF('FINAL-SCORE'!Z152="","",'FINAL-SCORE'!Z152)</f>
        <v/>
      </c>
      <c r="L152" s="96" t="str">
        <f>IF('FINAL-SCORE'!AA152="","",'FINAL-SCORE'!AA152)</f>
        <v/>
      </c>
      <c r="M152" s="96" t="str">
        <f>IF('FINAL-SCORE'!AB152="","",'FINAL-SCORE'!AB152)</f>
        <v/>
      </c>
      <c r="N152" s="96" t="str">
        <f>IF('FINAL-SCORE'!AC152="","",'FINAL-SCORE'!AC152)</f>
        <v/>
      </c>
      <c r="O152" s="96" t="str">
        <f>IF('FINAL-SCORE'!AD152="","",'FINAL-SCORE'!AD152)</f>
        <v/>
      </c>
      <c r="P152" s="96" t="str">
        <f>IF('FINAL-SCORE'!AE152="","",'FINAL-SCORE'!AE152)</f>
        <v/>
      </c>
      <c r="Q152" s="96" t="str">
        <f>IF('FINAL-SCORE'!AF152="","",'FINAL-SCORE'!AF152)</f>
        <v/>
      </c>
      <c r="R152" s="96" t="str">
        <f>IF('FINAL-SCORE'!AG152="","",'FINAL-SCORE'!AG152)</f>
        <v/>
      </c>
      <c r="S152" s="157" t="str">
        <f>IF('FINAL-SCORE'!AH152="","",'FINAL-SCORE'!AH152)</f>
        <v/>
      </c>
      <c r="T152" s="96"/>
      <c r="U152" s="96"/>
      <c r="V152" s="96"/>
      <c r="W152" s="96"/>
    </row>
    <row r="153" spans="1:23" ht="12" customHeight="1" x14ac:dyDescent="0.3">
      <c r="A153" s="96" t="str">
        <f>IF('FINAL-SCORE'!U153="","",'FINAL-SCORE'!U153)</f>
        <v/>
      </c>
      <c r="B153" s="96" t="str">
        <f>IF('FINAL-SCORE'!V153="","",'FINAL-SCORE'!V153)</f>
        <v/>
      </c>
      <c r="C153" s="96" t="str">
        <f>IF(B153="","",IF(VLOOKUP(B153,PLAYER!B:G,2,FALSE)="","",VLOOKUP(B153,PLAYER!B:G,2,FALSE)))</f>
        <v/>
      </c>
      <c r="D153" s="96" t="str">
        <f>IF(B153="","",IF(VLOOKUP(B153,PLAYER!B:G,3,FALSE)="","",VLOOKUP(B153,PLAYER!B:G,3,FALSE)))</f>
        <v/>
      </c>
      <c r="E153" s="96" t="str">
        <f>IF(B153="","",IF(VLOOKUP(B153,PLAYER!B:G,4,FALSE)="","",VLOOKUP(B153,PLAYER!B:G,4,FALSE)))</f>
        <v/>
      </c>
      <c r="F153" s="96" t="str">
        <f>IF(B153="","",IF(VLOOKUP(B153,PLAYER!B:G,5,FALSE)="","",VLOOKUP(B153,PLAYER!B:G,5,FALSE)))</f>
        <v/>
      </c>
      <c r="G153" s="96" t="str">
        <f>IF(B153="","",IF(VLOOKUP(B153,PLAYER!B:G,6,FALSE)="","",VLOOKUP(B153,PLAYER!B:G,6,FALSE)))</f>
        <v/>
      </c>
      <c r="H153" s="156" t="str">
        <f>IF('FINAL-SCORE'!W153="","",'FINAL-SCORE'!W153)</f>
        <v/>
      </c>
      <c r="I153" s="96" t="str">
        <f>IF('FINAL-SCORE'!X153="","",'FINAL-SCORE'!X153)</f>
        <v/>
      </c>
      <c r="J153" s="96" t="str">
        <f>IF('FINAL-SCORE'!Y153="","",'FINAL-SCORE'!Y153)</f>
        <v/>
      </c>
      <c r="K153" s="96" t="str">
        <f>IF('FINAL-SCORE'!Z153="","",'FINAL-SCORE'!Z153)</f>
        <v/>
      </c>
      <c r="L153" s="96" t="str">
        <f>IF('FINAL-SCORE'!AA153="","",'FINAL-SCORE'!AA153)</f>
        <v/>
      </c>
      <c r="M153" s="96" t="str">
        <f>IF('FINAL-SCORE'!AB153="","",'FINAL-SCORE'!AB153)</f>
        <v/>
      </c>
      <c r="N153" s="96" t="str">
        <f>IF('FINAL-SCORE'!AC153="","",'FINAL-SCORE'!AC153)</f>
        <v/>
      </c>
      <c r="O153" s="96" t="str">
        <f>IF('FINAL-SCORE'!AD153="","",'FINAL-SCORE'!AD153)</f>
        <v/>
      </c>
      <c r="P153" s="96" t="str">
        <f>IF('FINAL-SCORE'!AE153="","",'FINAL-SCORE'!AE153)</f>
        <v/>
      </c>
      <c r="Q153" s="96" t="str">
        <f>IF('FINAL-SCORE'!AF153="","",'FINAL-SCORE'!AF153)</f>
        <v/>
      </c>
      <c r="R153" s="96" t="str">
        <f>IF('FINAL-SCORE'!AG153="","",'FINAL-SCORE'!AG153)</f>
        <v/>
      </c>
      <c r="S153" s="157" t="str">
        <f>IF('FINAL-SCORE'!AH153="","",'FINAL-SCORE'!AH153)</f>
        <v/>
      </c>
      <c r="T153" s="96"/>
      <c r="U153" s="96"/>
      <c r="V153" s="96"/>
      <c r="W153" s="96"/>
    </row>
    <row r="154" spans="1:23" ht="12" customHeight="1" x14ac:dyDescent="0.3">
      <c r="A154" s="96" t="str">
        <f>IF('FINAL-SCORE'!U154="","",'FINAL-SCORE'!U154)</f>
        <v/>
      </c>
      <c r="B154" s="96" t="str">
        <f>IF('FINAL-SCORE'!V154="","",'FINAL-SCORE'!V154)</f>
        <v/>
      </c>
      <c r="C154" s="96" t="str">
        <f>IF(B154="","",IF(VLOOKUP(B154,PLAYER!B:G,2,FALSE)="","",VLOOKUP(B154,PLAYER!B:G,2,FALSE)))</f>
        <v/>
      </c>
      <c r="D154" s="96" t="str">
        <f>IF(B154="","",IF(VLOOKUP(B154,PLAYER!B:G,3,FALSE)="","",VLOOKUP(B154,PLAYER!B:G,3,FALSE)))</f>
        <v/>
      </c>
      <c r="E154" s="96" t="str">
        <f>IF(B154="","",IF(VLOOKUP(B154,PLAYER!B:G,4,FALSE)="","",VLOOKUP(B154,PLAYER!B:G,4,FALSE)))</f>
        <v/>
      </c>
      <c r="F154" s="96" t="str">
        <f>IF(B154="","",IF(VLOOKUP(B154,PLAYER!B:G,5,FALSE)="","",VLOOKUP(B154,PLAYER!B:G,5,FALSE)))</f>
        <v/>
      </c>
      <c r="G154" s="96" t="str">
        <f>IF(B154="","",IF(VLOOKUP(B154,PLAYER!B:G,6,FALSE)="","",VLOOKUP(B154,PLAYER!B:G,6,FALSE)))</f>
        <v/>
      </c>
      <c r="H154" s="156" t="str">
        <f>IF('FINAL-SCORE'!W154="","",'FINAL-SCORE'!W154)</f>
        <v/>
      </c>
      <c r="I154" s="96" t="str">
        <f>IF('FINAL-SCORE'!X154="","",'FINAL-SCORE'!X154)</f>
        <v/>
      </c>
      <c r="J154" s="96" t="str">
        <f>IF('FINAL-SCORE'!Y154="","",'FINAL-SCORE'!Y154)</f>
        <v/>
      </c>
      <c r="K154" s="96" t="str">
        <f>IF('FINAL-SCORE'!Z154="","",'FINAL-SCORE'!Z154)</f>
        <v/>
      </c>
      <c r="L154" s="96" t="str">
        <f>IF('FINAL-SCORE'!AA154="","",'FINAL-SCORE'!AA154)</f>
        <v/>
      </c>
      <c r="M154" s="96" t="str">
        <f>IF('FINAL-SCORE'!AB154="","",'FINAL-SCORE'!AB154)</f>
        <v/>
      </c>
      <c r="N154" s="96" t="str">
        <f>IF('FINAL-SCORE'!AC154="","",'FINAL-SCORE'!AC154)</f>
        <v/>
      </c>
      <c r="O154" s="96" t="str">
        <f>IF('FINAL-SCORE'!AD154="","",'FINAL-SCORE'!AD154)</f>
        <v/>
      </c>
      <c r="P154" s="96" t="str">
        <f>IF('FINAL-SCORE'!AE154="","",'FINAL-SCORE'!AE154)</f>
        <v/>
      </c>
      <c r="Q154" s="96" t="str">
        <f>IF('FINAL-SCORE'!AF154="","",'FINAL-SCORE'!AF154)</f>
        <v/>
      </c>
      <c r="R154" s="96" t="str">
        <f>IF('FINAL-SCORE'!AG154="","",'FINAL-SCORE'!AG154)</f>
        <v/>
      </c>
      <c r="S154" s="157" t="str">
        <f>IF('FINAL-SCORE'!AH154="","",'FINAL-SCORE'!AH154)</f>
        <v/>
      </c>
      <c r="T154" s="96"/>
      <c r="U154" s="96"/>
      <c r="V154" s="96"/>
      <c r="W154" s="96"/>
    </row>
    <row r="155" spans="1:23" ht="12" customHeight="1" x14ac:dyDescent="0.3">
      <c r="A155" s="96" t="str">
        <f>IF('FINAL-SCORE'!U155="","",'FINAL-SCORE'!U155)</f>
        <v/>
      </c>
      <c r="B155" s="96" t="str">
        <f>IF('FINAL-SCORE'!V155="","",'FINAL-SCORE'!V155)</f>
        <v/>
      </c>
      <c r="C155" s="96" t="str">
        <f>IF(B155="","",IF(VLOOKUP(B155,PLAYER!B:G,2,FALSE)="","",VLOOKUP(B155,PLAYER!B:G,2,FALSE)))</f>
        <v/>
      </c>
      <c r="D155" s="96" t="str">
        <f>IF(B155="","",IF(VLOOKUP(B155,PLAYER!B:G,3,FALSE)="","",VLOOKUP(B155,PLAYER!B:G,3,FALSE)))</f>
        <v/>
      </c>
      <c r="E155" s="96" t="str">
        <f>IF(B155="","",IF(VLOOKUP(B155,PLAYER!B:G,4,FALSE)="","",VLOOKUP(B155,PLAYER!B:G,4,FALSE)))</f>
        <v/>
      </c>
      <c r="F155" s="96" t="str">
        <f>IF(B155="","",IF(VLOOKUP(B155,PLAYER!B:G,5,FALSE)="","",VLOOKUP(B155,PLAYER!B:G,5,FALSE)))</f>
        <v/>
      </c>
      <c r="G155" s="96" t="str">
        <f>IF(B155="","",IF(VLOOKUP(B155,PLAYER!B:G,6,FALSE)="","",VLOOKUP(B155,PLAYER!B:G,6,FALSE)))</f>
        <v/>
      </c>
      <c r="H155" s="156" t="str">
        <f>IF('FINAL-SCORE'!W155="","",'FINAL-SCORE'!W155)</f>
        <v/>
      </c>
      <c r="I155" s="96" t="str">
        <f>IF('FINAL-SCORE'!X155="","",'FINAL-SCORE'!X155)</f>
        <v/>
      </c>
      <c r="J155" s="96" t="str">
        <f>IF('FINAL-SCORE'!Y155="","",'FINAL-SCORE'!Y155)</f>
        <v/>
      </c>
      <c r="K155" s="96" t="str">
        <f>IF('FINAL-SCORE'!Z155="","",'FINAL-SCORE'!Z155)</f>
        <v/>
      </c>
      <c r="L155" s="96" t="str">
        <f>IF('FINAL-SCORE'!AA155="","",'FINAL-SCORE'!AA155)</f>
        <v/>
      </c>
      <c r="M155" s="96" t="str">
        <f>IF('FINAL-SCORE'!AB155="","",'FINAL-SCORE'!AB155)</f>
        <v/>
      </c>
      <c r="N155" s="96" t="str">
        <f>IF('FINAL-SCORE'!AC155="","",'FINAL-SCORE'!AC155)</f>
        <v/>
      </c>
      <c r="O155" s="96" t="str">
        <f>IF('FINAL-SCORE'!AD155="","",'FINAL-SCORE'!AD155)</f>
        <v/>
      </c>
      <c r="P155" s="96" t="str">
        <f>IF('FINAL-SCORE'!AE155="","",'FINAL-SCORE'!AE155)</f>
        <v/>
      </c>
      <c r="Q155" s="96" t="str">
        <f>IF('FINAL-SCORE'!AF155="","",'FINAL-SCORE'!AF155)</f>
        <v/>
      </c>
      <c r="R155" s="96" t="str">
        <f>IF('FINAL-SCORE'!AG155="","",'FINAL-SCORE'!AG155)</f>
        <v/>
      </c>
      <c r="S155" s="157" t="str">
        <f>IF('FINAL-SCORE'!AH155="","",'FINAL-SCORE'!AH155)</f>
        <v/>
      </c>
      <c r="T155" s="96"/>
      <c r="U155" s="96"/>
      <c r="V155" s="96"/>
      <c r="W155" s="96"/>
    </row>
    <row r="156" spans="1:23" ht="12" customHeight="1" x14ac:dyDescent="0.3">
      <c r="A156" s="96" t="str">
        <f>IF('FINAL-SCORE'!U156="","",'FINAL-SCORE'!U156)</f>
        <v/>
      </c>
      <c r="B156" s="96" t="str">
        <f>IF('FINAL-SCORE'!V156="","",'FINAL-SCORE'!V156)</f>
        <v/>
      </c>
      <c r="C156" s="96" t="str">
        <f>IF(B156="","",IF(VLOOKUP(B156,PLAYER!B:G,2,FALSE)="","",VLOOKUP(B156,PLAYER!B:G,2,FALSE)))</f>
        <v/>
      </c>
      <c r="D156" s="96" t="str">
        <f>IF(B156="","",IF(VLOOKUP(B156,PLAYER!B:G,3,FALSE)="","",VLOOKUP(B156,PLAYER!B:G,3,FALSE)))</f>
        <v/>
      </c>
      <c r="E156" s="96" t="str">
        <f>IF(B156="","",IF(VLOOKUP(B156,PLAYER!B:G,4,FALSE)="","",VLOOKUP(B156,PLAYER!B:G,4,FALSE)))</f>
        <v/>
      </c>
      <c r="F156" s="96" t="str">
        <f>IF(B156="","",IF(VLOOKUP(B156,PLAYER!B:G,5,FALSE)="","",VLOOKUP(B156,PLAYER!B:G,5,FALSE)))</f>
        <v/>
      </c>
      <c r="G156" s="96" t="str">
        <f>IF(B156="","",IF(VLOOKUP(B156,PLAYER!B:G,6,FALSE)="","",VLOOKUP(B156,PLAYER!B:G,6,FALSE)))</f>
        <v/>
      </c>
      <c r="H156" s="156" t="str">
        <f>IF('FINAL-SCORE'!W156="","",'FINAL-SCORE'!W156)</f>
        <v/>
      </c>
      <c r="I156" s="96" t="str">
        <f>IF('FINAL-SCORE'!X156="","",'FINAL-SCORE'!X156)</f>
        <v/>
      </c>
      <c r="J156" s="96" t="str">
        <f>IF('FINAL-SCORE'!Y156="","",'FINAL-SCORE'!Y156)</f>
        <v/>
      </c>
      <c r="K156" s="96" t="str">
        <f>IF('FINAL-SCORE'!Z156="","",'FINAL-SCORE'!Z156)</f>
        <v/>
      </c>
      <c r="L156" s="96" t="str">
        <f>IF('FINAL-SCORE'!AA156="","",'FINAL-SCORE'!AA156)</f>
        <v/>
      </c>
      <c r="M156" s="96" t="str">
        <f>IF('FINAL-SCORE'!AB156="","",'FINAL-SCORE'!AB156)</f>
        <v/>
      </c>
      <c r="N156" s="96" t="str">
        <f>IF('FINAL-SCORE'!AC156="","",'FINAL-SCORE'!AC156)</f>
        <v/>
      </c>
      <c r="O156" s="96" t="str">
        <f>IF('FINAL-SCORE'!AD156="","",'FINAL-SCORE'!AD156)</f>
        <v/>
      </c>
      <c r="P156" s="96" t="str">
        <f>IF('FINAL-SCORE'!AE156="","",'FINAL-SCORE'!AE156)</f>
        <v/>
      </c>
      <c r="Q156" s="96" t="str">
        <f>IF('FINAL-SCORE'!AF156="","",'FINAL-SCORE'!AF156)</f>
        <v/>
      </c>
      <c r="R156" s="96" t="str">
        <f>IF('FINAL-SCORE'!AG156="","",'FINAL-SCORE'!AG156)</f>
        <v/>
      </c>
      <c r="S156" s="157" t="str">
        <f>IF('FINAL-SCORE'!AH156="","",'FINAL-SCORE'!AH156)</f>
        <v/>
      </c>
      <c r="T156" s="96"/>
      <c r="U156" s="96"/>
      <c r="V156" s="96"/>
      <c r="W156" s="96"/>
    </row>
    <row r="157" spans="1:23" ht="12" customHeight="1" x14ac:dyDescent="0.3">
      <c r="A157" s="96" t="str">
        <f>IF('FINAL-SCORE'!U157="","",'FINAL-SCORE'!U157)</f>
        <v/>
      </c>
      <c r="B157" s="96" t="str">
        <f>IF('FINAL-SCORE'!V157="","",'FINAL-SCORE'!V157)</f>
        <v/>
      </c>
      <c r="C157" s="96" t="str">
        <f>IF(B157="","",IF(VLOOKUP(B157,PLAYER!B:G,2,FALSE)="","",VLOOKUP(B157,PLAYER!B:G,2,FALSE)))</f>
        <v/>
      </c>
      <c r="D157" s="96" t="str">
        <f>IF(B157="","",IF(VLOOKUP(B157,PLAYER!B:G,3,FALSE)="","",VLOOKUP(B157,PLAYER!B:G,3,FALSE)))</f>
        <v/>
      </c>
      <c r="E157" s="96" t="str">
        <f>IF(B157="","",IF(VLOOKUP(B157,PLAYER!B:G,4,FALSE)="","",VLOOKUP(B157,PLAYER!B:G,4,FALSE)))</f>
        <v/>
      </c>
      <c r="F157" s="96" t="str">
        <f>IF(B157="","",IF(VLOOKUP(B157,PLAYER!B:G,5,FALSE)="","",VLOOKUP(B157,PLAYER!B:G,5,FALSE)))</f>
        <v/>
      </c>
      <c r="G157" s="96" t="str">
        <f>IF(B157="","",IF(VLOOKUP(B157,PLAYER!B:G,6,FALSE)="","",VLOOKUP(B157,PLAYER!B:G,6,FALSE)))</f>
        <v/>
      </c>
      <c r="H157" s="156" t="str">
        <f>IF('FINAL-SCORE'!W157="","",'FINAL-SCORE'!W157)</f>
        <v/>
      </c>
      <c r="I157" s="96" t="str">
        <f>IF('FINAL-SCORE'!X157="","",'FINAL-SCORE'!X157)</f>
        <v/>
      </c>
      <c r="J157" s="96" t="str">
        <f>IF('FINAL-SCORE'!Y157="","",'FINAL-SCORE'!Y157)</f>
        <v/>
      </c>
      <c r="K157" s="96" t="str">
        <f>IF('FINAL-SCORE'!Z157="","",'FINAL-SCORE'!Z157)</f>
        <v/>
      </c>
      <c r="L157" s="96" t="str">
        <f>IF('FINAL-SCORE'!AA157="","",'FINAL-SCORE'!AA157)</f>
        <v/>
      </c>
      <c r="M157" s="96" t="str">
        <f>IF('FINAL-SCORE'!AB157="","",'FINAL-SCORE'!AB157)</f>
        <v/>
      </c>
      <c r="N157" s="96" t="str">
        <f>IF('FINAL-SCORE'!AC157="","",'FINAL-SCORE'!AC157)</f>
        <v/>
      </c>
      <c r="O157" s="96" t="str">
        <f>IF('FINAL-SCORE'!AD157="","",'FINAL-SCORE'!AD157)</f>
        <v/>
      </c>
      <c r="P157" s="96" t="str">
        <f>IF('FINAL-SCORE'!AE157="","",'FINAL-SCORE'!AE157)</f>
        <v/>
      </c>
      <c r="Q157" s="96" t="str">
        <f>IF('FINAL-SCORE'!AF157="","",'FINAL-SCORE'!AF157)</f>
        <v/>
      </c>
      <c r="R157" s="96" t="str">
        <f>IF('FINAL-SCORE'!AG157="","",'FINAL-SCORE'!AG157)</f>
        <v/>
      </c>
      <c r="S157" s="157" t="str">
        <f>IF('FINAL-SCORE'!AH157="","",'FINAL-SCORE'!AH157)</f>
        <v/>
      </c>
      <c r="T157" s="96"/>
      <c r="U157" s="96"/>
      <c r="V157" s="96"/>
      <c r="W157" s="96"/>
    </row>
    <row r="158" spans="1:23" ht="12" customHeight="1" x14ac:dyDescent="0.3">
      <c r="A158" s="96" t="str">
        <f>IF('FINAL-SCORE'!U158="","",'FINAL-SCORE'!U158)</f>
        <v/>
      </c>
      <c r="B158" s="96" t="str">
        <f>IF('FINAL-SCORE'!V158="","",'FINAL-SCORE'!V158)</f>
        <v/>
      </c>
      <c r="C158" s="96" t="str">
        <f>IF(B158="","",IF(VLOOKUP(B158,PLAYER!B:G,2,FALSE)="","",VLOOKUP(B158,PLAYER!B:G,2,FALSE)))</f>
        <v/>
      </c>
      <c r="D158" s="96" t="str">
        <f>IF(B158="","",IF(VLOOKUP(B158,PLAYER!B:G,3,FALSE)="","",VLOOKUP(B158,PLAYER!B:G,3,FALSE)))</f>
        <v/>
      </c>
      <c r="E158" s="96" t="str">
        <f>IF(B158="","",IF(VLOOKUP(B158,PLAYER!B:G,4,FALSE)="","",VLOOKUP(B158,PLAYER!B:G,4,FALSE)))</f>
        <v/>
      </c>
      <c r="F158" s="96" t="str">
        <f>IF(B158="","",IF(VLOOKUP(B158,PLAYER!B:G,5,FALSE)="","",VLOOKUP(B158,PLAYER!B:G,5,FALSE)))</f>
        <v/>
      </c>
      <c r="G158" s="96" t="str">
        <f>IF(B158="","",IF(VLOOKUP(B158,PLAYER!B:G,6,FALSE)="","",VLOOKUP(B158,PLAYER!B:G,6,FALSE)))</f>
        <v/>
      </c>
      <c r="H158" s="156" t="str">
        <f>IF('FINAL-SCORE'!W158="","",'FINAL-SCORE'!W158)</f>
        <v/>
      </c>
      <c r="I158" s="96" t="str">
        <f>IF('FINAL-SCORE'!X158="","",'FINAL-SCORE'!X158)</f>
        <v/>
      </c>
      <c r="J158" s="96" t="str">
        <f>IF('FINAL-SCORE'!Y158="","",'FINAL-SCORE'!Y158)</f>
        <v/>
      </c>
      <c r="K158" s="96" t="str">
        <f>IF('FINAL-SCORE'!Z158="","",'FINAL-SCORE'!Z158)</f>
        <v/>
      </c>
      <c r="L158" s="96" t="str">
        <f>IF('FINAL-SCORE'!AA158="","",'FINAL-SCORE'!AA158)</f>
        <v/>
      </c>
      <c r="M158" s="96" t="str">
        <f>IF('FINAL-SCORE'!AB158="","",'FINAL-SCORE'!AB158)</f>
        <v/>
      </c>
      <c r="N158" s="96" t="str">
        <f>IF('FINAL-SCORE'!AC158="","",'FINAL-SCORE'!AC158)</f>
        <v/>
      </c>
      <c r="O158" s="96" t="str">
        <f>IF('FINAL-SCORE'!AD158="","",'FINAL-SCORE'!AD158)</f>
        <v/>
      </c>
      <c r="P158" s="96" t="str">
        <f>IF('FINAL-SCORE'!AE158="","",'FINAL-SCORE'!AE158)</f>
        <v/>
      </c>
      <c r="Q158" s="96" t="str">
        <f>IF('FINAL-SCORE'!AF158="","",'FINAL-SCORE'!AF158)</f>
        <v/>
      </c>
      <c r="R158" s="96" t="str">
        <f>IF('FINAL-SCORE'!AG158="","",'FINAL-SCORE'!AG158)</f>
        <v/>
      </c>
      <c r="S158" s="157" t="str">
        <f>IF('FINAL-SCORE'!AH158="","",'FINAL-SCORE'!AH158)</f>
        <v/>
      </c>
      <c r="T158" s="96"/>
      <c r="U158" s="96"/>
      <c r="V158" s="96"/>
      <c r="W158" s="96"/>
    </row>
    <row r="159" spans="1:23" ht="12" customHeight="1" x14ac:dyDescent="0.3">
      <c r="A159" s="96" t="str">
        <f>IF('FINAL-SCORE'!U159="","",'FINAL-SCORE'!U159)</f>
        <v/>
      </c>
      <c r="B159" s="96" t="str">
        <f>IF('FINAL-SCORE'!V159="","",'FINAL-SCORE'!V159)</f>
        <v/>
      </c>
      <c r="C159" s="96" t="str">
        <f>IF(B159="","",IF(VLOOKUP(B159,PLAYER!B:G,2,FALSE)="","",VLOOKUP(B159,PLAYER!B:G,2,FALSE)))</f>
        <v/>
      </c>
      <c r="D159" s="96" t="str">
        <f>IF(B159="","",IF(VLOOKUP(B159,PLAYER!B:G,3,FALSE)="","",VLOOKUP(B159,PLAYER!B:G,3,FALSE)))</f>
        <v/>
      </c>
      <c r="E159" s="96" t="str">
        <f>IF(B159="","",IF(VLOOKUP(B159,PLAYER!B:G,4,FALSE)="","",VLOOKUP(B159,PLAYER!B:G,4,FALSE)))</f>
        <v/>
      </c>
      <c r="F159" s="96" t="str">
        <f>IF(B159="","",IF(VLOOKUP(B159,PLAYER!B:G,5,FALSE)="","",VLOOKUP(B159,PLAYER!B:G,5,FALSE)))</f>
        <v/>
      </c>
      <c r="G159" s="96" t="str">
        <f>IF(B159="","",IF(VLOOKUP(B159,PLAYER!B:G,6,FALSE)="","",VLOOKUP(B159,PLAYER!B:G,6,FALSE)))</f>
        <v/>
      </c>
      <c r="H159" s="156" t="str">
        <f>IF('FINAL-SCORE'!W159="","",'FINAL-SCORE'!W159)</f>
        <v/>
      </c>
      <c r="I159" s="96" t="str">
        <f>IF('FINAL-SCORE'!X159="","",'FINAL-SCORE'!X159)</f>
        <v/>
      </c>
      <c r="J159" s="96" t="str">
        <f>IF('FINAL-SCORE'!Y159="","",'FINAL-SCORE'!Y159)</f>
        <v/>
      </c>
      <c r="K159" s="96" t="str">
        <f>IF('FINAL-SCORE'!Z159="","",'FINAL-SCORE'!Z159)</f>
        <v/>
      </c>
      <c r="L159" s="96" t="str">
        <f>IF('FINAL-SCORE'!AA159="","",'FINAL-SCORE'!AA159)</f>
        <v/>
      </c>
      <c r="M159" s="96" t="str">
        <f>IF('FINAL-SCORE'!AB159="","",'FINAL-SCORE'!AB159)</f>
        <v/>
      </c>
      <c r="N159" s="96" t="str">
        <f>IF('FINAL-SCORE'!AC159="","",'FINAL-SCORE'!AC159)</f>
        <v/>
      </c>
      <c r="O159" s="96" t="str">
        <f>IF('FINAL-SCORE'!AD159="","",'FINAL-SCORE'!AD159)</f>
        <v/>
      </c>
      <c r="P159" s="96" t="str">
        <f>IF('FINAL-SCORE'!AE159="","",'FINAL-SCORE'!AE159)</f>
        <v/>
      </c>
      <c r="Q159" s="96" t="str">
        <f>IF('FINAL-SCORE'!AF159="","",'FINAL-SCORE'!AF159)</f>
        <v/>
      </c>
      <c r="R159" s="96" t="str">
        <f>IF('FINAL-SCORE'!AG159="","",'FINAL-SCORE'!AG159)</f>
        <v/>
      </c>
      <c r="S159" s="157" t="str">
        <f>IF('FINAL-SCORE'!AH159="","",'FINAL-SCORE'!AH159)</f>
        <v/>
      </c>
      <c r="T159" s="96"/>
      <c r="U159" s="96"/>
      <c r="V159" s="96"/>
      <c r="W159" s="96"/>
    </row>
    <row r="160" spans="1:23" ht="12" customHeight="1" x14ac:dyDescent="0.3">
      <c r="A160" s="96" t="str">
        <f>IF('FINAL-SCORE'!U160="","",'FINAL-SCORE'!U160)</f>
        <v/>
      </c>
      <c r="B160" s="96" t="str">
        <f>IF('FINAL-SCORE'!V160="","",'FINAL-SCORE'!V160)</f>
        <v/>
      </c>
      <c r="C160" s="96" t="str">
        <f>IF(B160="","",IF(VLOOKUP(B160,PLAYER!B:G,2,FALSE)="","",VLOOKUP(B160,PLAYER!B:G,2,FALSE)))</f>
        <v/>
      </c>
      <c r="D160" s="96" t="str">
        <f>IF(B160="","",IF(VLOOKUP(B160,PLAYER!B:G,3,FALSE)="","",VLOOKUP(B160,PLAYER!B:G,3,FALSE)))</f>
        <v/>
      </c>
      <c r="E160" s="96" t="str">
        <f>IF(B160="","",IF(VLOOKUP(B160,PLAYER!B:G,4,FALSE)="","",VLOOKUP(B160,PLAYER!B:G,4,FALSE)))</f>
        <v/>
      </c>
      <c r="F160" s="96" t="str">
        <f>IF(B160="","",IF(VLOOKUP(B160,PLAYER!B:G,5,FALSE)="","",VLOOKUP(B160,PLAYER!B:G,5,FALSE)))</f>
        <v/>
      </c>
      <c r="G160" s="96" t="str">
        <f>IF(B160="","",IF(VLOOKUP(B160,PLAYER!B:G,6,FALSE)="","",VLOOKUP(B160,PLAYER!B:G,6,FALSE)))</f>
        <v/>
      </c>
      <c r="H160" s="156" t="str">
        <f>IF('FINAL-SCORE'!W160="","",'FINAL-SCORE'!W160)</f>
        <v/>
      </c>
      <c r="I160" s="96" t="str">
        <f>IF('FINAL-SCORE'!X160="","",'FINAL-SCORE'!X160)</f>
        <v/>
      </c>
      <c r="J160" s="96" t="str">
        <f>IF('FINAL-SCORE'!Y160="","",'FINAL-SCORE'!Y160)</f>
        <v/>
      </c>
      <c r="K160" s="96" t="str">
        <f>IF('FINAL-SCORE'!Z160="","",'FINAL-SCORE'!Z160)</f>
        <v/>
      </c>
      <c r="L160" s="96" t="str">
        <f>IF('FINAL-SCORE'!AA160="","",'FINAL-SCORE'!AA160)</f>
        <v/>
      </c>
      <c r="M160" s="96" t="str">
        <f>IF('FINAL-SCORE'!AB160="","",'FINAL-SCORE'!AB160)</f>
        <v/>
      </c>
      <c r="N160" s="96" t="str">
        <f>IF('FINAL-SCORE'!AC160="","",'FINAL-SCORE'!AC160)</f>
        <v/>
      </c>
      <c r="O160" s="96" t="str">
        <f>IF('FINAL-SCORE'!AD160="","",'FINAL-SCORE'!AD160)</f>
        <v/>
      </c>
      <c r="P160" s="96" t="str">
        <f>IF('FINAL-SCORE'!AE160="","",'FINAL-SCORE'!AE160)</f>
        <v/>
      </c>
      <c r="Q160" s="96" t="str">
        <f>IF('FINAL-SCORE'!AF160="","",'FINAL-SCORE'!AF160)</f>
        <v/>
      </c>
      <c r="R160" s="96" t="str">
        <f>IF('FINAL-SCORE'!AG160="","",'FINAL-SCORE'!AG160)</f>
        <v/>
      </c>
      <c r="S160" s="157" t="str">
        <f>IF('FINAL-SCORE'!AH160="","",'FINAL-SCORE'!AH160)</f>
        <v/>
      </c>
      <c r="T160" s="96"/>
      <c r="U160" s="96"/>
      <c r="V160" s="96"/>
      <c r="W160" s="96"/>
    </row>
    <row r="161" spans="1:23" ht="12" customHeight="1" x14ac:dyDescent="0.3">
      <c r="A161" s="96" t="str">
        <f>IF('FINAL-SCORE'!U161="","",'FINAL-SCORE'!U161)</f>
        <v/>
      </c>
      <c r="B161" s="96" t="str">
        <f>IF('FINAL-SCORE'!V161="","",'FINAL-SCORE'!V161)</f>
        <v/>
      </c>
      <c r="C161" s="96" t="str">
        <f>IF(B161="","",IF(VLOOKUP(B161,PLAYER!B:G,2,FALSE)="","",VLOOKUP(B161,PLAYER!B:G,2,FALSE)))</f>
        <v/>
      </c>
      <c r="D161" s="96" t="str">
        <f>IF(B161="","",IF(VLOOKUP(B161,PLAYER!B:G,3,FALSE)="","",VLOOKUP(B161,PLAYER!B:G,3,FALSE)))</f>
        <v/>
      </c>
      <c r="E161" s="96" t="str">
        <f>IF(B161="","",IF(VLOOKUP(B161,PLAYER!B:G,4,FALSE)="","",VLOOKUP(B161,PLAYER!B:G,4,FALSE)))</f>
        <v/>
      </c>
      <c r="F161" s="96" t="str">
        <f>IF(B161="","",IF(VLOOKUP(B161,PLAYER!B:G,5,FALSE)="","",VLOOKUP(B161,PLAYER!B:G,5,FALSE)))</f>
        <v/>
      </c>
      <c r="G161" s="96" t="str">
        <f>IF(B161="","",IF(VLOOKUP(B161,PLAYER!B:G,6,FALSE)="","",VLOOKUP(B161,PLAYER!B:G,6,FALSE)))</f>
        <v/>
      </c>
      <c r="H161" s="156" t="str">
        <f>IF('FINAL-SCORE'!W161="","",'FINAL-SCORE'!W161)</f>
        <v/>
      </c>
      <c r="I161" s="96" t="str">
        <f>IF('FINAL-SCORE'!X161="","",'FINAL-SCORE'!X161)</f>
        <v/>
      </c>
      <c r="J161" s="96" t="str">
        <f>IF('FINAL-SCORE'!Y161="","",'FINAL-SCORE'!Y161)</f>
        <v/>
      </c>
      <c r="K161" s="96" t="str">
        <f>IF('FINAL-SCORE'!Z161="","",'FINAL-SCORE'!Z161)</f>
        <v/>
      </c>
      <c r="L161" s="96" t="str">
        <f>IF('FINAL-SCORE'!AA161="","",'FINAL-SCORE'!AA161)</f>
        <v/>
      </c>
      <c r="M161" s="96" t="str">
        <f>IF('FINAL-SCORE'!AB161="","",'FINAL-SCORE'!AB161)</f>
        <v/>
      </c>
      <c r="N161" s="96" t="str">
        <f>IF('FINAL-SCORE'!AC161="","",'FINAL-SCORE'!AC161)</f>
        <v/>
      </c>
      <c r="O161" s="96" t="str">
        <f>IF('FINAL-SCORE'!AD161="","",'FINAL-SCORE'!AD161)</f>
        <v/>
      </c>
      <c r="P161" s="96" t="str">
        <f>IF('FINAL-SCORE'!AE161="","",'FINAL-SCORE'!AE161)</f>
        <v/>
      </c>
      <c r="Q161" s="96" t="str">
        <f>IF('FINAL-SCORE'!AF161="","",'FINAL-SCORE'!AF161)</f>
        <v/>
      </c>
      <c r="R161" s="96" t="str">
        <f>IF('FINAL-SCORE'!AG161="","",'FINAL-SCORE'!AG161)</f>
        <v/>
      </c>
      <c r="S161" s="157" t="str">
        <f>IF('FINAL-SCORE'!AH161="","",'FINAL-SCORE'!AH161)</f>
        <v/>
      </c>
      <c r="T161" s="96"/>
      <c r="U161" s="96"/>
      <c r="V161" s="96"/>
      <c r="W161" s="96"/>
    </row>
    <row r="162" spans="1:23" ht="12" customHeight="1" x14ac:dyDescent="0.3">
      <c r="A162" s="96" t="str">
        <f>IF('FINAL-SCORE'!U162="","",'FINAL-SCORE'!U162)</f>
        <v/>
      </c>
      <c r="B162" s="96" t="str">
        <f>IF('FINAL-SCORE'!V162="","",'FINAL-SCORE'!V162)</f>
        <v/>
      </c>
      <c r="C162" s="96" t="str">
        <f>IF(B162="","",IF(VLOOKUP(B162,PLAYER!B:G,2,FALSE)="","",VLOOKUP(B162,PLAYER!B:G,2,FALSE)))</f>
        <v/>
      </c>
      <c r="D162" s="96" t="str">
        <f>IF(B162="","",IF(VLOOKUP(B162,PLAYER!B:G,3,FALSE)="","",VLOOKUP(B162,PLAYER!B:G,3,FALSE)))</f>
        <v/>
      </c>
      <c r="E162" s="96" t="str">
        <f>IF(B162="","",IF(VLOOKUP(B162,PLAYER!B:G,4,FALSE)="","",VLOOKUP(B162,PLAYER!B:G,4,FALSE)))</f>
        <v/>
      </c>
      <c r="F162" s="96" t="str">
        <f>IF(B162="","",IF(VLOOKUP(B162,PLAYER!B:G,5,FALSE)="","",VLOOKUP(B162,PLAYER!B:G,5,FALSE)))</f>
        <v/>
      </c>
      <c r="G162" s="96" t="str">
        <f>IF(B162="","",IF(VLOOKUP(B162,PLAYER!B:G,6,FALSE)="","",VLOOKUP(B162,PLAYER!B:G,6,FALSE)))</f>
        <v/>
      </c>
      <c r="H162" s="156" t="str">
        <f>IF('FINAL-SCORE'!W162="","",'FINAL-SCORE'!W162)</f>
        <v/>
      </c>
      <c r="I162" s="96" t="str">
        <f>IF('FINAL-SCORE'!X162="","",'FINAL-SCORE'!X162)</f>
        <v/>
      </c>
      <c r="J162" s="96" t="str">
        <f>IF('FINAL-SCORE'!Y162="","",'FINAL-SCORE'!Y162)</f>
        <v/>
      </c>
      <c r="K162" s="96" t="str">
        <f>IF('FINAL-SCORE'!Z162="","",'FINAL-SCORE'!Z162)</f>
        <v/>
      </c>
      <c r="L162" s="96" t="str">
        <f>IF('FINAL-SCORE'!AA162="","",'FINAL-SCORE'!AA162)</f>
        <v/>
      </c>
      <c r="M162" s="96" t="str">
        <f>IF('FINAL-SCORE'!AB162="","",'FINAL-SCORE'!AB162)</f>
        <v/>
      </c>
      <c r="N162" s="96" t="str">
        <f>IF('FINAL-SCORE'!AC162="","",'FINAL-SCORE'!AC162)</f>
        <v/>
      </c>
      <c r="O162" s="96" t="str">
        <f>IF('FINAL-SCORE'!AD162="","",'FINAL-SCORE'!AD162)</f>
        <v/>
      </c>
      <c r="P162" s="96" t="str">
        <f>IF('FINAL-SCORE'!AE162="","",'FINAL-SCORE'!AE162)</f>
        <v/>
      </c>
      <c r="Q162" s="96" t="str">
        <f>IF('FINAL-SCORE'!AF162="","",'FINAL-SCORE'!AF162)</f>
        <v/>
      </c>
      <c r="R162" s="96" t="str">
        <f>IF('FINAL-SCORE'!AG162="","",'FINAL-SCORE'!AG162)</f>
        <v/>
      </c>
      <c r="S162" s="157" t="str">
        <f>IF('FINAL-SCORE'!AH162="","",'FINAL-SCORE'!AH162)</f>
        <v/>
      </c>
      <c r="T162" s="96"/>
      <c r="U162" s="96"/>
      <c r="V162" s="96"/>
      <c r="W162" s="96"/>
    </row>
    <row r="163" spans="1:23" ht="12" customHeight="1" x14ac:dyDescent="0.3">
      <c r="A163" s="96" t="str">
        <f>IF('FINAL-SCORE'!U163="","",'FINAL-SCORE'!U163)</f>
        <v/>
      </c>
      <c r="B163" s="96" t="str">
        <f>IF('FINAL-SCORE'!V163="","",'FINAL-SCORE'!V163)</f>
        <v/>
      </c>
      <c r="C163" s="96" t="str">
        <f>IF(B163="","",IF(VLOOKUP(B163,PLAYER!B:G,2,FALSE)="","",VLOOKUP(B163,PLAYER!B:G,2,FALSE)))</f>
        <v/>
      </c>
      <c r="D163" s="96" t="str">
        <f>IF(B163="","",IF(VLOOKUP(B163,PLAYER!B:G,3,FALSE)="","",VLOOKUP(B163,PLAYER!B:G,3,FALSE)))</f>
        <v/>
      </c>
      <c r="E163" s="96" t="str">
        <f>IF(B163="","",IF(VLOOKUP(B163,PLAYER!B:G,4,FALSE)="","",VLOOKUP(B163,PLAYER!B:G,4,FALSE)))</f>
        <v/>
      </c>
      <c r="F163" s="96" t="str">
        <f>IF(B163="","",IF(VLOOKUP(B163,PLAYER!B:G,5,FALSE)="","",VLOOKUP(B163,PLAYER!B:G,5,FALSE)))</f>
        <v/>
      </c>
      <c r="G163" s="96" t="str">
        <f>IF(B163="","",IF(VLOOKUP(B163,PLAYER!B:G,6,FALSE)="","",VLOOKUP(B163,PLAYER!B:G,6,FALSE)))</f>
        <v/>
      </c>
      <c r="H163" s="156" t="str">
        <f>IF('FINAL-SCORE'!W163="","",'FINAL-SCORE'!W163)</f>
        <v/>
      </c>
      <c r="I163" s="96" t="str">
        <f>IF('FINAL-SCORE'!X163="","",'FINAL-SCORE'!X163)</f>
        <v/>
      </c>
      <c r="J163" s="96" t="str">
        <f>IF('FINAL-SCORE'!Y163="","",'FINAL-SCORE'!Y163)</f>
        <v/>
      </c>
      <c r="K163" s="96" t="str">
        <f>IF('FINAL-SCORE'!Z163="","",'FINAL-SCORE'!Z163)</f>
        <v/>
      </c>
      <c r="L163" s="96" t="str">
        <f>IF('FINAL-SCORE'!AA163="","",'FINAL-SCORE'!AA163)</f>
        <v/>
      </c>
      <c r="M163" s="96" t="str">
        <f>IF('FINAL-SCORE'!AB163="","",'FINAL-SCORE'!AB163)</f>
        <v/>
      </c>
      <c r="N163" s="96" t="str">
        <f>IF('FINAL-SCORE'!AC163="","",'FINAL-SCORE'!AC163)</f>
        <v/>
      </c>
      <c r="O163" s="96" t="str">
        <f>IF('FINAL-SCORE'!AD163="","",'FINAL-SCORE'!AD163)</f>
        <v/>
      </c>
      <c r="P163" s="96" t="str">
        <f>IF('FINAL-SCORE'!AE163="","",'FINAL-SCORE'!AE163)</f>
        <v/>
      </c>
      <c r="Q163" s="96" t="str">
        <f>IF('FINAL-SCORE'!AF163="","",'FINAL-SCORE'!AF163)</f>
        <v/>
      </c>
      <c r="R163" s="96" t="str">
        <f>IF('FINAL-SCORE'!AG163="","",'FINAL-SCORE'!AG163)</f>
        <v/>
      </c>
      <c r="S163" s="157" t="str">
        <f>IF('FINAL-SCORE'!AH163="","",'FINAL-SCORE'!AH163)</f>
        <v/>
      </c>
      <c r="T163" s="96"/>
      <c r="U163" s="96"/>
      <c r="V163" s="96"/>
      <c r="W163" s="96"/>
    </row>
    <row r="164" spans="1:23" ht="12" customHeight="1" x14ac:dyDescent="0.3">
      <c r="A164" s="96" t="str">
        <f>IF('FINAL-SCORE'!U164="","",'FINAL-SCORE'!U164)</f>
        <v/>
      </c>
      <c r="B164" s="96" t="str">
        <f>IF('FINAL-SCORE'!V164="","",'FINAL-SCORE'!V164)</f>
        <v/>
      </c>
      <c r="C164" s="96" t="str">
        <f>IF(B164="","",IF(VLOOKUP(B164,PLAYER!B:G,2,FALSE)="","",VLOOKUP(B164,PLAYER!B:G,2,FALSE)))</f>
        <v/>
      </c>
      <c r="D164" s="96" t="str">
        <f>IF(B164="","",IF(VLOOKUP(B164,PLAYER!B:G,3,FALSE)="","",VLOOKUP(B164,PLAYER!B:G,3,FALSE)))</f>
        <v/>
      </c>
      <c r="E164" s="96" t="str">
        <f>IF(B164="","",IF(VLOOKUP(B164,PLAYER!B:G,4,FALSE)="","",VLOOKUP(B164,PLAYER!B:G,4,FALSE)))</f>
        <v/>
      </c>
      <c r="F164" s="96" t="str">
        <f>IF(B164="","",IF(VLOOKUP(B164,PLAYER!B:G,5,FALSE)="","",VLOOKUP(B164,PLAYER!B:G,5,FALSE)))</f>
        <v/>
      </c>
      <c r="G164" s="96" t="str">
        <f>IF(B164="","",IF(VLOOKUP(B164,PLAYER!B:G,6,FALSE)="","",VLOOKUP(B164,PLAYER!B:G,6,FALSE)))</f>
        <v/>
      </c>
      <c r="H164" s="156" t="str">
        <f>IF('FINAL-SCORE'!W164="","",'FINAL-SCORE'!W164)</f>
        <v/>
      </c>
      <c r="I164" s="96" t="str">
        <f>IF('FINAL-SCORE'!X164="","",'FINAL-SCORE'!X164)</f>
        <v/>
      </c>
      <c r="J164" s="96" t="str">
        <f>IF('FINAL-SCORE'!Y164="","",'FINAL-SCORE'!Y164)</f>
        <v/>
      </c>
      <c r="K164" s="96" t="str">
        <f>IF('FINAL-SCORE'!Z164="","",'FINAL-SCORE'!Z164)</f>
        <v/>
      </c>
      <c r="L164" s="96" t="str">
        <f>IF('FINAL-SCORE'!AA164="","",'FINAL-SCORE'!AA164)</f>
        <v/>
      </c>
      <c r="M164" s="96" t="str">
        <f>IF('FINAL-SCORE'!AB164="","",'FINAL-SCORE'!AB164)</f>
        <v/>
      </c>
      <c r="N164" s="96" t="str">
        <f>IF('FINAL-SCORE'!AC164="","",'FINAL-SCORE'!AC164)</f>
        <v/>
      </c>
      <c r="O164" s="96" t="str">
        <f>IF('FINAL-SCORE'!AD164="","",'FINAL-SCORE'!AD164)</f>
        <v/>
      </c>
      <c r="P164" s="96" t="str">
        <f>IF('FINAL-SCORE'!AE164="","",'FINAL-SCORE'!AE164)</f>
        <v/>
      </c>
      <c r="Q164" s="96" t="str">
        <f>IF('FINAL-SCORE'!AF164="","",'FINAL-SCORE'!AF164)</f>
        <v/>
      </c>
      <c r="R164" s="96" t="str">
        <f>IF('FINAL-SCORE'!AG164="","",'FINAL-SCORE'!AG164)</f>
        <v/>
      </c>
      <c r="S164" s="157" t="str">
        <f>IF('FINAL-SCORE'!AH164="","",'FINAL-SCORE'!AH164)</f>
        <v/>
      </c>
      <c r="T164" s="96"/>
      <c r="U164" s="96"/>
      <c r="V164" s="96"/>
      <c r="W164" s="96"/>
    </row>
    <row r="165" spans="1:23" ht="12" customHeight="1" x14ac:dyDescent="0.3">
      <c r="A165" s="96" t="str">
        <f>IF('FINAL-SCORE'!U165="","",'FINAL-SCORE'!U165)</f>
        <v/>
      </c>
      <c r="B165" s="96" t="str">
        <f>IF('FINAL-SCORE'!V165="","",'FINAL-SCORE'!V165)</f>
        <v/>
      </c>
      <c r="C165" s="96" t="str">
        <f>IF(B165="","",IF(VLOOKUP(B165,PLAYER!B:G,2,FALSE)="","",VLOOKUP(B165,PLAYER!B:G,2,FALSE)))</f>
        <v/>
      </c>
      <c r="D165" s="96" t="str">
        <f>IF(B165="","",IF(VLOOKUP(B165,PLAYER!B:G,3,FALSE)="","",VLOOKUP(B165,PLAYER!B:G,3,FALSE)))</f>
        <v/>
      </c>
      <c r="E165" s="96" t="str">
        <f>IF(B165="","",IF(VLOOKUP(B165,PLAYER!B:G,4,FALSE)="","",VLOOKUP(B165,PLAYER!B:G,4,FALSE)))</f>
        <v/>
      </c>
      <c r="F165" s="96" t="str">
        <f>IF(B165="","",IF(VLOOKUP(B165,PLAYER!B:G,5,FALSE)="","",VLOOKUP(B165,PLAYER!B:G,5,FALSE)))</f>
        <v/>
      </c>
      <c r="G165" s="96" t="str">
        <f>IF(B165="","",IF(VLOOKUP(B165,PLAYER!B:G,6,FALSE)="","",VLOOKUP(B165,PLAYER!B:G,6,FALSE)))</f>
        <v/>
      </c>
      <c r="H165" s="156" t="str">
        <f>IF('FINAL-SCORE'!W165="","",'FINAL-SCORE'!W165)</f>
        <v/>
      </c>
      <c r="I165" s="96" t="str">
        <f>IF('FINAL-SCORE'!X165="","",'FINAL-SCORE'!X165)</f>
        <v/>
      </c>
      <c r="J165" s="96" t="str">
        <f>IF('FINAL-SCORE'!Y165="","",'FINAL-SCORE'!Y165)</f>
        <v/>
      </c>
      <c r="K165" s="96" t="str">
        <f>IF('FINAL-SCORE'!Z165="","",'FINAL-SCORE'!Z165)</f>
        <v/>
      </c>
      <c r="L165" s="96" t="str">
        <f>IF('FINAL-SCORE'!AA165="","",'FINAL-SCORE'!AA165)</f>
        <v/>
      </c>
      <c r="M165" s="96" t="str">
        <f>IF('FINAL-SCORE'!AB165="","",'FINAL-SCORE'!AB165)</f>
        <v/>
      </c>
      <c r="N165" s="96" t="str">
        <f>IF('FINAL-SCORE'!AC165="","",'FINAL-SCORE'!AC165)</f>
        <v/>
      </c>
      <c r="O165" s="96" t="str">
        <f>IF('FINAL-SCORE'!AD165="","",'FINAL-SCORE'!AD165)</f>
        <v/>
      </c>
      <c r="P165" s="96" t="str">
        <f>IF('FINAL-SCORE'!AE165="","",'FINAL-SCORE'!AE165)</f>
        <v/>
      </c>
      <c r="Q165" s="96" t="str">
        <f>IF('FINAL-SCORE'!AF165="","",'FINAL-SCORE'!AF165)</f>
        <v/>
      </c>
      <c r="R165" s="96" t="str">
        <f>IF('FINAL-SCORE'!AG165="","",'FINAL-SCORE'!AG165)</f>
        <v/>
      </c>
      <c r="S165" s="157" t="str">
        <f>IF('FINAL-SCORE'!AH165="","",'FINAL-SCORE'!AH165)</f>
        <v/>
      </c>
      <c r="T165" s="96"/>
      <c r="U165" s="96"/>
      <c r="V165" s="96"/>
      <c r="W165" s="96"/>
    </row>
    <row r="166" spans="1:23" ht="12" customHeight="1" x14ac:dyDescent="0.3">
      <c r="A166" s="96" t="str">
        <f>IF('FINAL-SCORE'!U166="","",'FINAL-SCORE'!U166)</f>
        <v/>
      </c>
      <c r="B166" s="96" t="str">
        <f>IF('FINAL-SCORE'!V166="","",'FINAL-SCORE'!V166)</f>
        <v/>
      </c>
      <c r="C166" s="96" t="str">
        <f>IF(B166="","",IF(VLOOKUP(B166,PLAYER!B:G,2,FALSE)="","",VLOOKUP(B166,PLAYER!B:G,2,FALSE)))</f>
        <v/>
      </c>
      <c r="D166" s="96" t="str">
        <f>IF(B166="","",IF(VLOOKUP(B166,PLAYER!B:G,3,FALSE)="","",VLOOKUP(B166,PLAYER!B:G,3,FALSE)))</f>
        <v/>
      </c>
      <c r="E166" s="96" t="str">
        <f>IF(B166="","",IF(VLOOKUP(B166,PLAYER!B:G,4,FALSE)="","",VLOOKUP(B166,PLAYER!B:G,4,FALSE)))</f>
        <v/>
      </c>
      <c r="F166" s="96" t="str">
        <f>IF(B166="","",IF(VLOOKUP(B166,PLAYER!B:G,5,FALSE)="","",VLOOKUP(B166,PLAYER!B:G,5,FALSE)))</f>
        <v/>
      </c>
      <c r="G166" s="96" t="str">
        <f>IF(B166="","",IF(VLOOKUP(B166,PLAYER!B:G,6,FALSE)="","",VLOOKUP(B166,PLAYER!B:G,6,FALSE)))</f>
        <v/>
      </c>
      <c r="H166" s="156" t="str">
        <f>IF('FINAL-SCORE'!W166="","",'FINAL-SCORE'!W166)</f>
        <v/>
      </c>
      <c r="I166" s="96" t="str">
        <f>IF('FINAL-SCORE'!X166="","",'FINAL-SCORE'!X166)</f>
        <v/>
      </c>
      <c r="J166" s="96" t="str">
        <f>IF('FINAL-SCORE'!Y166="","",'FINAL-SCORE'!Y166)</f>
        <v/>
      </c>
      <c r="K166" s="96" t="str">
        <f>IF('FINAL-SCORE'!Z166="","",'FINAL-SCORE'!Z166)</f>
        <v/>
      </c>
      <c r="L166" s="96" t="str">
        <f>IF('FINAL-SCORE'!AA166="","",'FINAL-SCORE'!AA166)</f>
        <v/>
      </c>
      <c r="M166" s="96" t="str">
        <f>IF('FINAL-SCORE'!AB166="","",'FINAL-SCORE'!AB166)</f>
        <v/>
      </c>
      <c r="N166" s="96" t="str">
        <f>IF('FINAL-SCORE'!AC166="","",'FINAL-SCORE'!AC166)</f>
        <v/>
      </c>
      <c r="O166" s="96" t="str">
        <f>IF('FINAL-SCORE'!AD166="","",'FINAL-SCORE'!AD166)</f>
        <v/>
      </c>
      <c r="P166" s="96" t="str">
        <f>IF('FINAL-SCORE'!AE166="","",'FINAL-SCORE'!AE166)</f>
        <v/>
      </c>
      <c r="Q166" s="96" t="str">
        <f>IF('FINAL-SCORE'!AF166="","",'FINAL-SCORE'!AF166)</f>
        <v/>
      </c>
      <c r="R166" s="96" t="str">
        <f>IF('FINAL-SCORE'!AG166="","",'FINAL-SCORE'!AG166)</f>
        <v/>
      </c>
      <c r="S166" s="157" t="str">
        <f>IF('FINAL-SCORE'!AH166="","",'FINAL-SCORE'!AH166)</f>
        <v/>
      </c>
      <c r="T166" s="96"/>
      <c r="U166" s="96"/>
      <c r="V166" s="96"/>
      <c r="W166" s="96"/>
    </row>
    <row r="167" spans="1:23" ht="12" customHeight="1" x14ac:dyDescent="0.3">
      <c r="A167" s="96" t="str">
        <f>IF('FINAL-SCORE'!U167="","",'FINAL-SCORE'!U167)</f>
        <v/>
      </c>
      <c r="B167" s="96" t="str">
        <f>IF('FINAL-SCORE'!V167="","",'FINAL-SCORE'!V167)</f>
        <v/>
      </c>
      <c r="C167" s="96" t="str">
        <f>IF(B167="","",IF(VLOOKUP(B167,PLAYER!B:G,2,FALSE)="","",VLOOKUP(B167,PLAYER!B:G,2,FALSE)))</f>
        <v/>
      </c>
      <c r="D167" s="96" t="str">
        <f>IF(B167="","",IF(VLOOKUP(B167,PLAYER!B:G,3,FALSE)="","",VLOOKUP(B167,PLAYER!B:G,3,FALSE)))</f>
        <v/>
      </c>
      <c r="E167" s="96" t="str">
        <f>IF(B167="","",IF(VLOOKUP(B167,PLAYER!B:G,4,FALSE)="","",VLOOKUP(B167,PLAYER!B:G,4,FALSE)))</f>
        <v/>
      </c>
      <c r="F167" s="96" t="str">
        <f>IF(B167="","",IF(VLOOKUP(B167,PLAYER!B:G,5,FALSE)="","",VLOOKUP(B167,PLAYER!B:G,5,FALSE)))</f>
        <v/>
      </c>
      <c r="G167" s="96" t="str">
        <f>IF(B167="","",IF(VLOOKUP(B167,PLAYER!B:G,6,FALSE)="","",VLOOKUP(B167,PLAYER!B:G,6,FALSE)))</f>
        <v/>
      </c>
      <c r="H167" s="156" t="str">
        <f>IF('FINAL-SCORE'!W167="","",'FINAL-SCORE'!W167)</f>
        <v/>
      </c>
      <c r="I167" s="96" t="str">
        <f>IF('FINAL-SCORE'!X167="","",'FINAL-SCORE'!X167)</f>
        <v/>
      </c>
      <c r="J167" s="96" t="str">
        <f>IF('FINAL-SCORE'!Y167="","",'FINAL-SCORE'!Y167)</f>
        <v/>
      </c>
      <c r="K167" s="96" t="str">
        <f>IF('FINAL-SCORE'!Z167="","",'FINAL-SCORE'!Z167)</f>
        <v/>
      </c>
      <c r="L167" s="96" t="str">
        <f>IF('FINAL-SCORE'!AA167="","",'FINAL-SCORE'!AA167)</f>
        <v/>
      </c>
      <c r="M167" s="96" t="str">
        <f>IF('FINAL-SCORE'!AB167="","",'FINAL-SCORE'!AB167)</f>
        <v/>
      </c>
      <c r="N167" s="96" t="str">
        <f>IF('FINAL-SCORE'!AC167="","",'FINAL-SCORE'!AC167)</f>
        <v/>
      </c>
      <c r="O167" s="96" t="str">
        <f>IF('FINAL-SCORE'!AD167="","",'FINAL-SCORE'!AD167)</f>
        <v/>
      </c>
      <c r="P167" s="96" t="str">
        <f>IF('FINAL-SCORE'!AE167="","",'FINAL-SCORE'!AE167)</f>
        <v/>
      </c>
      <c r="Q167" s="96" t="str">
        <f>IF('FINAL-SCORE'!AF167="","",'FINAL-SCORE'!AF167)</f>
        <v/>
      </c>
      <c r="R167" s="96" t="str">
        <f>IF('FINAL-SCORE'!AG167="","",'FINAL-SCORE'!AG167)</f>
        <v/>
      </c>
      <c r="S167" s="157" t="str">
        <f>IF('FINAL-SCORE'!AH167="","",'FINAL-SCORE'!AH167)</f>
        <v/>
      </c>
      <c r="T167" s="96"/>
      <c r="U167" s="96"/>
      <c r="V167" s="96"/>
      <c r="W167" s="96"/>
    </row>
    <row r="168" spans="1:23" ht="12" customHeight="1" x14ac:dyDescent="0.3">
      <c r="A168" s="96" t="str">
        <f>IF('FINAL-SCORE'!U168="","",'FINAL-SCORE'!U168)</f>
        <v/>
      </c>
      <c r="B168" s="96" t="str">
        <f>IF('FINAL-SCORE'!V168="","",'FINAL-SCORE'!V168)</f>
        <v/>
      </c>
      <c r="C168" s="96" t="str">
        <f>IF(B168="","",IF(VLOOKUP(B168,PLAYER!B:G,2,FALSE)="","",VLOOKUP(B168,PLAYER!B:G,2,FALSE)))</f>
        <v/>
      </c>
      <c r="D168" s="96" t="str">
        <f>IF(B168="","",IF(VLOOKUP(B168,PLAYER!B:G,3,FALSE)="","",VLOOKUP(B168,PLAYER!B:G,3,FALSE)))</f>
        <v/>
      </c>
      <c r="E168" s="96" t="str">
        <f>IF(B168="","",IF(VLOOKUP(B168,PLAYER!B:G,4,FALSE)="","",VLOOKUP(B168,PLAYER!B:G,4,FALSE)))</f>
        <v/>
      </c>
      <c r="F168" s="96" t="str">
        <f>IF(B168="","",IF(VLOOKUP(B168,PLAYER!B:G,5,FALSE)="","",VLOOKUP(B168,PLAYER!B:G,5,FALSE)))</f>
        <v/>
      </c>
      <c r="G168" s="96" t="str">
        <f>IF(B168="","",IF(VLOOKUP(B168,PLAYER!B:G,6,FALSE)="","",VLOOKUP(B168,PLAYER!B:G,6,FALSE)))</f>
        <v/>
      </c>
      <c r="H168" s="156" t="str">
        <f>IF('FINAL-SCORE'!W168="","",'FINAL-SCORE'!W168)</f>
        <v/>
      </c>
      <c r="I168" s="96" t="str">
        <f>IF('FINAL-SCORE'!X168="","",'FINAL-SCORE'!X168)</f>
        <v/>
      </c>
      <c r="J168" s="96" t="str">
        <f>IF('FINAL-SCORE'!Y168="","",'FINAL-SCORE'!Y168)</f>
        <v/>
      </c>
      <c r="K168" s="96" t="str">
        <f>IF('FINAL-SCORE'!Z168="","",'FINAL-SCORE'!Z168)</f>
        <v/>
      </c>
      <c r="L168" s="96" t="str">
        <f>IF('FINAL-SCORE'!AA168="","",'FINAL-SCORE'!AA168)</f>
        <v/>
      </c>
      <c r="M168" s="96" t="str">
        <f>IF('FINAL-SCORE'!AB168="","",'FINAL-SCORE'!AB168)</f>
        <v/>
      </c>
      <c r="N168" s="96" t="str">
        <f>IF('FINAL-SCORE'!AC168="","",'FINAL-SCORE'!AC168)</f>
        <v/>
      </c>
      <c r="O168" s="96" t="str">
        <f>IF('FINAL-SCORE'!AD168="","",'FINAL-SCORE'!AD168)</f>
        <v/>
      </c>
      <c r="P168" s="96" t="str">
        <f>IF('FINAL-SCORE'!AE168="","",'FINAL-SCORE'!AE168)</f>
        <v/>
      </c>
      <c r="Q168" s="96" t="str">
        <f>IF('FINAL-SCORE'!AF168="","",'FINAL-SCORE'!AF168)</f>
        <v/>
      </c>
      <c r="R168" s="96" t="str">
        <f>IF('FINAL-SCORE'!AG168="","",'FINAL-SCORE'!AG168)</f>
        <v/>
      </c>
      <c r="S168" s="157" t="str">
        <f>IF('FINAL-SCORE'!AH168="","",'FINAL-SCORE'!AH168)</f>
        <v/>
      </c>
      <c r="T168" s="96"/>
      <c r="U168" s="96"/>
      <c r="V168" s="96"/>
      <c r="W168" s="96"/>
    </row>
    <row r="169" spans="1:23" ht="12" customHeight="1" x14ac:dyDescent="0.3">
      <c r="A169" s="96" t="str">
        <f>IF('FINAL-SCORE'!U169="","",'FINAL-SCORE'!U169)</f>
        <v/>
      </c>
      <c r="B169" s="96" t="str">
        <f>IF('FINAL-SCORE'!V169="","",'FINAL-SCORE'!V169)</f>
        <v/>
      </c>
      <c r="C169" s="96" t="str">
        <f>IF(B169="","",IF(VLOOKUP(B169,PLAYER!B:G,2,FALSE)="","",VLOOKUP(B169,PLAYER!B:G,2,FALSE)))</f>
        <v/>
      </c>
      <c r="D169" s="96" t="str">
        <f>IF(B169="","",IF(VLOOKUP(B169,PLAYER!B:G,3,FALSE)="","",VLOOKUP(B169,PLAYER!B:G,3,FALSE)))</f>
        <v/>
      </c>
      <c r="E169" s="96" t="str">
        <f>IF(B169="","",IF(VLOOKUP(B169,PLAYER!B:G,4,FALSE)="","",VLOOKUP(B169,PLAYER!B:G,4,FALSE)))</f>
        <v/>
      </c>
      <c r="F169" s="96" t="str">
        <f>IF(B169="","",IF(VLOOKUP(B169,PLAYER!B:G,5,FALSE)="","",VLOOKUP(B169,PLAYER!B:G,5,FALSE)))</f>
        <v/>
      </c>
      <c r="G169" s="96" t="str">
        <f>IF(B169="","",IF(VLOOKUP(B169,PLAYER!B:G,6,FALSE)="","",VLOOKUP(B169,PLAYER!B:G,6,FALSE)))</f>
        <v/>
      </c>
      <c r="H169" s="156" t="str">
        <f>IF('FINAL-SCORE'!W169="","",'FINAL-SCORE'!W169)</f>
        <v/>
      </c>
      <c r="I169" s="96" t="str">
        <f>IF('FINAL-SCORE'!X169="","",'FINAL-SCORE'!X169)</f>
        <v/>
      </c>
      <c r="J169" s="96" t="str">
        <f>IF('FINAL-SCORE'!Y169="","",'FINAL-SCORE'!Y169)</f>
        <v/>
      </c>
      <c r="K169" s="96" t="str">
        <f>IF('FINAL-SCORE'!Z169="","",'FINAL-SCORE'!Z169)</f>
        <v/>
      </c>
      <c r="L169" s="96" t="str">
        <f>IF('FINAL-SCORE'!AA169="","",'FINAL-SCORE'!AA169)</f>
        <v/>
      </c>
      <c r="M169" s="96" t="str">
        <f>IF('FINAL-SCORE'!AB169="","",'FINAL-SCORE'!AB169)</f>
        <v/>
      </c>
      <c r="N169" s="96" t="str">
        <f>IF('FINAL-SCORE'!AC169="","",'FINAL-SCORE'!AC169)</f>
        <v/>
      </c>
      <c r="O169" s="96" t="str">
        <f>IF('FINAL-SCORE'!AD169="","",'FINAL-SCORE'!AD169)</f>
        <v/>
      </c>
      <c r="P169" s="96" t="str">
        <f>IF('FINAL-SCORE'!AE169="","",'FINAL-SCORE'!AE169)</f>
        <v/>
      </c>
      <c r="Q169" s="96" t="str">
        <f>IF('FINAL-SCORE'!AF169="","",'FINAL-SCORE'!AF169)</f>
        <v/>
      </c>
      <c r="R169" s="96" t="str">
        <f>IF('FINAL-SCORE'!AG169="","",'FINAL-SCORE'!AG169)</f>
        <v/>
      </c>
      <c r="S169" s="157" t="str">
        <f>IF('FINAL-SCORE'!AH169="","",'FINAL-SCORE'!AH169)</f>
        <v/>
      </c>
      <c r="T169" s="96"/>
      <c r="U169" s="96"/>
      <c r="V169" s="96"/>
      <c r="W169" s="96"/>
    </row>
    <row r="170" spans="1:23" ht="12" customHeight="1" x14ac:dyDescent="0.3">
      <c r="A170" s="96" t="str">
        <f>IF('FINAL-SCORE'!U170="","",'FINAL-SCORE'!U170)</f>
        <v/>
      </c>
      <c r="B170" s="96" t="str">
        <f>IF('FINAL-SCORE'!V170="","",'FINAL-SCORE'!V170)</f>
        <v/>
      </c>
      <c r="C170" s="96" t="str">
        <f>IF(B170="","",IF(VLOOKUP(B170,PLAYER!B:G,2,FALSE)="","",VLOOKUP(B170,PLAYER!B:G,2,FALSE)))</f>
        <v/>
      </c>
      <c r="D170" s="96" t="str">
        <f>IF(B170="","",IF(VLOOKUP(B170,PLAYER!B:G,3,FALSE)="","",VLOOKUP(B170,PLAYER!B:G,3,FALSE)))</f>
        <v/>
      </c>
      <c r="E170" s="96" t="str">
        <f>IF(B170="","",IF(VLOOKUP(B170,PLAYER!B:G,4,FALSE)="","",VLOOKUP(B170,PLAYER!B:G,4,FALSE)))</f>
        <v/>
      </c>
      <c r="F170" s="96" t="str">
        <f>IF(B170="","",IF(VLOOKUP(B170,PLAYER!B:G,5,FALSE)="","",VLOOKUP(B170,PLAYER!B:G,5,FALSE)))</f>
        <v/>
      </c>
      <c r="G170" s="96" t="str">
        <f>IF(B170="","",IF(VLOOKUP(B170,PLAYER!B:G,6,FALSE)="","",VLOOKUP(B170,PLAYER!B:G,6,FALSE)))</f>
        <v/>
      </c>
      <c r="H170" s="156" t="str">
        <f>IF('FINAL-SCORE'!W170="","",'FINAL-SCORE'!W170)</f>
        <v/>
      </c>
      <c r="I170" s="96" t="str">
        <f>IF('FINAL-SCORE'!X170="","",'FINAL-SCORE'!X170)</f>
        <v/>
      </c>
      <c r="J170" s="96" t="str">
        <f>IF('FINAL-SCORE'!Y170="","",'FINAL-SCORE'!Y170)</f>
        <v/>
      </c>
      <c r="K170" s="96" t="str">
        <f>IF('FINAL-SCORE'!Z170="","",'FINAL-SCORE'!Z170)</f>
        <v/>
      </c>
      <c r="L170" s="96" t="str">
        <f>IF('FINAL-SCORE'!AA170="","",'FINAL-SCORE'!AA170)</f>
        <v/>
      </c>
      <c r="M170" s="96" t="str">
        <f>IF('FINAL-SCORE'!AB170="","",'FINAL-SCORE'!AB170)</f>
        <v/>
      </c>
      <c r="N170" s="96" t="str">
        <f>IF('FINAL-SCORE'!AC170="","",'FINAL-SCORE'!AC170)</f>
        <v/>
      </c>
      <c r="O170" s="96" t="str">
        <f>IF('FINAL-SCORE'!AD170="","",'FINAL-SCORE'!AD170)</f>
        <v/>
      </c>
      <c r="P170" s="96" t="str">
        <f>IF('FINAL-SCORE'!AE170="","",'FINAL-SCORE'!AE170)</f>
        <v/>
      </c>
      <c r="Q170" s="96" t="str">
        <f>IF('FINAL-SCORE'!AF170="","",'FINAL-SCORE'!AF170)</f>
        <v/>
      </c>
      <c r="R170" s="96" t="str">
        <f>IF('FINAL-SCORE'!AG170="","",'FINAL-SCORE'!AG170)</f>
        <v/>
      </c>
      <c r="S170" s="157" t="str">
        <f>IF('FINAL-SCORE'!AH170="","",'FINAL-SCORE'!AH170)</f>
        <v/>
      </c>
      <c r="T170" s="96"/>
      <c r="U170" s="96"/>
      <c r="V170" s="96"/>
      <c r="W170" s="96"/>
    </row>
    <row r="171" spans="1:23" ht="12" customHeight="1" x14ac:dyDescent="0.3">
      <c r="A171" s="96" t="str">
        <f>IF('FINAL-SCORE'!U171="","",'FINAL-SCORE'!U171)</f>
        <v/>
      </c>
      <c r="B171" s="96" t="str">
        <f>IF('FINAL-SCORE'!V171="","",'FINAL-SCORE'!V171)</f>
        <v/>
      </c>
      <c r="C171" s="96" t="str">
        <f>IF(B171="","",IF(VLOOKUP(B171,PLAYER!B:G,2,FALSE)="","",VLOOKUP(B171,PLAYER!B:G,2,FALSE)))</f>
        <v/>
      </c>
      <c r="D171" s="96" t="str">
        <f>IF(B171="","",IF(VLOOKUP(B171,PLAYER!B:G,3,FALSE)="","",VLOOKUP(B171,PLAYER!B:G,3,FALSE)))</f>
        <v/>
      </c>
      <c r="E171" s="96" t="str">
        <f>IF(B171="","",IF(VLOOKUP(B171,PLAYER!B:G,4,FALSE)="","",VLOOKUP(B171,PLAYER!B:G,4,FALSE)))</f>
        <v/>
      </c>
      <c r="F171" s="96" t="str">
        <f>IF(B171="","",IF(VLOOKUP(B171,PLAYER!B:G,5,FALSE)="","",VLOOKUP(B171,PLAYER!B:G,5,FALSE)))</f>
        <v/>
      </c>
      <c r="G171" s="96" t="str">
        <f>IF(B171="","",IF(VLOOKUP(B171,PLAYER!B:G,6,FALSE)="","",VLOOKUP(B171,PLAYER!B:G,6,FALSE)))</f>
        <v/>
      </c>
      <c r="H171" s="156" t="str">
        <f>IF('FINAL-SCORE'!W171="","",'FINAL-SCORE'!W171)</f>
        <v/>
      </c>
      <c r="I171" s="96" t="str">
        <f>IF('FINAL-SCORE'!X171="","",'FINAL-SCORE'!X171)</f>
        <v/>
      </c>
      <c r="J171" s="96" t="str">
        <f>IF('FINAL-SCORE'!Y171="","",'FINAL-SCORE'!Y171)</f>
        <v/>
      </c>
      <c r="K171" s="96" t="str">
        <f>IF('FINAL-SCORE'!Z171="","",'FINAL-SCORE'!Z171)</f>
        <v/>
      </c>
      <c r="L171" s="96" t="str">
        <f>IF('FINAL-SCORE'!AA171="","",'FINAL-SCORE'!AA171)</f>
        <v/>
      </c>
      <c r="M171" s="96" t="str">
        <f>IF('FINAL-SCORE'!AB171="","",'FINAL-SCORE'!AB171)</f>
        <v/>
      </c>
      <c r="N171" s="96" t="str">
        <f>IF('FINAL-SCORE'!AC171="","",'FINAL-SCORE'!AC171)</f>
        <v/>
      </c>
      <c r="O171" s="96" t="str">
        <f>IF('FINAL-SCORE'!AD171="","",'FINAL-SCORE'!AD171)</f>
        <v/>
      </c>
      <c r="P171" s="96" t="str">
        <f>IF('FINAL-SCORE'!AE171="","",'FINAL-SCORE'!AE171)</f>
        <v/>
      </c>
      <c r="Q171" s="96" t="str">
        <f>IF('FINAL-SCORE'!AF171="","",'FINAL-SCORE'!AF171)</f>
        <v/>
      </c>
      <c r="R171" s="96" t="str">
        <f>IF('FINAL-SCORE'!AG171="","",'FINAL-SCORE'!AG171)</f>
        <v/>
      </c>
      <c r="S171" s="157" t="str">
        <f>IF('FINAL-SCORE'!AH171="","",'FINAL-SCORE'!AH171)</f>
        <v/>
      </c>
      <c r="T171" s="96"/>
      <c r="U171" s="96"/>
      <c r="V171" s="96"/>
      <c r="W171" s="96"/>
    </row>
    <row r="172" spans="1:23" ht="12" customHeight="1" x14ac:dyDescent="0.3">
      <c r="A172" s="96" t="str">
        <f>IF('FINAL-SCORE'!U172="","",'FINAL-SCORE'!U172)</f>
        <v/>
      </c>
      <c r="B172" s="96" t="str">
        <f>IF('FINAL-SCORE'!V172="","",'FINAL-SCORE'!V172)</f>
        <v/>
      </c>
      <c r="C172" s="96" t="str">
        <f>IF(B172="","",IF(VLOOKUP(B172,PLAYER!B:G,2,FALSE)="","",VLOOKUP(B172,PLAYER!B:G,2,FALSE)))</f>
        <v/>
      </c>
      <c r="D172" s="96" t="str">
        <f>IF(B172="","",IF(VLOOKUP(B172,PLAYER!B:G,3,FALSE)="","",VLOOKUP(B172,PLAYER!B:G,3,FALSE)))</f>
        <v/>
      </c>
      <c r="E172" s="96" t="str">
        <f>IF(B172="","",IF(VLOOKUP(B172,PLAYER!B:G,4,FALSE)="","",VLOOKUP(B172,PLAYER!B:G,4,FALSE)))</f>
        <v/>
      </c>
      <c r="F172" s="96" t="str">
        <f>IF(B172="","",IF(VLOOKUP(B172,PLAYER!B:G,5,FALSE)="","",VLOOKUP(B172,PLAYER!B:G,5,FALSE)))</f>
        <v/>
      </c>
      <c r="G172" s="96" t="str">
        <f>IF(B172="","",IF(VLOOKUP(B172,PLAYER!B:G,6,FALSE)="","",VLOOKUP(B172,PLAYER!B:G,6,FALSE)))</f>
        <v/>
      </c>
      <c r="H172" s="156" t="str">
        <f>IF('FINAL-SCORE'!W172="","",'FINAL-SCORE'!W172)</f>
        <v/>
      </c>
      <c r="I172" s="96" t="str">
        <f>IF('FINAL-SCORE'!X172="","",'FINAL-SCORE'!X172)</f>
        <v/>
      </c>
      <c r="J172" s="96" t="str">
        <f>IF('FINAL-SCORE'!Y172="","",'FINAL-SCORE'!Y172)</f>
        <v/>
      </c>
      <c r="K172" s="96" t="str">
        <f>IF('FINAL-SCORE'!Z172="","",'FINAL-SCORE'!Z172)</f>
        <v/>
      </c>
      <c r="L172" s="96" t="str">
        <f>IF('FINAL-SCORE'!AA172="","",'FINAL-SCORE'!AA172)</f>
        <v/>
      </c>
      <c r="M172" s="96" t="str">
        <f>IF('FINAL-SCORE'!AB172="","",'FINAL-SCORE'!AB172)</f>
        <v/>
      </c>
      <c r="N172" s="96" t="str">
        <f>IF('FINAL-SCORE'!AC172="","",'FINAL-SCORE'!AC172)</f>
        <v/>
      </c>
      <c r="O172" s="96" t="str">
        <f>IF('FINAL-SCORE'!AD172="","",'FINAL-SCORE'!AD172)</f>
        <v/>
      </c>
      <c r="P172" s="96" t="str">
        <f>IF('FINAL-SCORE'!AE172="","",'FINAL-SCORE'!AE172)</f>
        <v/>
      </c>
      <c r="Q172" s="96" t="str">
        <f>IF('FINAL-SCORE'!AF172="","",'FINAL-SCORE'!AF172)</f>
        <v/>
      </c>
      <c r="R172" s="96" t="str">
        <f>IF('FINAL-SCORE'!AG172="","",'FINAL-SCORE'!AG172)</f>
        <v/>
      </c>
      <c r="S172" s="157" t="str">
        <f>IF('FINAL-SCORE'!AH172="","",'FINAL-SCORE'!AH172)</f>
        <v/>
      </c>
      <c r="T172" s="96"/>
      <c r="U172" s="96"/>
      <c r="V172" s="96"/>
      <c r="W172" s="96"/>
    </row>
    <row r="173" spans="1:23" ht="12" customHeight="1" x14ac:dyDescent="0.3">
      <c r="A173" s="96" t="str">
        <f>IF('FINAL-SCORE'!U173="","",'FINAL-SCORE'!U173)</f>
        <v/>
      </c>
      <c r="B173" s="96" t="str">
        <f>IF('FINAL-SCORE'!V173="","",'FINAL-SCORE'!V173)</f>
        <v/>
      </c>
      <c r="C173" s="96" t="str">
        <f>IF(B173="","",IF(VLOOKUP(B173,PLAYER!B:G,2,FALSE)="","",VLOOKUP(B173,PLAYER!B:G,2,FALSE)))</f>
        <v/>
      </c>
      <c r="D173" s="96" t="str">
        <f>IF(B173="","",IF(VLOOKUP(B173,PLAYER!B:G,3,FALSE)="","",VLOOKUP(B173,PLAYER!B:G,3,FALSE)))</f>
        <v/>
      </c>
      <c r="E173" s="96" t="str">
        <f>IF(B173="","",IF(VLOOKUP(B173,PLAYER!B:G,4,FALSE)="","",VLOOKUP(B173,PLAYER!B:G,4,FALSE)))</f>
        <v/>
      </c>
      <c r="F173" s="96" t="str">
        <f>IF(B173="","",IF(VLOOKUP(B173,PLAYER!B:G,5,FALSE)="","",VLOOKUP(B173,PLAYER!B:G,5,FALSE)))</f>
        <v/>
      </c>
      <c r="G173" s="96" t="str">
        <f>IF(B173="","",IF(VLOOKUP(B173,PLAYER!B:G,6,FALSE)="","",VLOOKUP(B173,PLAYER!B:G,6,FALSE)))</f>
        <v/>
      </c>
      <c r="H173" s="156" t="str">
        <f>IF('FINAL-SCORE'!W173="","",'FINAL-SCORE'!W173)</f>
        <v/>
      </c>
      <c r="I173" s="96" t="str">
        <f>IF('FINAL-SCORE'!X173="","",'FINAL-SCORE'!X173)</f>
        <v/>
      </c>
      <c r="J173" s="96" t="str">
        <f>IF('FINAL-SCORE'!Y173="","",'FINAL-SCORE'!Y173)</f>
        <v/>
      </c>
      <c r="K173" s="96" t="str">
        <f>IF('FINAL-SCORE'!Z173="","",'FINAL-SCORE'!Z173)</f>
        <v/>
      </c>
      <c r="L173" s="96" t="str">
        <f>IF('FINAL-SCORE'!AA173="","",'FINAL-SCORE'!AA173)</f>
        <v/>
      </c>
      <c r="M173" s="96" t="str">
        <f>IF('FINAL-SCORE'!AB173="","",'FINAL-SCORE'!AB173)</f>
        <v/>
      </c>
      <c r="N173" s="96" t="str">
        <f>IF('FINAL-SCORE'!AC173="","",'FINAL-SCORE'!AC173)</f>
        <v/>
      </c>
      <c r="O173" s="96" t="str">
        <f>IF('FINAL-SCORE'!AD173="","",'FINAL-SCORE'!AD173)</f>
        <v/>
      </c>
      <c r="P173" s="96" t="str">
        <f>IF('FINAL-SCORE'!AE173="","",'FINAL-SCORE'!AE173)</f>
        <v/>
      </c>
      <c r="Q173" s="96" t="str">
        <f>IF('FINAL-SCORE'!AF173="","",'FINAL-SCORE'!AF173)</f>
        <v/>
      </c>
      <c r="R173" s="96" t="str">
        <f>IF('FINAL-SCORE'!AG173="","",'FINAL-SCORE'!AG173)</f>
        <v/>
      </c>
      <c r="S173" s="157" t="str">
        <f>IF('FINAL-SCORE'!AH173="","",'FINAL-SCORE'!AH173)</f>
        <v/>
      </c>
      <c r="T173" s="96"/>
      <c r="U173" s="96"/>
      <c r="V173" s="96"/>
      <c r="W173" s="96"/>
    </row>
    <row r="174" spans="1:23" ht="12" customHeight="1" x14ac:dyDescent="0.3">
      <c r="A174" s="96" t="str">
        <f>IF('FINAL-SCORE'!U174="","",'FINAL-SCORE'!U174)</f>
        <v/>
      </c>
      <c r="B174" s="96" t="str">
        <f>IF('FINAL-SCORE'!V174="","",'FINAL-SCORE'!V174)</f>
        <v/>
      </c>
      <c r="C174" s="96" t="str">
        <f>IF(B174="","",IF(VLOOKUP(B174,PLAYER!B:G,2,FALSE)="","",VLOOKUP(B174,PLAYER!B:G,2,FALSE)))</f>
        <v/>
      </c>
      <c r="D174" s="96" t="str">
        <f>IF(B174="","",IF(VLOOKUP(B174,PLAYER!B:G,3,FALSE)="","",VLOOKUP(B174,PLAYER!B:G,3,FALSE)))</f>
        <v/>
      </c>
      <c r="E174" s="96" t="str">
        <f>IF(B174="","",IF(VLOOKUP(B174,PLAYER!B:G,4,FALSE)="","",VLOOKUP(B174,PLAYER!B:G,4,FALSE)))</f>
        <v/>
      </c>
      <c r="F174" s="96" t="str">
        <f>IF(B174="","",IF(VLOOKUP(B174,PLAYER!B:G,5,FALSE)="","",VLOOKUP(B174,PLAYER!B:G,5,FALSE)))</f>
        <v/>
      </c>
      <c r="G174" s="96" t="str">
        <f>IF(B174="","",IF(VLOOKUP(B174,PLAYER!B:G,6,FALSE)="","",VLOOKUP(B174,PLAYER!B:G,6,FALSE)))</f>
        <v/>
      </c>
      <c r="H174" s="156" t="str">
        <f>IF('FINAL-SCORE'!W174="","",'FINAL-SCORE'!W174)</f>
        <v/>
      </c>
      <c r="I174" s="96" t="str">
        <f>IF('FINAL-SCORE'!X174="","",'FINAL-SCORE'!X174)</f>
        <v/>
      </c>
      <c r="J174" s="96" t="str">
        <f>IF('FINAL-SCORE'!Y174="","",'FINAL-SCORE'!Y174)</f>
        <v/>
      </c>
      <c r="K174" s="96" t="str">
        <f>IF('FINAL-SCORE'!Z174="","",'FINAL-SCORE'!Z174)</f>
        <v/>
      </c>
      <c r="L174" s="96" t="str">
        <f>IF('FINAL-SCORE'!AA174="","",'FINAL-SCORE'!AA174)</f>
        <v/>
      </c>
      <c r="M174" s="96" t="str">
        <f>IF('FINAL-SCORE'!AB174="","",'FINAL-SCORE'!AB174)</f>
        <v/>
      </c>
      <c r="N174" s="96" t="str">
        <f>IF('FINAL-SCORE'!AC174="","",'FINAL-SCORE'!AC174)</f>
        <v/>
      </c>
      <c r="O174" s="96" t="str">
        <f>IF('FINAL-SCORE'!AD174="","",'FINAL-SCORE'!AD174)</f>
        <v/>
      </c>
      <c r="P174" s="96" t="str">
        <f>IF('FINAL-SCORE'!AE174="","",'FINAL-SCORE'!AE174)</f>
        <v/>
      </c>
      <c r="Q174" s="96" t="str">
        <f>IF('FINAL-SCORE'!AF174="","",'FINAL-SCORE'!AF174)</f>
        <v/>
      </c>
      <c r="R174" s="96" t="str">
        <f>IF('FINAL-SCORE'!AG174="","",'FINAL-SCORE'!AG174)</f>
        <v/>
      </c>
      <c r="S174" s="157" t="str">
        <f>IF('FINAL-SCORE'!AH174="","",'FINAL-SCORE'!AH174)</f>
        <v/>
      </c>
      <c r="T174" s="96"/>
      <c r="U174" s="96"/>
      <c r="V174" s="96"/>
      <c r="W174" s="96"/>
    </row>
    <row r="175" spans="1:23" ht="12" customHeight="1" x14ac:dyDescent="0.3">
      <c r="A175" s="96" t="str">
        <f>IF('FINAL-SCORE'!U175="","",'FINAL-SCORE'!U175)</f>
        <v/>
      </c>
      <c r="B175" s="96" t="str">
        <f>IF('FINAL-SCORE'!V175="","",'FINAL-SCORE'!V175)</f>
        <v/>
      </c>
      <c r="C175" s="96" t="str">
        <f>IF(B175="","",IF(VLOOKUP(B175,PLAYER!B:G,2,FALSE)="","",VLOOKUP(B175,PLAYER!B:G,2,FALSE)))</f>
        <v/>
      </c>
      <c r="D175" s="96" t="str">
        <f>IF(B175="","",IF(VLOOKUP(B175,PLAYER!B:G,3,FALSE)="","",VLOOKUP(B175,PLAYER!B:G,3,FALSE)))</f>
        <v/>
      </c>
      <c r="E175" s="96" t="str">
        <f>IF(B175="","",IF(VLOOKUP(B175,PLAYER!B:G,4,FALSE)="","",VLOOKUP(B175,PLAYER!B:G,4,FALSE)))</f>
        <v/>
      </c>
      <c r="F175" s="96" t="str">
        <f>IF(B175="","",IF(VLOOKUP(B175,PLAYER!B:G,5,FALSE)="","",VLOOKUP(B175,PLAYER!B:G,5,FALSE)))</f>
        <v/>
      </c>
      <c r="G175" s="96" t="str">
        <f>IF(B175="","",IF(VLOOKUP(B175,PLAYER!B:G,6,FALSE)="","",VLOOKUP(B175,PLAYER!B:G,6,FALSE)))</f>
        <v/>
      </c>
      <c r="H175" s="156" t="str">
        <f>IF('FINAL-SCORE'!W175="","",'FINAL-SCORE'!W175)</f>
        <v/>
      </c>
      <c r="I175" s="96" t="str">
        <f>IF('FINAL-SCORE'!X175="","",'FINAL-SCORE'!X175)</f>
        <v/>
      </c>
      <c r="J175" s="96" t="str">
        <f>IF('FINAL-SCORE'!Y175="","",'FINAL-SCORE'!Y175)</f>
        <v/>
      </c>
      <c r="K175" s="96" t="str">
        <f>IF('FINAL-SCORE'!Z175="","",'FINAL-SCORE'!Z175)</f>
        <v/>
      </c>
      <c r="L175" s="96" t="str">
        <f>IF('FINAL-SCORE'!AA175="","",'FINAL-SCORE'!AA175)</f>
        <v/>
      </c>
      <c r="M175" s="96" t="str">
        <f>IF('FINAL-SCORE'!AB175="","",'FINAL-SCORE'!AB175)</f>
        <v/>
      </c>
      <c r="N175" s="96" t="str">
        <f>IF('FINAL-SCORE'!AC175="","",'FINAL-SCORE'!AC175)</f>
        <v/>
      </c>
      <c r="O175" s="96" t="str">
        <f>IF('FINAL-SCORE'!AD175="","",'FINAL-SCORE'!AD175)</f>
        <v/>
      </c>
      <c r="P175" s="96" t="str">
        <f>IF('FINAL-SCORE'!AE175="","",'FINAL-SCORE'!AE175)</f>
        <v/>
      </c>
      <c r="Q175" s="96" t="str">
        <f>IF('FINAL-SCORE'!AF175="","",'FINAL-SCORE'!AF175)</f>
        <v/>
      </c>
      <c r="R175" s="96" t="str">
        <f>IF('FINAL-SCORE'!AG175="","",'FINAL-SCORE'!AG175)</f>
        <v/>
      </c>
      <c r="S175" s="157" t="str">
        <f>IF('FINAL-SCORE'!AH175="","",'FINAL-SCORE'!AH175)</f>
        <v/>
      </c>
      <c r="T175" s="96"/>
      <c r="U175" s="96"/>
      <c r="V175" s="96"/>
      <c r="W175" s="96"/>
    </row>
    <row r="176" spans="1:23" ht="12" customHeight="1" x14ac:dyDescent="0.3">
      <c r="A176" s="96" t="str">
        <f>IF('FINAL-SCORE'!U176="","",'FINAL-SCORE'!U176)</f>
        <v/>
      </c>
      <c r="B176" s="96" t="str">
        <f>IF('FINAL-SCORE'!V176="","",'FINAL-SCORE'!V176)</f>
        <v/>
      </c>
      <c r="C176" s="96" t="str">
        <f>IF(B176="","",IF(VLOOKUP(B176,PLAYER!B:G,2,FALSE)="","",VLOOKUP(B176,PLAYER!B:G,2,FALSE)))</f>
        <v/>
      </c>
      <c r="D176" s="96" t="str">
        <f>IF(B176="","",IF(VLOOKUP(B176,PLAYER!B:G,3,FALSE)="","",VLOOKUP(B176,PLAYER!B:G,3,FALSE)))</f>
        <v/>
      </c>
      <c r="E176" s="96" t="str">
        <f>IF(B176="","",IF(VLOOKUP(B176,PLAYER!B:G,4,FALSE)="","",VLOOKUP(B176,PLAYER!B:G,4,FALSE)))</f>
        <v/>
      </c>
      <c r="F176" s="96" t="str">
        <f>IF(B176="","",IF(VLOOKUP(B176,PLAYER!B:G,5,FALSE)="","",VLOOKUP(B176,PLAYER!B:G,5,FALSE)))</f>
        <v/>
      </c>
      <c r="G176" s="96" t="str">
        <f>IF(B176="","",IF(VLOOKUP(B176,PLAYER!B:G,6,FALSE)="","",VLOOKUP(B176,PLAYER!B:G,6,FALSE)))</f>
        <v/>
      </c>
      <c r="H176" s="156" t="str">
        <f>IF('FINAL-SCORE'!W176="","",'FINAL-SCORE'!W176)</f>
        <v/>
      </c>
      <c r="I176" s="96" t="str">
        <f>IF('FINAL-SCORE'!X176="","",'FINAL-SCORE'!X176)</f>
        <v/>
      </c>
      <c r="J176" s="96" t="str">
        <f>IF('FINAL-SCORE'!Y176="","",'FINAL-SCORE'!Y176)</f>
        <v/>
      </c>
      <c r="K176" s="96" t="str">
        <f>IF('FINAL-SCORE'!Z176="","",'FINAL-SCORE'!Z176)</f>
        <v/>
      </c>
      <c r="L176" s="96" t="str">
        <f>IF('FINAL-SCORE'!AA176="","",'FINAL-SCORE'!AA176)</f>
        <v/>
      </c>
      <c r="M176" s="96" t="str">
        <f>IF('FINAL-SCORE'!AB176="","",'FINAL-SCORE'!AB176)</f>
        <v/>
      </c>
      <c r="N176" s="96" t="str">
        <f>IF('FINAL-SCORE'!AC176="","",'FINAL-SCORE'!AC176)</f>
        <v/>
      </c>
      <c r="O176" s="96" t="str">
        <f>IF('FINAL-SCORE'!AD176="","",'FINAL-SCORE'!AD176)</f>
        <v/>
      </c>
      <c r="P176" s="96" t="str">
        <f>IF('FINAL-SCORE'!AE176="","",'FINAL-SCORE'!AE176)</f>
        <v/>
      </c>
      <c r="Q176" s="96" t="str">
        <f>IF('FINAL-SCORE'!AF176="","",'FINAL-SCORE'!AF176)</f>
        <v/>
      </c>
      <c r="R176" s="96" t="str">
        <f>IF('FINAL-SCORE'!AG176="","",'FINAL-SCORE'!AG176)</f>
        <v/>
      </c>
      <c r="S176" s="157" t="str">
        <f>IF('FINAL-SCORE'!AH176="","",'FINAL-SCORE'!AH176)</f>
        <v/>
      </c>
      <c r="T176" s="96"/>
      <c r="U176" s="96"/>
      <c r="V176" s="96"/>
      <c r="W176" s="96"/>
    </row>
    <row r="177" spans="1:23" ht="12" customHeight="1" x14ac:dyDescent="0.3">
      <c r="A177" s="96" t="str">
        <f>IF('FINAL-SCORE'!U177="","",'FINAL-SCORE'!U177)</f>
        <v/>
      </c>
      <c r="B177" s="96" t="str">
        <f>IF('FINAL-SCORE'!V177="","",'FINAL-SCORE'!V177)</f>
        <v/>
      </c>
      <c r="C177" s="96" t="str">
        <f>IF(B177="","",IF(VLOOKUP(B177,PLAYER!B:G,2,FALSE)="","",VLOOKUP(B177,PLAYER!B:G,2,FALSE)))</f>
        <v/>
      </c>
      <c r="D177" s="96" t="str">
        <f>IF(B177="","",IF(VLOOKUP(B177,PLAYER!B:G,3,FALSE)="","",VLOOKUP(B177,PLAYER!B:G,3,FALSE)))</f>
        <v/>
      </c>
      <c r="E177" s="96" t="str">
        <f>IF(B177="","",IF(VLOOKUP(B177,PLAYER!B:G,4,FALSE)="","",VLOOKUP(B177,PLAYER!B:G,4,FALSE)))</f>
        <v/>
      </c>
      <c r="F177" s="96" t="str">
        <f>IF(B177="","",IF(VLOOKUP(B177,PLAYER!B:G,5,FALSE)="","",VLOOKUP(B177,PLAYER!B:G,5,FALSE)))</f>
        <v/>
      </c>
      <c r="G177" s="96" t="str">
        <f>IF(B177="","",IF(VLOOKUP(B177,PLAYER!B:G,6,FALSE)="","",VLOOKUP(B177,PLAYER!B:G,6,FALSE)))</f>
        <v/>
      </c>
      <c r="H177" s="156" t="str">
        <f>IF('FINAL-SCORE'!W177="","",'FINAL-SCORE'!W177)</f>
        <v/>
      </c>
      <c r="I177" s="96" t="str">
        <f>IF('FINAL-SCORE'!X177="","",'FINAL-SCORE'!X177)</f>
        <v/>
      </c>
      <c r="J177" s="96" t="str">
        <f>IF('FINAL-SCORE'!Y177="","",'FINAL-SCORE'!Y177)</f>
        <v/>
      </c>
      <c r="K177" s="96" t="str">
        <f>IF('FINAL-SCORE'!Z177="","",'FINAL-SCORE'!Z177)</f>
        <v/>
      </c>
      <c r="L177" s="96" t="str">
        <f>IF('FINAL-SCORE'!AA177="","",'FINAL-SCORE'!AA177)</f>
        <v/>
      </c>
      <c r="M177" s="96" t="str">
        <f>IF('FINAL-SCORE'!AB177="","",'FINAL-SCORE'!AB177)</f>
        <v/>
      </c>
      <c r="N177" s="96" t="str">
        <f>IF('FINAL-SCORE'!AC177="","",'FINAL-SCORE'!AC177)</f>
        <v/>
      </c>
      <c r="O177" s="96" t="str">
        <f>IF('FINAL-SCORE'!AD177="","",'FINAL-SCORE'!AD177)</f>
        <v/>
      </c>
      <c r="P177" s="96" t="str">
        <f>IF('FINAL-SCORE'!AE177="","",'FINAL-SCORE'!AE177)</f>
        <v/>
      </c>
      <c r="Q177" s="96" t="str">
        <f>IF('FINAL-SCORE'!AF177="","",'FINAL-SCORE'!AF177)</f>
        <v/>
      </c>
      <c r="R177" s="96" t="str">
        <f>IF('FINAL-SCORE'!AG177="","",'FINAL-SCORE'!AG177)</f>
        <v/>
      </c>
      <c r="S177" s="157" t="str">
        <f>IF('FINAL-SCORE'!AH177="","",'FINAL-SCORE'!AH177)</f>
        <v/>
      </c>
      <c r="T177" s="96"/>
      <c r="U177" s="96"/>
      <c r="V177" s="96"/>
      <c r="W177" s="96"/>
    </row>
    <row r="178" spans="1:23" ht="12" customHeight="1" x14ac:dyDescent="0.3">
      <c r="A178" s="96" t="str">
        <f>IF('FINAL-SCORE'!U178="","",'FINAL-SCORE'!U178)</f>
        <v/>
      </c>
      <c r="B178" s="96" t="str">
        <f>IF('FINAL-SCORE'!V178="","",'FINAL-SCORE'!V178)</f>
        <v/>
      </c>
      <c r="C178" s="96" t="str">
        <f>IF(B178="","",IF(VLOOKUP(B178,PLAYER!B:G,2,FALSE)="","",VLOOKUP(B178,PLAYER!B:G,2,FALSE)))</f>
        <v/>
      </c>
      <c r="D178" s="96" t="str">
        <f>IF(B178="","",IF(VLOOKUP(B178,PLAYER!B:G,3,FALSE)="","",VLOOKUP(B178,PLAYER!B:G,3,FALSE)))</f>
        <v/>
      </c>
      <c r="E178" s="96" t="str">
        <f>IF(B178="","",IF(VLOOKUP(B178,PLAYER!B:G,4,FALSE)="","",VLOOKUP(B178,PLAYER!B:G,4,FALSE)))</f>
        <v/>
      </c>
      <c r="F178" s="96" t="str">
        <f>IF(B178="","",IF(VLOOKUP(B178,PLAYER!B:G,5,FALSE)="","",VLOOKUP(B178,PLAYER!B:G,5,FALSE)))</f>
        <v/>
      </c>
      <c r="G178" s="96" t="str">
        <f>IF(B178="","",IF(VLOOKUP(B178,PLAYER!B:G,6,FALSE)="","",VLOOKUP(B178,PLAYER!B:G,6,FALSE)))</f>
        <v/>
      </c>
      <c r="H178" s="156" t="str">
        <f>IF('FINAL-SCORE'!W178="","",'FINAL-SCORE'!W178)</f>
        <v/>
      </c>
      <c r="I178" s="96" t="str">
        <f>IF('FINAL-SCORE'!X178="","",'FINAL-SCORE'!X178)</f>
        <v/>
      </c>
      <c r="J178" s="96" t="str">
        <f>IF('FINAL-SCORE'!Y178="","",'FINAL-SCORE'!Y178)</f>
        <v/>
      </c>
      <c r="K178" s="96" t="str">
        <f>IF('FINAL-SCORE'!Z178="","",'FINAL-SCORE'!Z178)</f>
        <v/>
      </c>
      <c r="L178" s="96" t="str">
        <f>IF('FINAL-SCORE'!AA178="","",'FINAL-SCORE'!AA178)</f>
        <v/>
      </c>
      <c r="M178" s="96" t="str">
        <f>IF('FINAL-SCORE'!AB178="","",'FINAL-SCORE'!AB178)</f>
        <v/>
      </c>
      <c r="N178" s="96" t="str">
        <f>IF('FINAL-SCORE'!AC178="","",'FINAL-SCORE'!AC178)</f>
        <v/>
      </c>
      <c r="O178" s="96" t="str">
        <f>IF('FINAL-SCORE'!AD178="","",'FINAL-SCORE'!AD178)</f>
        <v/>
      </c>
      <c r="P178" s="96" t="str">
        <f>IF('FINAL-SCORE'!AE178="","",'FINAL-SCORE'!AE178)</f>
        <v/>
      </c>
      <c r="Q178" s="96" t="str">
        <f>IF('FINAL-SCORE'!AF178="","",'FINAL-SCORE'!AF178)</f>
        <v/>
      </c>
      <c r="R178" s="96" t="str">
        <f>IF('FINAL-SCORE'!AG178="","",'FINAL-SCORE'!AG178)</f>
        <v/>
      </c>
      <c r="S178" s="157" t="str">
        <f>IF('FINAL-SCORE'!AH178="","",'FINAL-SCORE'!AH178)</f>
        <v/>
      </c>
      <c r="T178" s="96"/>
      <c r="U178" s="96"/>
      <c r="V178" s="96"/>
      <c r="W178" s="96"/>
    </row>
    <row r="179" spans="1:23" ht="12" customHeight="1" x14ac:dyDescent="0.3">
      <c r="A179" s="96" t="str">
        <f>IF('FINAL-SCORE'!U179="","",'FINAL-SCORE'!U179)</f>
        <v/>
      </c>
      <c r="B179" s="96" t="str">
        <f>IF('FINAL-SCORE'!V179="","",'FINAL-SCORE'!V179)</f>
        <v/>
      </c>
      <c r="C179" s="96" t="str">
        <f>IF(B179="","",IF(VLOOKUP(B179,PLAYER!B:G,2,FALSE)="","",VLOOKUP(B179,PLAYER!B:G,2,FALSE)))</f>
        <v/>
      </c>
      <c r="D179" s="96" t="str">
        <f>IF(B179="","",IF(VLOOKUP(B179,PLAYER!B:G,3,FALSE)="","",VLOOKUP(B179,PLAYER!B:G,3,FALSE)))</f>
        <v/>
      </c>
      <c r="E179" s="96" t="str">
        <f>IF(B179="","",IF(VLOOKUP(B179,PLAYER!B:G,4,FALSE)="","",VLOOKUP(B179,PLAYER!B:G,4,FALSE)))</f>
        <v/>
      </c>
      <c r="F179" s="96" t="str">
        <f>IF(B179="","",IF(VLOOKUP(B179,PLAYER!B:G,5,FALSE)="","",VLOOKUP(B179,PLAYER!B:G,5,FALSE)))</f>
        <v/>
      </c>
      <c r="G179" s="96" t="str">
        <f>IF(B179="","",IF(VLOOKUP(B179,PLAYER!B:G,6,FALSE)="","",VLOOKUP(B179,PLAYER!B:G,6,FALSE)))</f>
        <v/>
      </c>
      <c r="H179" s="156" t="str">
        <f>IF('FINAL-SCORE'!W179="","",'FINAL-SCORE'!W179)</f>
        <v/>
      </c>
      <c r="I179" s="96" t="str">
        <f>IF('FINAL-SCORE'!X179="","",'FINAL-SCORE'!X179)</f>
        <v/>
      </c>
      <c r="J179" s="96" t="str">
        <f>IF('FINAL-SCORE'!Y179="","",'FINAL-SCORE'!Y179)</f>
        <v/>
      </c>
      <c r="K179" s="96" t="str">
        <f>IF('FINAL-SCORE'!Z179="","",'FINAL-SCORE'!Z179)</f>
        <v/>
      </c>
      <c r="L179" s="96" t="str">
        <f>IF('FINAL-SCORE'!AA179="","",'FINAL-SCORE'!AA179)</f>
        <v/>
      </c>
      <c r="M179" s="96" t="str">
        <f>IF('FINAL-SCORE'!AB179="","",'FINAL-SCORE'!AB179)</f>
        <v/>
      </c>
      <c r="N179" s="96" t="str">
        <f>IF('FINAL-SCORE'!AC179="","",'FINAL-SCORE'!AC179)</f>
        <v/>
      </c>
      <c r="O179" s="96" t="str">
        <f>IF('FINAL-SCORE'!AD179="","",'FINAL-SCORE'!AD179)</f>
        <v/>
      </c>
      <c r="P179" s="96" t="str">
        <f>IF('FINAL-SCORE'!AE179="","",'FINAL-SCORE'!AE179)</f>
        <v/>
      </c>
      <c r="Q179" s="96" t="str">
        <f>IF('FINAL-SCORE'!AF179="","",'FINAL-SCORE'!AF179)</f>
        <v/>
      </c>
      <c r="R179" s="96" t="str">
        <f>IF('FINAL-SCORE'!AG179="","",'FINAL-SCORE'!AG179)</f>
        <v/>
      </c>
      <c r="S179" s="157" t="str">
        <f>IF('FINAL-SCORE'!AH179="","",'FINAL-SCORE'!AH179)</f>
        <v/>
      </c>
      <c r="T179" s="96"/>
      <c r="U179" s="96"/>
      <c r="V179" s="96"/>
      <c r="W179" s="96"/>
    </row>
    <row r="180" spans="1:23" ht="12" customHeight="1" x14ac:dyDescent="0.3">
      <c r="A180" s="96" t="str">
        <f>IF('FINAL-SCORE'!U180="","",'FINAL-SCORE'!U180)</f>
        <v/>
      </c>
      <c r="B180" s="96" t="str">
        <f>IF('FINAL-SCORE'!V180="","",'FINAL-SCORE'!V180)</f>
        <v/>
      </c>
      <c r="C180" s="96" t="str">
        <f>IF(B180="","",IF(VLOOKUP(B180,PLAYER!B:G,2,FALSE)="","",VLOOKUP(B180,PLAYER!B:G,2,FALSE)))</f>
        <v/>
      </c>
      <c r="D180" s="96" t="str">
        <f>IF(B180="","",IF(VLOOKUP(B180,PLAYER!B:G,3,FALSE)="","",VLOOKUP(B180,PLAYER!B:G,3,FALSE)))</f>
        <v/>
      </c>
      <c r="E180" s="96" t="str">
        <f>IF(B180="","",IF(VLOOKUP(B180,PLAYER!B:G,4,FALSE)="","",VLOOKUP(B180,PLAYER!B:G,4,FALSE)))</f>
        <v/>
      </c>
      <c r="F180" s="96" t="str">
        <f>IF(B180="","",IF(VLOOKUP(B180,PLAYER!B:G,5,FALSE)="","",VLOOKUP(B180,PLAYER!B:G,5,FALSE)))</f>
        <v/>
      </c>
      <c r="G180" s="96" t="str">
        <f>IF(B180="","",IF(VLOOKUP(B180,PLAYER!B:G,6,FALSE)="","",VLOOKUP(B180,PLAYER!B:G,6,FALSE)))</f>
        <v/>
      </c>
      <c r="H180" s="156" t="str">
        <f>IF('FINAL-SCORE'!W180="","",'FINAL-SCORE'!W180)</f>
        <v/>
      </c>
      <c r="I180" s="96" t="str">
        <f>IF('FINAL-SCORE'!X180="","",'FINAL-SCORE'!X180)</f>
        <v/>
      </c>
      <c r="J180" s="96" t="str">
        <f>IF('FINAL-SCORE'!Y180="","",'FINAL-SCORE'!Y180)</f>
        <v/>
      </c>
      <c r="K180" s="96" t="str">
        <f>IF('FINAL-SCORE'!Z180="","",'FINAL-SCORE'!Z180)</f>
        <v/>
      </c>
      <c r="L180" s="96" t="str">
        <f>IF('FINAL-SCORE'!AA180="","",'FINAL-SCORE'!AA180)</f>
        <v/>
      </c>
      <c r="M180" s="96" t="str">
        <f>IF('FINAL-SCORE'!AB180="","",'FINAL-SCORE'!AB180)</f>
        <v/>
      </c>
      <c r="N180" s="96" t="str">
        <f>IF('FINAL-SCORE'!AC180="","",'FINAL-SCORE'!AC180)</f>
        <v/>
      </c>
      <c r="O180" s="96" t="str">
        <f>IF('FINAL-SCORE'!AD180="","",'FINAL-SCORE'!AD180)</f>
        <v/>
      </c>
      <c r="P180" s="96" t="str">
        <f>IF('FINAL-SCORE'!AE180="","",'FINAL-SCORE'!AE180)</f>
        <v/>
      </c>
      <c r="Q180" s="96" t="str">
        <f>IF('FINAL-SCORE'!AF180="","",'FINAL-SCORE'!AF180)</f>
        <v/>
      </c>
      <c r="R180" s="96" t="str">
        <f>IF('FINAL-SCORE'!AG180="","",'FINAL-SCORE'!AG180)</f>
        <v/>
      </c>
      <c r="S180" s="157" t="str">
        <f>IF('FINAL-SCORE'!AH180="","",'FINAL-SCORE'!AH180)</f>
        <v/>
      </c>
      <c r="T180" s="96"/>
      <c r="U180" s="96"/>
      <c r="V180" s="96"/>
      <c r="W180" s="96"/>
    </row>
    <row r="181" spans="1:23" ht="12" customHeight="1" x14ac:dyDescent="0.3">
      <c r="A181" s="96" t="str">
        <f>IF('FINAL-SCORE'!U181="","",'FINAL-SCORE'!U181)</f>
        <v/>
      </c>
      <c r="B181" s="96" t="str">
        <f>IF('FINAL-SCORE'!V181="","",'FINAL-SCORE'!V181)</f>
        <v/>
      </c>
      <c r="C181" s="96" t="str">
        <f>IF(B181="","",IF(VLOOKUP(B181,PLAYER!B:G,2,FALSE)="","",VLOOKUP(B181,PLAYER!B:G,2,FALSE)))</f>
        <v/>
      </c>
      <c r="D181" s="96" t="str">
        <f>IF(B181="","",IF(VLOOKUP(B181,PLAYER!B:G,3,FALSE)="","",VLOOKUP(B181,PLAYER!B:G,3,FALSE)))</f>
        <v/>
      </c>
      <c r="E181" s="96" t="str">
        <f>IF(B181="","",IF(VLOOKUP(B181,PLAYER!B:G,4,FALSE)="","",VLOOKUP(B181,PLAYER!B:G,4,FALSE)))</f>
        <v/>
      </c>
      <c r="F181" s="96" t="str">
        <f>IF(B181="","",IF(VLOOKUP(B181,PLAYER!B:G,5,FALSE)="","",VLOOKUP(B181,PLAYER!B:G,5,FALSE)))</f>
        <v/>
      </c>
      <c r="G181" s="96" t="str">
        <f>IF(B181="","",IF(VLOOKUP(B181,PLAYER!B:G,6,FALSE)="","",VLOOKUP(B181,PLAYER!B:G,6,FALSE)))</f>
        <v/>
      </c>
      <c r="H181" s="156" t="str">
        <f>IF('FINAL-SCORE'!W181="","",'FINAL-SCORE'!W181)</f>
        <v/>
      </c>
      <c r="I181" s="96" t="str">
        <f>IF('FINAL-SCORE'!X181="","",'FINAL-SCORE'!X181)</f>
        <v/>
      </c>
      <c r="J181" s="96" t="str">
        <f>IF('FINAL-SCORE'!Y181="","",'FINAL-SCORE'!Y181)</f>
        <v/>
      </c>
      <c r="K181" s="96" t="str">
        <f>IF('FINAL-SCORE'!Z181="","",'FINAL-SCORE'!Z181)</f>
        <v/>
      </c>
      <c r="L181" s="96" t="str">
        <f>IF('FINAL-SCORE'!AA181="","",'FINAL-SCORE'!AA181)</f>
        <v/>
      </c>
      <c r="M181" s="96" t="str">
        <f>IF('FINAL-SCORE'!AB181="","",'FINAL-SCORE'!AB181)</f>
        <v/>
      </c>
      <c r="N181" s="96" t="str">
        <f>IF('FINAL-SCORE'!AC181="","",'FINAL-SCORE'!AC181)</f>
        <v/>
      </c>
      <c r="O181" s="96" t="str">
        <f>IF('FINAL-SCORE'!AD181="","",'FINAL-SCORE'!AD181)</f>
        <v/>
      </c>
      <c r="P181" s="96" t="str">
        <f>IF('FINAL-SCORE'!AE181="","",'FINAL-SCORE'!AE181)</f>
        <v/>
      </c>
      <c r="Q181" s="96" t="str">
        <f>IF('FINAL-SCORE'!AF181="","",'FINAL-SCORE'!AF181)</f>
        <v/>
      </c>
      <c r="R181" s="96" t="str">
        <f>IF('FINAL-SCORE'!AG181="","",'FINAL-SCORE'!AG181)</f>
        <v/>
      </c>
      <c r="S181" s="157" t="str">
        <f>IF('FINAL-SCORE'!AH181="","",'FINAL-SCORE'!AH181)</f>
        <v/>
      </c>
      <c r="T181" s="96"/>
      <c r="U181" s="96"/>
      <c r="V181" s="96"/>
      <c r="W181" s="96"/>
    </row>
    <row r="182" spans="1:23" ht="12" customHeight="1" x14ac:dyDescent="0.3">
      <c r="A182" s="96" t="str">
        <f>IF('FINAL-SCORE'!U182="","",'FINAL-SCORE'!U182)</f>
        <v/>
      </c>
      <c r="B182" s="96" t="str">
        <f>IF('FINAL-SCORE'!V182="","",'FINAL-SCORE'!V182)</f>
        <v/>
      </c>
      <c r="C182" s="96" t="str">
        <f>IF(B182="","",IF(VLOOKUP(B182,PLAYER!B:G,2,FALSE)="","",VLOOKUP(B182,PLAYER!B:G,2,FALSE)))</f>
        <v/>
      </c>
      <c r="D182" s="96" t="str">
        <f>IF(B182="","",IF(VLOOKUP(B182,PLAYER!B:G,3,FALSE)="","",VLOOKUP(B182,PLAYER!B:G,3,FALSE)))</f>
        <v/>
      </c>
      <c r="E182" s="96" t="str">
        <f>IF(B182="","",IF(VLOOKUP(B182,PLAYER!B:G,4,FALSE)="","",VLOOKUP(B182,PLAYER!B:G,4,FALSE)))</f>
        <v/>
      </c>
      <c r="F182" s="96" t="str">
        <f>IF(B182="","",IF(VLOOKUP(B182,PLAYER!B:G,5,FALSE)="","",VLOOKUP(B182,PLAYER!B:G,5,FALSE)))</f>
        <v/>
      </c>
      <c r="G182" s="96" t="str">
        <f>IF(B182="","",IF(VLOOKUP(B182,PLAYER!B:G,6,FALSE)="","",VLOOKUP(B182,PLAYER!B:G,6,FALSE)))</f>
        <v/>
      </c>
      <c r="H182" s="156" t="str">
        <f>IF('FINAL-SCORE'!W182="","",'FINAL-SCORE'!W182)</f>
        <v/>
      </c>
      <c r="I182" s="96" t="str">
        <f>IF('FINAL-SCORE'!X182="","",'FINAL-SCORE'!X182)</f>
        <v/>
      </c>
      <c r="J182" s="96" t="str">
        <f>IF('FINAL-SCORE'!Y182="","",'FINAL-SCORE'!Y182)</f>
        <v/>
      </c>
      <c r="K182" s="96" t="str">
        <f>IF('FINAL-SCORE'!Z182="","",'FINAL-SCORE'!Z182)</f>
        <v/>
      </c>
      <c r="L182" s="96" t="str">
        <f>IF('FINAL-SCORE'!AA182="","",'FINAL-SCORE'!AA182)</f>
        <v/>
      </c>
      <c r="M182" s="96" t="str">
        <f>IF('FINAL-SCORE'!AB182="","",'FINAL-SCORE'!AB182)</f>
        <v/>
      </c>
      <c r="N182" s="96" t="str">
        <f>IF('FINAL-SCORE'!AC182="","",'FINAL-SCORE'!AC182)</f>
        <v/>
      </c>
      <c r="O182" s="96" t="str">
        <f>IF('FINAL-SCORE'!AD182="","",'FINAL-SCORE'!AD182)</f>
        <v/>
      </c>
      <c r="P182" s="96" t="str">
        <f>IF('FINAL-SCORE'!AE182="","",'FINAL-SCORE'!AE182)</f>
        <v/>
      </c>
      <c r="Q182" s="96" t="str">
        <f>IF('FINAL-SCORE'!AF182="","",'FINAL-SCORE'!AF182)</f>
        <v/>
      </c>
      <c r="R182" s="96" t="str">
        <f>IF('FINAL-SCORE'!AG182="","",'FINAL-SCORE'!AG182)</f>
        <v/>
      </c>
      <c r="S182" s="157" t="str">
        <f>IF('FINAL-SCORE'!AH182="","",'FINAL-SCORE'!AH182)</f>
        <v/>
      </c>
      <c r="T182" s="96"/>
      <c r="U182" s="96"/>
      <c r="V182" s="96"/>
      <c r="W182" s="96"/>
    </row>
    <row r="183" spans="1:23" ht="12" customHeight="1" x14ac:dyDescent="0.3">
      <c r="A183" s="96" t="str">
        <f>IF('FINAL-SCORE'!U183="","",'FINAL-SCORE'!U183)</f>
        <v/>
      </c>
      <c r="B183" s="96" t="str">
        <f>IF('FINAL-SCORE'!V183="","",'FINAL-SCORE'!V183)</f>
        <v/>
      </c>
      <c r="C183" s="96" t="str">
        <f>IF(B183="","",IF(VLOOKUP(B183,PLAYER!B:G,2,FALSE)="","",VLOOKUP(B183,PLAYER!B:G,2,FALSE)))</f>
        <v/>
      </c>
      <c r="D183" s="96" t="str">
        <f>IF(B183="","",IF(VLOOKUP(B183,PLAYER!B:G,3,FALSE)="","",VLOOKUP(B183,PLAYER!B:G,3,FALSE)))</f>
        <v/>
      </c>
      <c r="E183" s="96" t="str">
        <f>IF(B183="","",IF(VLOOKUP(B183,PLAYER!B:G,4,FALSE)="","",VLOOKUP(B183,PLAYER!B:G,4,FALSE)))</f>
        <v/>
      </c>
      <c r="F183" s="96" t="str">
        <f>IF(B183="","",IF(VLOOKUP(B183,PLAYER!B:G,5,FALSE)="","",VLOOKUP(B183,PLAYER!B:G,5,FALSE)))</f>
        <v/>
      </c>
      <c r="G183" s="96" t="str">
        <f>IF(B183="","",IF(VLOOKUP(B183,PLAYER!B:G,6,FALSE)="","",VLOOKUP(B183,PLAYER!B:G,6,FALSE)))</f>
        <v/>
      </c>
      <c r="H183" s="156" t="str">
        <f>IF('FINAL-SCORE'!W183="","",'FINAL-SCORE'!W183)</f>
        <v/>
      </c>
      <c r="I183" s="96" t="str">
        <f>IF('FINAL-SCORE'!X183="","",'FINAL-SCORE'!X183)</f>
        <v/>
      </c>
      <c r="J183" s="96" t="str">
        <f>IF('FINAL-SCORE'!Y183="","",'FINAL-SCORE'!Y183)</f>
        <v/>
      </c>
      <c r="K183" s="96" t="str">
        <f>IF('FINAL-SCORE'!Z183="","",'FINAL-SCORE'!Z183)</f>
        <v/>
      </c>
      <c r="L183" s="96" t="str">
        <f>IF('FINAL-SCORE'!AA183="","",'FINAL-SCORE'!AA183)</f>
        <v/>
      </c>
      <c r="M183" s="96" t="str">
        <f>IF('FINAL-SCORE'!AB183="","",'FINAL-SCORE'!AB183)</f>
        <v/>
      </c>
      <c r="N183" s="96" t="str">
        <f>IF('FINAL-SCORE'!AC183="","",'FINAL-SCORE'!AC183)</f>
        <v/>
      </c>
      <c r="O183" s="96" t="str">
        <f>IF('FINAL-SCORE'!AD183="","",'FINAL-SCORE'!AD183)</f>
        <v/>
      </c>
      <c r="P183" s="96" t="str">
        <f>IF('FINAL-SCORE'!AE183="","",'FINAL-SCORE'!AE183)</f>
        <v/>
      </c>
      <c r="Q183" s="96" t="str">
        <f>IF('FINAL-SCORE'!AF183="","",'FINAL-SCORE'!AF183)</f>
        <v/>
      </c>
      <c r="R183" s="96" t="str">
        <f>IF('FINAL-SCORE'!AG183="","",'FINAL-SCORE'!AG183)</f>
        <v/>
      </c>
      <c r="S183" s="157" t="str">
        <f>IF('FINAL-SCORE'!AH183="","",'FINAL-SCORE'!AH183)</f>
        <v/>
      </c>
      <c r="T183" s="96"/>
      <c r="U183" s="96"/>
      <c r="V183" s="96"/>
      <c r="W183" s="96"/>
    </row>
    <row r="184" spans="1:23" ht="12" customHeight="1" x14ac:dyDescent="0.3">
      <c r="A184" s="96" t="str">
        <f>IF('FINAL-SCORE'!U184="","",'FINAL-SCORE'!U184)</f>
        <v/>
      </c>
      <c r="B184" s="96" t="str">
        <f>IF('FINAL-SCORE'!V184="","",'FINAL-SCORE'!V184)</f>
        <v/>
      </c>
      <c r="C184" s="96" t="str">
        <f>IF(B184="","",IF(VLOOKUP(B184,PLAYER!B:G,2,FALSE)="","",VLOOKUP(B184,PLAYER!B:G,2,FALSE)))</f>
        <v/>
      </c>
      <c r="D184" s="96" t="str">
        <f>IF(B184="","",IF(VLOOKUP(B184,PLAYER!B:G,3,FALSE)="","",VLOOKUP(B184,PLAYER!B:G,3,FALSE)))</f>
        <v/>
      </c>
      <c r="E184" s="96" t="str">
        <f>IF(B184="","",IF(VLOOKUP(B184,PLAYER!B:G,4,FALSE)="","",VLOOKUP(B184,PLAYER!B:G,4,FALSE)))</f>
        <v/>
      </c>
      <c r="F184" s="96" t="str">
        <f>IF(B184="","",IF(VLOOKUP(B184,PLAYER!B:G,5,FALSE)="","",VLOOKUP(B184,PLAYER!B:G,5,FALSE)))</f>
        <v/>
      </c>
      <c r="G184" s="96" t="str">
        <f>IF(B184="","",IF(VLOOKUP(B184,PLAYER!B:G,6,FALSE)="","",VLOOKUP(B184,PLAYER!B:G,6,FALSE)))</f>
        <v/>
      </c>
      <c r="H184" s="156" t="str">
        <f>IF('FINAL-SCORE'!W184="","",'FINAL-SCORE'!W184)</f>
        <v/>
      </c>
      <c r="I184" s="96" t="str">
        <f>IF('FINAL-SCORE'!X184="","",'FINAL-SCORE'!X184)</f>
        <v/>
      </c>
      <c r="J184" s="96" t="str">
        <f>IF('FINAL-SCORE'!Y184="","",'FINAL-SCORE'!Y184)</f>
        <v/>
      </c>
      <c r="K184" s="96" t="str">
        <f>IF('FINAL-SCORE'!Z184="","",'FINAL-SCORE'!Z184)</f>
        <v/>
      </c>
      <c r="L184" s="96" t="str">
        <f>IF('FINAL-SCORE'!AA184="","",'FINAL-SCORE'!AA184)</f>
        <v/>
      </c>
      <c r="M184" s="96" t="str">
        <f>IF('FINAL-SCORE'!AB184="","",'FINAL-SCORE'!AB184)</f>
        <v/>
      </c>
      <c r="N184" s="96" t="str">
        <f>IF('FINAL-SCORE'!AC184="","",'FINAL-SCORE'!AC184)</f>
        <v/>
      </c>
      <c r="O184" s="96" t="str">
        <f>IF('FINAL-SCORE'!AD184="","",'FINAL-SCORE'!AD184)</f>
        <v/>
      </c>
      <c r="P184" s="96" t="str">
        <f>IF('FINAL-SCORE'!AE184="","",'FINAL-SCORE'!AE184)</f>
        <v/>
      </c>
      <c r="Q184" s="96" t="str">
        <f>IF('FINAL-SCORE'!AF184="","",'FINAL-SCORE'!AF184)</f>
        <v/>
      </c>
      <c r="R184" s="96" t="str">
        <f>IF('FINAL-SCORE'!AG184="","",'FINAL-SCORE'!AG184)</f>
        <v/>
      </c>
      <c r="S184" s="157" t="str">
        <f>IF('FINAL-SCORE'!AH184="","",'FINAL-SCORE'!AH184)</f>
        <v/>
      </c>
      <c r="T184" s="96"/>
      <c r="U184" s="96"/>
      <c r="V184" s="96"/>
      <c r="W184" s="96"/>
    </row>
    <row r="185" spans="1:23" ht="12" customHeight="1" x14ac:dyDescent="0.3">
      <c r="A185" s="96" t="str">
        <f>IF('FINAL-SCORE'!U185="","",'FINAL-SCORE'!U185)</f>
        <v/>
      </c>
      <c r="B185" s="96" t="str">
        <f>IF('FINAL-SCORE'!V185="","",'FINAL-SCORE'!V185)</f>
        <v/>
      </c>
      <c r="C185" s="96" t="str">
        <f>IF(B185="","",IF(VLOOKUP(B185,PLAYER!B:G,2,FALSE)="","",VLOOKUP(B185,PLAYER!B:G,2,FALSE)))</f>
        <v/>
      </c>
      <c r="D185" s="96" t="str">
        <f>IF(B185="","",IF(VLOOKUP(B185,PLAYER!B:G,3,FALSE)="","",VLOOKUP(B185,PLAYER!B:G,3,FALSE)))</f>
        <v/>
      </c>
      <c r="E185" s="96" t="str">
        <f>IF(B185="","",IF(VLOOKUP(B185,PLAYER!B:G,4,FALSE)="","",VLOOKUP(B185,PLAYER!B:G,4,FALSE)))</f>
        <v/>
      </c>
      <c r="F185" s="96" t="str">
        <f>IF(B185="","",IF(VLOOKUP(B185,PLAYER!B:G,5,FALSE)="","",VLOOKUP(B185,PLAYER!B:G,5,FALSE)))</f>
        <v/>
      </c>
      <c r="G185" s="96" t="str">
        <f>IF(B185="","",IF(VLOOKUP(B185,PLAYER!B:G,6,FALSE)="","",VLOOKUP(B185,PLAYER!B:G,6,FALSE)))</f>
        <v/>
      </c>
      <c r="H185" s="156" t="str">
        <f>IF('FINAL-SCORE'!W185="","",'FINAL-SCORE'!W185)</f>
        <v/>
      </c>
      <c r="I185" s="96" t="str">
        <f>IF('FINAL-SCORE'!X185="","",'FINAL-SCORE'!X185)</f>
        <v/>
      </c>
      <c r="J185" s="96" t="str">
        <f>IF('FINAL-SCORE'!Y185="","",'FINAL-SCORE'!Y185)</f>
        <v/>
      </c>
      <c r="K185" s="96" t="str">
        <f>IF('FINAL-SCORE'!Z185="","",'FINAL-SCORE'!Z185)</f>
        <v/>
      </c>
      <c r="L185" s="96" t="str">
        <f>IF('FINAL-SCORE'!AA185="","",'FINAL-SCORE'!AA185)</f>
        <v/>
      </c>
      <c r="M185" s="96" t="str">
        <f>IF('FINAL-SCORE'!AB185="","",'FINAL-SCORE'!AB185)</f>
        <v/>
      </c>
      <c r="N185" s="96" t="str">
        <f>IF('FINAL-SCORE'!AC185="","",'FINAL-SCORE'!AC185)</f>
        <v/>
      </c>
      <c r="O185" s="96" t="str">
        <f>IF('FINAL-SCORE'!AD185="","",'FINAL-SCORE'!AD185)</f>
        <v/>
      </c>
      <c r="P185" s="96" t="str">
        <f>IF('FINAL-SCORE'!AE185="","",'FINAL-SCORE'!AE185)</f>
        <v/>
      </c>
      <c r="Q185" s="96" t="str">
        <f>IF('FINAL-SCORE'!AF185="","",'FINAL-SCORE'!AF185)</f>
        <v/>
      </c>
      <c r="R185" s="96" t="str">
        <f>IF('FINAL-SCORE'!AG185="","",'FINAL-SCORE'!AG185)</f>
        <v/>
      </c>
      <c r="S185" s="157" t="str">
        <f>IF('FINAL-SCORE'!AH185="","",'FINAL-SCORE'!AH185)</f>
        <v/>
      </c>
      <c r="T185" s="96"/>
      <c r="U185" s="96"/>
      <c r="V185" s="96"/>
      <c r="W185" s="96"/>
    </row>
    <row r="186" spans="1:23" ht="12" customHeight="1" x14ac:dyDescent="0.3">
      <c r="A186" s="96" t="str">
        <f>IF('FINAL-SCORE'!U186="","",'FINAL-SCORE'!U186)</f>
        <v/>
      </c>
      <c r="B186" s="96" t="str">
        <f>IF('FINAL-SCORE'!V186="","",'FINAL-SCORE'!V186)</f>
        <v/>
      </c>
      <c r="C186" s="96" t="str">
        <f>IF(B186="","",IF(VLOOKUP(B186,PLAYER!B:G,2,FALSE)="","",VLOOKUP(B186,PLAYER!B:G,2,FALSE)))</f>
        <v/>
      </c>
      <c r="D186" s="96" t="str">
        <f>IF(B186="","",IF(VLOOKUP(B186,PLAYER!B:G,3,FALSE)="","",VLOOKUP(B186,PLAYER!B:G,3,FALSE)))</f>
        <v/>
      </c>
      <c r="E186" s="96" t="str">
        <f>IF(B186="","",IF(VLOOKUP(B186,PLAYER!B:G,4,FALSE)="","",VLOOKUP(B186,PLAYER!B:G,4,FALSE)))</f>
        <v/>
      </c>
      <c r="F186" s="96" t="str">
        <f>IF(B186="","",IF(VLOOKUP(B186,PLAYER!B:G,5,FALSE)="","",VLOOKUP(B186,PLAYER!B:G,5,FALSE)))</f>
        <v/>
      </c>
      <c r="G186" s="96" t="str">
        <f>IF(B186="","",IF(VLOOKUP(B186,PLAYER!B:G,6,FALSE)="","",VLOOKUP(B186,PLAYER!B:G,6,FALSE)))</f>
        <v/>
      </c>
      <c r="H186" s="156" t="str">
        <f>IF('FINAL-SCORE'!W186="","",'FINAL-SCORE'!W186)</f>
        <v/>
      </c>
      <c r="I186" s="96" t="str">
        <f>IF('FINAL-SCORE'!X186="","",'FINAL-SCORE'!X186)</f>
        <v/>
      </c>
      <c r="J186" s="96" t="str">
        <f>IF('FINAL-SCORE'!Y186="","",'FINAL-SCORE'!Y186)</f>
        <v/>
      </c>
      <c r="K186" s="96" t="str">
        <f>IF('FINAL-SCORE'!Z186="","",'FINAL-SCORE'!Z186)</f>
        <v/>
      </c>
      <c r="L186" s="96" t="str">
        <f>IF('FINAL-SCORE'!AA186="","",'FINAL-SCORE'!AA186)</f>
        <v/>
      </c>
      <c r="M186" s="96" t="str">
        <f>IF('FINAL-SCORE'!AB186="","",'FINAL-SCORE'!AB186)</f>
        <v/>
      </c>
      <c r="N186" s="96" t="str">
        <f>IF('FINAL-SCORE'!AC186="","",'FINAL-SCORE'!AC186)</f>
        <v/>
      </c>
      <c r="O186" s="96" t="str">
        <f>IF('FINAL-SCORE'!AD186="","",'FINAL-SCORE'!AD186)</f>
        <v/>
      </c>
      <c r="P186" s="96" t="str">
        <f>IF('FINAL-SCORE'!AE186="","",'FINAL-SCORE'!AE186)</f>
        <v/>
      </c>
      <c r="Q186" s="96" t="str">
        <f>IF('FINAL-SCORE'!AF186="","",'FINAL-SCORE'!AF186)</f>
        <v/>
      </c>
      <c r="R186" s="96" t="str">
        <f>IF('FINAL-SCORE'!AG186="","",'FINAL-SCORE'!AG186)</f>
        <v/>
      </c>
      <c r="S186" s="157" t="str">
        <f>IF('FINAL-SCORE'!AH186="","",'FINAL-SCORE'!AH186)</f>
        <v/>
      </c>
      <c r="T186" s="96"/>
      <c r="U186" s="96"/>
      <c r="V186" s="96"/>
      <c r="W186" s="96"/>
    </row>
    <row r="187" spans="1:23" ht="12" customHeight="1" x14ac:dyDescent="0.3">
      <c r="A187" s="96" t="str">
        <f>IF('FINAL-SCORE'!U187="","",'FINAL-SCORE'!U187)</f>
        <v/>
      </c>
      <c r="B187" s="96" t="str">
        <f>IF('FINAL-SCORE'!V187="","",'FINAL-SCORE'!V187)</f>
        <v/>
      </c>
      <c r="C187" s="96" t="str">
        <f>IF(B187="","",IF(VLOOKUP(B187,PLAYER!B:G,2,FALSE)="","",VLOOKUP(B187,PLAYER!B:G,2,FALSE)))</f>
        <v/>
      </c>
      <c r="D187" s="96" t="str">
        <f>IF(B187="","",IF(VLOOKUP(B187,PLAYER!B:G,3,FALSE)="","",VLOOKUP(B187,PLAYER!B:G,3,FALSE)))</f>
        <v/>
      </c>
      <c r="E187" s="96" t="str">
        <f>IF(B187="","",IF(VLOOKUP(B187,PLAYER!B:G,4,FALSE)="","",VLOOKUP(B187,PLAYER!B:G,4,FALSE)))</f>
        <v/>
      </c>
      <c r="F187" s="96" t="str">
        <f>IF(B187="","",IF(VLOOKUP(B187,PLAYER!B:G,5,FALSE)="","",VLOOKUP(B187,PLAYER!B:G,5,FALSE)))</f>
        <v/>
      </c>
      <c r="G187" s="96" t="str">
        <f>IF(B187="","",IF(VLOOKUP(B187,PLAYER!B:G,6,FALSE)="","",VLOOKUP(B187,PLAYER!B:G,6,FALSE)))</f>
        <v/>
      </c>
      <c r="H187" s="156" t="str">
        <f>IF('FINAL-SCORE'!W187="","",'FINAL-SCORE'!W187)</f>
        <v/>
      </c>
      <c r="I187" s="96" t="str">
        <f>IF('FINAL-SCORE'!X187="","",'FINAL-SCORE'!X187)</f>
        <v/>
      </c>
      <c r="J187" s="96" t="str">
        <f>IF('FINAL-SCORE'!Y187="","",'FINAL-SCORE'!Y187)</f>
        <v/>
      </c>
      <c r="K187" s="96" t="str">
        <f>IF('FINAL-SCORE'!Z187="","",'FINAL-SCORE'!Z187)</f>
        <v/>
      </c>
      <c r="L187" s="96" t="str">
        <f>IF('FINAL-SCORE'!AA187="","",'FINAL-SCORE'!AA187)</f>
        <v/>
      </c>
      <c r="M187" s="96" t="str">
        <f>IF('FINAL-SCORE'!AB187="","",'FINAL-SCORE'!AB187)</f>
        <v/>
      </c>
      <c r="N187" s="96" t="str">
        <f>IF('FINAL-SCORE'!AC187="","",'FINAL-SCORE'!AC187)</f>
        <v/>
      </c>
      <c r="O187" s="96" t="str">
        <f>IF('FINAL-SCORE'!AD187="","",'FINAL-SCORE'!AD187)</f>
        <v/>
      </c>
      <c r="P187" s="96" t="str">
        <f>IF('FINAL-SCORE'!AE187="","",'FINAL-SCORE'!AE187)</f>
        <v/>
      </c>
      <c r="Q187" s="96" t="str">
        <f>IF('FINAL-SCORE'!AF187="","",'FINAL-SCORE'!AF187)</f>
        <v/>
      </c>
      <c r="R187" s="96" t="str">
        <f>IF('FINAL-SCORE'!AG187="","",'FINAL-SCORE'!AG187)</f>
        <v/>
      </c>
      <c r="S187" s="157" t="str">
        <f>IF('FINAL-SCORE'!AH187="","",'FINAL-SCORE'!AH187)</f>
        <v/>
      </c>
      <c r="T187" s="96"/>
      <c r="U187" s="96"/>
      <c r="V187" s="96"/>
      <c r="W187" s="96"/>
    </row>
    <row r="188" spans="1:23" ht="12" customHeight="1" x14ac:dyDescent="0.3">
      <c r="A188" s="96" t="str">
        <f>IF('FINAL-SCORE'!U188="","",'FINAL-SCORE'!U188)</f>
        <v/>
      </c>
      <c r="B188" s="96" t="str">
        <f>IF('FINAL-SCORE'!V188="","",'FINAL-SCORE'!V188)</f>
        <v/>
      </c>
      <c r="C188" s="96" t="str">
        <f>IF(B188="","",IF(VLOOKUP(B188,PLAYER!B:G,2,FALSE)="","",VLOOKUP(B188,PLAYER!B:G,2,FALSE)))</f>
        <v/>
      </c>
      <c r="D188" s="96" t="str">
        <f>IF(B188="","",IF(VLOOKUP(B188,PLAYER!B:G,3,FALSE)="","",VLOOKUP(B188,PLAYER!B:G,3,FALSE)))</f>
        <v/>
      </c>
      <c r="E188" s="96" t="str">
        <f>IF(B188="","",IF(VLOOKUP(B188,PLAYER!B:G,4,FALSE)="","",VLOOKUP(B188,PLAYER!B:G,4,FALSE)))</f>
        <v/>
      </c>
      <c r="F188" s="96" t="str">
        <f>IF(B188="","",IF(VLOOKUP(B188,PLAYER!B:G,5,FALSE)="","",VLOOKUP(B188,PLAYER!B:G,5,FALSE)))</f>
        <v/>
      </c>
      <c r="G188" s="96" t="str">
        <f>IF(B188="","",IF(VLOOKUP(B188,PLAYER!B:G,6,FALSE)="","",VLOOKUP(B188,PLAYER!B:G,6,FALSE)))</f>
        <v/>
      </c>
      <c r="H188" s="156" t="str">
        <f>IF('FINAL-SCORE'!W188="","",'FINAL-SCORE'!W188)</f>
        <v/>
      </c>
      <c r="I188" s="96" t="str">
        <f>IF('FINAL-SCORE'!X188="","",'FINAL-SCORE'!X188)</f>
        <v/>
      </c>
      <c r="J188" s="96" t="str">
        <f>IF('FINAL-SCORE'!Y188="","",'FINAL-SCORE'!Y188)</f>
        <v/>
      </c>
      <c r="K188" s="96" t="str">
        <f>IF('FINAL-SCORE'!Z188="","",'FINAL-SCORE'!Z188)</f>
        <v/>
      </c>
      <c r="L188" s="96" t="str">
        <f>IF('FINAL-SCORE'!AA188="","",'FINAL-SCORE'!AA188)</f>
        <v/>
      </c>
      <c r="M188" s="96" t="str">
        <f>IF('FINAL-SCORE'!AB188="","",'FINAL-SCORE'!AB188)</f>
        <v/>
      </c>
      <c r="N188" s="96" t="str">
        <f>IF('FINAL-SCORE'!AC188="","",'FINAL-SCORE'!AC188)</f>
        <v/>
      </c>
      <c r="O188" s="96" t="str">
        <f>IF('FINAL-SCORE'!AD188="","",'FINAL-SCORE'!AD188)</f>
        <v/>
      </c>
      <c r="P188" s="96" t="str">
        <f>IF('FINAL-SCORE'!AE188="","",'FINAL-SCORE'!AE188)</f>
        <v/>
      </c>
      <c r="Q188" s="96" t="str">
        <f>IF('FINAL-SCORE'!AF188="","",'FINAL-SCORE'!AF188)</f>
        <v/>
      </c>
      <c r="R188" s="96" t="str">
        <f>IF('FINAL-SCORE'!AG188="","",'FINAL-SCORE'!AG188)</f>
        <v/>
      </c>
      <c r="S188" s="157" t="str">
        <f>IF('FINAL-SCORE'!AH188="","",'FINAL-SCORE'!AH188)</f>
        <v/>
      </c>
      <c r="T188" s="96"/>
      <c r="U188" s="96"/>
      <c r="V188" s="96"/>
      <c r="W188" s="96"/>
    </row>
    <row r="189" spans="1:23" ht="12" customHeight="1" x14ac:dyDescent="0.3">
      <c r="A189" s="96" t="str">
        <f>IF('FINAL-SCORE'!U189="","",'FINAL-SCORE'!U189)</f>
        <v/>
      </c>
      <c r="B189" s="96" t="str">
        <f>IF('FINAL-SCORE'!V189="","",'FINAL-SCORE'!V189)</f>
        <v/>
      </c>
      <c r="C189" s="96" t="str">
        <f>IF(B189="","",IF(VLOOKUP(B189,PLAYER!B:G,2,FALSE)="","",VLOOKUP(B189,PLAYER!B:G,2,FALSE)))</f>
        <v/>
      </c>
      <c r="D189" s="96" t="str">
        <f>IF(B189="","",IF(VLOOKUP(B189,PLAYER!B:G,3,FALSE)="","",VLOOKUP(B189,PLAYER!B:G,3,FALSE)))</f>
        <v/>
      </c>
      <c r="E189" s="96" t="str">
        <f>IF(B189="","",IF(VLOOKUP(B189,PLAYER!B:G,4,FALSE)="","",VLOOKUP(B189,PLAYER!B:G,4,FALSE)))</f>
        <v/>
      </c>
      <c r="F189" s="96" t="str">
        <f>IF(B189="","",IF(VLOOKUP(B189,PLAYER!B:G,5,FALSE)="","",VLOOKUP(B189,PLAYER!B:G,5,FALSE)))</f>
        <v/>
      </c>
      <c r="G189" s="96" t="str">
        <f>IF(B189="","",IF(VLOOKUP(B189,PLAYER!B:G,6,FALSE)="","",VLOOKUP(B189,PLAYER!B:G,6,FALSE)))</f>
        <v/>
      </c>
      <c r="H189" s="156" t="str">
        <f>IF('FINAL-SCORE'!W189="","",'FINAL-SCORE'!W189)</f>
        <v/>
      </c>
      <c r="I189" s="96" t="str">
        <f>IF('FINAL-SCORE'!X189="","",'FINAL-SCORE'!X189)</f>
        <v/>
      </c>
      <c r="J189" s="96" t="str">
        <f>IF('FINAL-SCORE'!Y189="","",'FINAL-SCORE'!Y189)</f>
        <v/>
      </c>
      <c r="K189" s="96" t="str">
        <f>IF('FINAL-SCORE'!Z189="","",'FINAL-SCORE'!Z189)</f>
        <v/>
      </c>
      <c r="L189" s="96" t="str">
        <f>IF('FINAL-SCORE'!AA189="","",'FINAL-SCORE'!AA189)</f>
        <v/>
      </c>
      <c r="M189" s="96" t="str">
        <f>IF('FINAL-SCORE'!AB189="","",'FINAL-SCORE'!AB189)</f>
        <v/>
      </c>
      <c r="N189" s="96" t="str">
        <f>IF('FINAL-SCORE'!AC189="","",'FINAL-SCORE'!AC189)</f>
        <v/>
      </c>
      <c r="O189" s="96" t="str">
        <f>IF('FINAL-SCORE'!AD189="","",'FINAL-SCORE'!AD189)</f>
        <v/>
      </c>
      <c r="P189" s="96" t="str">
        <f>IF('FINAL-SCORE'!AE189="","",'FINAL-SCORE'!AE189)</f>
        <v/>
      </c>
      <c r="Q189" s="96" t="str">
        <f>IF('FINAL-SCORE'!AF189="","",'FINAL-SCORE'!AF189)</f>
        <v/>
      </c>
      <c r="R189" s="96" t="str">
        <f>IF('FINAL-SCORE'!AG189="","",'FINAL-SCORE'!AG189)</f>
        <v/>
      </c>
      <c r="S189" s="157" t="str">
        <f>IF('FINAL-SCORE'!AH189="","",'FINAL-SCORE'!AH189)</f>
        <v/>
      </c>
      <c r="T189" s="96"/>
      <c r="U189" s="96"/>
      <c r="V189" s="96"/>
      <c r="W189" s="96"/>
    </row>
    <row r="190" spans="1:23" ht="12" customHeight="1" x14ac:dyDescent="0.3">
      <c r="A190" s="96" t="str">
        <f>IF('FINAL-SCORE'!U190="","",'FINAL-SCORE'!U190)</f>
        <v/>
      </c>
      <c r="B190" s="96" t="str">
        <f>IF('FINAL-SCORE'!V190="","",'FINAL-SCORE'!V190)</f>
        <v/>
      </c>
      <c r="C190" s="96" t="str">
        <f>IF(B190="","",IF(VLOOKUP(B190,PLAYER!B:G,2,FALSE)="","",VLOOKUP(B190,PLAYER!B:G,2,FALSE)))</f>
        <v/>
      </c>
      <c r="D190" s="96" t="str">
        <f>IF(B190="","",IF(VLOOKUP(B190,PLAYER!B:G,3,FALSE)="","",VLOOKUP(B190,PLAYER!B:G,3,FALSE)))</f>
        <v/>
      </c>
      <c r="E190" s="96" t="str">
        <f>IF(B190="","",IF(VLOOKUP(B190,PLAYER!B:G,4,FALSE)="","",VLOOKUP(B190,PLAYER!B:G,4,FALSE)))</f>
        <v/>
      </c>
      <c r="F190" s="96" t="str">
        <f>IF(B190="","",IF(VLOOKUP(B190,PLAYER!B:G,5,FALSE)="","",VLOOKUP(B190,PLAYER!B:G,5,FALSE)))</f>
        <v/>
      </c>
      <c r="G190" s="96" t="str">
        <f>IF(B190="","",IF(VLOOKUP(B190,PLAYER!B:G,6,FALSE)="","",VLOOKUP(B190,PLAYER!B:G,6,FALSE)))</f>
        <v/>
      </c>
      <c r="H190" s="156" t="str">
        <f>IF('FINAL-SCORE'!W190="","",'FINAL-SCORE'!W190)</f>
        <v/>
      </c>
      <c r="I190" s="96" t="str">
        <f>IF('FINAL-SCORE'!X190="","",'FINAL-SCORE'!X190)</f>
        <v/>
      </c>
      <c r="J190" s="96" t="str">
        <f>IF('FINAL-SCORE'!Y190="","",'FINAL-SCORE'!Y190)</f>
        <v/>
      </c>
      <c r="K190" s="96" t="str">
        <f>IF('FINAL-SCORE'!Z190="","",'FINAL-SCORE'!Z190)</f>
        <v/>
      </c>
      <c r="L190" s="96" t="str">
        <f>IF('FINAL-SCORE'!AA190="","",'FINAL-SCORE'!AA190)</f>
        <v/>
      </c>
      <c r="M190" s="96" t="str">
        <f>IF('FINAL-SCORE'!AB190="","",'FINAL-SCORE'!AB190)</f>
        <v/>
      </c>
      <c r="N190" s="96" t="str">
        <f>IF('FINAL-SCORE'!AC190="","",'FINAL-SCORE'!AC190)</f>
        <v/>
      </c>
      <c r="O190" s="96" t="str">
        <f>IF('FINAL-SCORE'!AD190="","",'FINAL-SCORE'!AD190)</f>
        <v/>
      </c>
      <c r="P190" s="96" t="str">
        <f>IF('FINAL-SCORE'!AE190="","",'FINAL-SCORE'!AE190)</f>
        <v/>
      </c>
      <c r="Q190" s="96" t="str">
        <f>IF('FINAL-SCORE'!AF190="","",'FINAL-SCORE'!AF190)</f>
        <v/>
      </c>
      <c r="R190" s="96" t="str">
        <f>IF('FINAL-SCORE'!AG190="","",'FINAL-SCORE'!AG190)</f>
        <v/>
      </c>
      <c r="S190" s="157" t="str">
        <f>IF('FINAL-SCORE'!AH190="","",'FINAL-SCORE'!AH190)</f>
        <v/>
      </c>
      <c r="T190" s="96"/>
      <c r="U190" s="96"/>
      <c r="V190" s="96"/>
      <c r="W190" s="96"/>
    </row>
    <row r="191" spans="1:23" ht="12" customHeight="1" x14ac:dyDescent="0.3">
      <c r="A191" s="96" t="str">
        <f>IF('FINAL-SCORE'!U191="","",'FINAL-SCORE'!U191)</f>
        <v/>
      </c>
      <c r="B191" s="96" t="str">
        <f>IF('FINAL-SCORE'!V191="","",'FINAL-SCORE'!V191)</f>
        <v/>
      </c>
      <c r="C191" s="96" t="str">
        <f>IF(B191="","",IF(VLOOKUP(B191,PLAYER!B:G,2,FALSE)="","",VLOOKUP(B191,PLAYER!B:G,2,FALSE)))</f>
        <v/>
      </c>
      <c r="D191" s="96" t="str">
        <f>IF(B191="","",IF(VLOOKUP(B191,PLAYER!B:G,3,FALSE)="","",VLOOKUP(B191,PLAYER!B:G,3,FALSE)))</f>
        <v/>
      </c>
      <c r="E191" s="96" t="str">
        <f>IF(B191="","",IF(VLOOKUP(B191,PLAYER!B:G,4,FALSE)="","",VLOOKUP(B191,PLAYER!B:G,4,FALSE)))</f>
        <v/>
      </c>
      <c r="F191" s="96" t="str">
        <f>IF(B191="","",IF(VLOOKUP(B191,PLAYER!B:G,5,FALSE)="","",VLOOKUP(B191,PLAYER!B:G,5,FALSE)))</f>
        <v/>
      </c>
      <c r="G191" s="96" t="str">
        <f>IF(B191="","",IF(VLOOKUP(B191,PLAYER!B:G,6,FALSE)="","",VLOOKUP(B191,PLAYER!B:G,6,FALSE)))</f>
        <v/>
      </c>
      <c r="H191" s="156" t="str">
        <f>IF('FINAL-SCORE'!W191="","",'FINAL-SCORE'!W191)</f>
        <v/>
      </c>
      <c r="I191" s="96" t="str">
        <f>IF('FINAL-SCORE'!X191="","",'FINAL-SCORE'!X191)</f>
        <v/>
      </c>
      <c r="J191" s="96" t="str">
        <f>IF('FINAL-SCORE'!Y191="","",'FINAL-SCORE'!Y191)</f>
        <v/>
      </c>
      <c r="K191" s="96" t="str">
        <f>IF('FINAL-SCORE'!Z191="","",'FINAL-SCORE'!Z191)</f>
        <v/>
      </c>
      <c r="L191" s="96" t="str">
        <f>IF('FINAL-SCORE'!AA191="","",'FINAL-SCORE'!AA191)</f>
        <v/>
      </c>
      <c r="M191" s="96" t="str">
        <f>IF('FINAL-SCORE'!AB191="","",'FINAL-SCORE'!AB191)</f>
        <v/>
      </c>
      <c r="N191" s="96" t="str">
        <f>IF('FINAL-SCORE'!AC191="","",'FINAL-SCORE'!AC191)</f>
        <v/>
      </c>
      <c r="O191" s="96" t="str">
        <f>IF('FINAL-SCORE'!AD191="","",'FINAL-SCORE'!AD191)</f>
        <v/>
      </c>
      <c r="P191" s="96" t="str">
        <f>IF('FINAL-SCORE'!AE191="","",'FINAL-SCORE'!AE191)</f>
        <v/>
      </c>
      <c r="Q191" s="96" t="str">
        <f>IF('FINAL-SCORE'!AF191="","",'FINAL-SCORE'!AF191)</f>
        <v/>
      </c>
      <c r="R191" s="96" t="str">
        <f>IF('FINAL-SCORE'!AG191="","",'FINAL-SCORE'!AG191)</f>
        <v/>
      </c>
      <c r="S191" s="157" t="str">
        <f>IF('FINAL-SCORE'!AH191="","",'FINAL-SCORE'!AH191)</f>
        <v/>
      </c>
      <c r="T191" s="96"/>
      <c r="U191" s="96"/>
      <c r="V191" s="96"/>
      <c r="W191" s="96"/>
    </row>
    <row r="192" spans="1:23" ht="12" customHeight="1" x14ac:dyDescent="0.3">
      <c r="A192" s="96" t="str">
        <f>IF('FINAL-SCORE'!U192="","",'FINAL-SCORE'!U192)</f>
        <v/>
      </c>
      <c r="B192" s="96" t="str">
        <f>IF('FINAL-SCORE'!V192="","",'FINAL-SCORE'!V192)</f>
        <v/>
      </c>
      <c r="C192" s="96" t="str">
        <f>IF(B192="","",IF(VLOOKUP(B192,PLAYER!B:G,2,FALSE)="","",VLOOKUP(B192,PLAYER!B:G,2,FALSE)))</f>
        <v/>
      </c>
      <c r="D192" s="96" t="str">
        <f>IF(B192="","",IF(VLOOKUP(B192,PLAYER!B:G,3,FALSE)="","",VLOOKUP(B192,PLAYER!B:G,3,FALSE)))</f>
        <v/>
      </c>
      <c r="E192" s="96" t="str">
        <f>IF(B192="","",IF(VLOOKUP(B192,PLAYER!B:G,4,FALSE)="","",VLOOKUP(B192,PLAYER!B:G,4,FALSE)))</f>
        <v/>
      </c>
      <c r="F192" s="96" t="str">
        <f>IF(B192="","",IF(VLOOKUP(B192,PLAYER!B:G,5,FALSE)="","",VLOOKUP(B192,PLAYER!B:G,5,FALSE)))</f>
        <v/>
      </c>
      <c r="G192" s="96" t="str">
        <f>IF(B192="","",IF(VLOOKUP(B192,PLAYER!B:G,6,FALSE)="","",VLOOKUP(B192,PLAYER!B:G,6,FALSE)))</f>
        <v/>
      </c>
      <c r="H192" s="156" t="str">
        <f>IF('FINAL-SCORE'!W192="","",'FINAL-SCORE'!W192)</f>
        <v/>
      </c>
      <c r="I192" s="96" t="str">
        <f>IF('FINAL-SCORE'!X192="","",'FINAL-SCORE'!X192)</f>
        <v/>
      </c>
      <c r="J192" s="96" t="str">
        <f>IF('FINAL-SCORE'!Y192="","",'FINAL-SCORE'!Y192)</f>
        <v/>
      </c>
      <c r="K192" s="96" t="str">
        <f>IF('FINAL-SCORE'!Z192="","",'FINAL-SCORE'!Z192)</f>
        <v/>
      </c>
      <c r="L192" s="96" t="str">
        <f>IF('FINAL-SCORE'!AA192="","",'FINAL-SCORE'!AA192)</f>
        <v/>
      </c>
      <c r="M192" s="96" t="str">
        <f>IF('FINAL-SCORE'!AB192="","",'FINAL-SCORE'!AB192)</f>
        <v/>
      </c>
      <c r="N192" s="96" t="str">
        <f>IF('FINAL-SCORE'!AC192="","",'FINAL-SCORE'!AC192)</f>
        <v/>
      </c>
      <c r="O192" s="96" t="str">
        <f>IF('FINAL-SCORE'!AD192="","",'FINAL-SCORE'!AD192)</f>
        <v/>
      </c>
      <c r="P192" s="96" t="str">
        <f>IF('FINAL-SCORE'!AE192="","",'FINAL-SCORE'!AE192)</f>
        <v/>
      </c>
      <c r="Q192" s="96" t="str">
        <f>IF('FINAL-SCORE'!AF192="","",'FINAL-SCORE'!AF192)</f>
        <v/>
      </c>
      <c r="R192" s="96" t="str">
        <f>IF('FINAL-SCORE'!AG192="","",'FINAL-SCORE'!AG192)</f>
        <v/>
      </c>
      <c r="S192" s="157" t="str">
        <f>IF('FINAL-SCORE'!AH192="","",'FINAL-SCORE'!AH192)</f>
        <v/>
      </c>
      <c r="T192" s="96"/>
      <c r="U192" s="96"/>
      <c r="V192" s="96"/>
      <c r="W192" s="96"/>
    </row>
    <row r="193" spans="1:23" ht="12" customHeight="1" x14ac:dyDescent="0.3">
      <c r="A193" s="96" t="str">
        <f>IF('FINAL-SCORE'!U193="","",'FINAL-SCORE'!U193)</f>
        <v/>
      </c>
      <c r="B193" s="96" t="str">
        <f>IF('FINAL-SCORE'!V193="","",'FINAL-SCORE'!V193)</f>
        <v/>
      </c>
      <c r="C193" s="96" t="str">
        <f>IF(B193="","",IF(VLOOKUP(B193,PLAYER!B:G,2,FALSE)="","",VLOOKUP(B193,PLAYER!B:G,2,FALSE)))</f>
        <v/>
      </c>
      <c r="D193" s="96" t="str">
        <f>IF(B193="","",IF(VLOOKUP(B193,PLAYER!B:G,3,FALSE)="","",VLOOKUP(B193,PLAYER!B:G,3,FALSE)))</f>
        <v/>
      </c>
      <c r="E193" s="96" t="str">
        <f>IF(B193="","",IF(VLOOKUP(B193,PLAYER!B:G,4,FALSE)="","",VLOOKUP(B193,PLAYER!B:G,4,FALSE)))</f>
        <v/>
      </c>
      <c r="F193" s="96" t="str">
        <f>IF(B193="","",IF(VLOOKUP(B193,PLAYER!B:G,5,FALSE)="","",VLOOKUP(B193,PLAYER!B:G,5,FALSE)))</f>
        <v/>
      </c>
      <c r="G193" s="96" t="str">
        <f>IF(B193="","",IF(VLOOKUP(B193,PLAYER!B:G,6,FALSE)="","",VLOOKUP(B193,PLAYER!B:G,6,FALSE)))</f>
        <v/>
      </c>
      <c r="H193" s="156" t="str">
        <f>IF('FINAL-SCORE'!W193="","",'FINAL-SCORE'!W193)</f>
        <v/>
      </c>
      <c r="I193" s="96" t="str">
        <f>IF('FINAL-SCORE'!X193="","",'FINAL-SCORE'!X193)</f>
        <v/>
      </c>
      <c r="J193" s="96" t="str">
        <f>IF('FINAL-SCORE'!Y193="","",'FINAL-SCORE'!Y193)</f>
        <v/>
      </c>
      <c r="K193" s="96" t="str">
        <f>IF('FINAL-SCORE'!Z193="","",'FINAL-SCORE'!Z193)</f>
        <v/>
      </c>
      <c r="L193" s="96" t="str">
        <f>IF('FINAL-SCORE'!AA193="","",'FINAL-SCORE'!AA193)</f>
        <v/>
      </c>
      <c r="M193" s="96" t="str">
        <f>IF('FINAL-SCORE'!AB193="","",'FINAL-SCORE'!AB193)</f>
        <v/>
      </c>
      <c r="N193" s="96" t="str">
        <f>IF('FINAL-SCORE'!AC193="","",'FINAL-SCORE'!AC193)</f>
        <v/>
      </c>
      <c r="O193" s="96" t="str">
        <f>IF('FINAL-SCORE'!AD193="","",'FINAL-SCORE'!AD193)</f>
        <v/>
      </c>
      <c r="P193" s="96" t="str">
        <f>IF('FINAL-SCORE'!AE193="","",'FINAL-SCORE'!AE193)</f>
        <v/>
      </c>
      <c r="Q193" s="96" t="str">
        <f>IF('FINAL-SCORE'!AF193="","",'FINAL-SCORE'!AF193)</f>
        <v/>
      </c>
      <c r="R193" s="96" t="str">
        <f>IF('FINAL-SCORE'!AG193="","",'FINAL-SCORE'!AG193)</f>
        <v/>
      </c>
      <c r="S193" s="157" t="str">
        <f>IF('FINAL-SCORE'!AH193="","",'FINAL-SCORE'!AH193)</f>
        <v/>
      </c>
      <c r="T193" s="96"/>
      <c r="U193" s="96"/>
      <c r="V193" s="96"/>
      <c r="W193" s="96"/>
    </row>
    <row r="194" spans="1:23" ht="12" customHeight="1" x14ac:dyDescent="0.3">
      <c r="A194" s="96" t="str">
        <f>IF('FINAL-SCORE'!U194="","",'FINAL-SCORE'!U194)</f>
        <v/>
      </c>
      <c r="B194" s="96" t="str">
        <f>IF('FINAL-SCORE'!V194="","",'FINAL-SCORE'!V194)</f>
        <v/>
      </c>
      <c r="C194" s="96" t="str">
        <f>IF(B194="","",IF(VLOOKUP(B194,PLAYER!B:G,2,FALSE)="","",VLOOKUP(B194,PLAYER!B:G,2,FALSE)))</f>
        <v/>
      </c>
      <c r="D194" s="96" t="str">
        <f>IF(B194="","",IF(VLOOKUP(B194,PLAYER!B:G,3,FALSE)="","",VLOOKUP(B194,PLAYER!B:G,3,FALSE)))</f>
        <v/>
      </c>
      <c r="E194" s="96" t="str">
        <f>IF(B194="","",IF(VLOOKUP(B194,PLAYER!B:G,4,FALSE)="","",VLOOKUP(B194,PLAYER!B:G,4,FALSE)))</f>
        <v/>
      </c>
      <c r="F194" s="96" t="str">
        <f>IF(B194="","",IF(VLOOKUP(B194,PLAYER!B:G,5,FALSE)="","",VLOOKUP(B194,PLAYER!B:G,5,FALSE)))</f>
        <v/>
      </c>
      <c r="G194" s="96" t="str">
        <f>IF(B194="","",IF(VLOOKUP(B194,PLAYER!B:G,6,FALSE)="","",VLOOKUP(B194,PLAYER!B:G,6,FALSE)))</f>
        <v/>
      </c>
      <c r="H194" s="156" t="str">
        <f>IF('FINAL-SCORE'!W194="","",'FINAL-SCORE'!W194)</f>
        <v/>
      </c>
      <c r="I194" s="96" t="str">
        <f>IF('FINAL-SCORE'!X194="","",'FINAL-SCORE'!X194)</f>
        <v/>
      </c>
      <c r="J194" s="96" t="str">
        <f>IF('FINAL-SCORE'!Y194="","",'FINAL-SCORE'!Y194)</f>
        <v/>
      </c>
      <c r="K194" s="96" t="str">
        <f>IF('FINAL-SCORE'!Z194="","",'FINAL-SCORE'!Z194)</f>
        <v/>
      </c>
      <c r="L194" s="96" t="str">
        <f>IF('FINAL-SCORE'!AA194="","",'FINAL-SCORE'!AA194)</f>
        <v/>
      </c>
      <c r="M194" s="96" t="str">
        <f>IF('FINAL-SCORE'!AB194="","",'FINAL-SCORE'!AB194)</f>
        <v/>
      </c>
      <c r="N194" s="96" t="str">
        <f>IF('FINAL-SCORE'!AC194="","",'FINAL-SCORE'!AC194)</f>
        <v/>
      </c>
      <c r="O194" s="96" t="str">
        <f>IF('FINAL-SCORE'!AD194="","",'FINAL-SCORE'!AD194)</f>
        <v/>
      </c>
      <c r="P194" s="96" t="str">
        <f>IF('FINAL-SCORE'!AE194="","",'FINAL-SCORE'!AE194)</f>
        <v/>
      </c>
      <c r="Q194" s="96" t="str">
        <f>IF('FINAL-SCORE'!AF194="","",'FINAL-SCORE'!AF194)</f>
        <v/>
      </c>
      <c r="R194" s="96" t="str">
        <f>IF('FINAL-SCORE'!AG194="","",'FINAL-SCORE'!AG194)</f>
        <v/>
      </c>
      <c r="S194" s="157" t="str">
        <f>IF('FINAL-SCORE'!AH194="","",'FINAL-SCORE'!AH194)</f>
        <v/>
      </c>
      <c r="T194" s="96"/>
      <c r="U194" s="96"/>
      <c r="V194" s="96"/>
      <c r="W194" s="96"/>
    </row>
    <row r="195" spans="1:23" ht="12" customHeight="1" x14ac:dyDescent="0.3">
      <c r="A195" s="96" t="str">
        <f>IF('FINAL-SCORE'!U195="","",'FINAL-SCORE'!U195)</f>
        <v/>
      </c>
      <c r="B195" s="96" t="str">
        <f>IF('FINAL-SCORE'!V195="","",'FINAL-SCORE'!V195)</f>
        <v/>
      </c>
      <c r="C195" s="96" t="str">
        <f>IF(B195="","",IF(VLOOKUP(B195,PLAYER!B:G,2,FALSE)="","",VLOOKUP(B195,PLAYER!B:G,2,FALSE)))</f>
        <v/>
      </c>
      <c r="D195" s="96" t="str">
        <f>IF(B195="","",IF(VLOOKUP(B195,PLAYER!B:G,3,FALSE)="","",VLOOKUP(B195,PLAYER!B:G,3,FALSE)))</f>
        <v/>
      </c>
      <c r="E195" s="96" t="str">
        <f>IF(B195="","",IF(VLOOKUP(B195,PLAYER!B:G,4,FALSE)="","",VLOOKUP(B195,PLAYER!B:G,4,FALSE)))</f>
        <v/>
      </c>
      <c r="F195" s="96" t="str">
        <f>IF(B195="","",IF(VLOOKUP(B195,PLAYER!B:G,5,FALSE)="","",VLOOKUP(B195,PLAYER!B:G,5,FALSE)))</f>
        <v/>
      </c>
      <c r="G195" s="96" t="str">
        <f>IF(B195="","",IF(VLOOKUP(B195,PLAYER!B:G,6,FALSE)="","",VLOOKUP(B195,PLAYER!B:G,6,FALSE)))</f>
        <v/>
      </c>
      <c r="H195" s="156" t="str">
        <f>IF('FINAL-SCORE'!W195="","",'FINAL-SCORE'!W195)</f>
        <v/>
      </c>
      <c r="I195" s="96" t="str">
        <f>IF('FINAL-SCORE'!X195="","",'FINAL-SCORE'!X195)</f>
        <v/>
      </c>
      <c r="J195" s="96" t="str">
        <f>IF('FINAL-SCORE'!Y195="","",'FINAL-SCORE'!Y195)</f>
        <v/>
      </c>
      <c r="K195" s="96" t="str">
        <f>IF('FINAL-SCORE'!Z195="","",'FINAL-SCORE'!Z195)</f>
        <v/>
      </c>
      <c r="L195" s="96" t="str">
        <f>IF('FINAL-SCORE'!AA195="","",'FINAL-SCORE'!AA195)</f>
        <v/>
      </c>
      <c r="M195" s="96" t="str">
        <f>IF('FINAL-SCORE'!AB195="","",'FINAL-SCORE'!AB195)</f>
        <v/>
      </c>
      <c r="N195" s="96" t="str">
        <f>IF('FINAL-SCORE'!AC195="","",'FINAL-SCORE'!AC195)</f>
        <v/>
      </c>
      <c r="O195" s="96" t="str">
        <f>IF('FINAL-SCORE'!AD195="","",'FINAL-SCORE'!AD195)</f>
        <v/>
      </c>
      <c r="P195" s="96" t="str">
        <f>IF('FINAL-SCORE'!AE195="","",'FINAL-SCORE'!AE195)</f>
        <v/>
      </c>
      <c r="Q195" s="96" t="str">
        <f>IF('FINAL-SCORE'!AF195="","",'FINAL-SCORE'!AF195)</f>
        <v/>
      </c>
      <c r="R195" s="96" t="str">
        <f>IF('FINAL-SCORE'!AG195="","",'FINAL-SCORE'!AG195)</f>
        <v/>
      </c>
      <c r="S195" s="157" t="str">
        <f>IF('FINAL-SCORE'!AH195="","",'FINAL-SCORE'!AH195)</f>
        <v/>
      </c>
      <c r="T195" s="96"/>
      <c r="U195" s="96"/>
      <c r="V195" s="96"/>
      <c r="W195" s="96"/>
    </row>
    <row r="196" spans="1:23" ht="12" customHeight="1" x14ac:dyDescent="0.3">
      <c r="A196" s="96" t="str">
        <f>IF('FINAL-SCORE'!U196="","",'FINAL-SCORE'!U196)</f>
        <v/>
      </c>
      <c r="B196" s="96" t="str">
        <f>IF('FINAL-SCORE'!V196="","",'FINAL-SCORE'!V196)</f>
        <v/>
      </c>
      <c r="C196" s="96" t="str">
        <f>IF(B196="","",IF(VLOOKUP(B196,PLAYER!B:G,2,FALSE)="","",VLOOKUP(B196,PLAYER!B:G,2,FALSE)))</f>
        <v/>
      </c>
      <c r="D196" s="96" t="str">
        <f>IF(B196="","",IF(VLOOKUP(B196,PLAYER!B:G,3,FALSE)="","",VLOOKUP(B196,PLAYER!B:G,3,FALSE)))</f>
        <v/>
      </c>
      <c r="E196" s="96" t="str">
        <f>IF(B196="","",IF(VLOOKUP(B196,PLAYER!B:G,4,FALSE)="","",VLOOKUP(B196,PLAYER!B:G,4,FALSE)))</f>
        <v/>
      </c>
      <c r="F196" s="96" t="str">
        <f>IF(B196="","",IF(VLOOKUP(B196,PLAYER!B:G,5,FALSE)="","",VLOOKUP(B196,PLAYER!B:G,5,FALSE)))</f>
        <v/>
      </c>
      <c r="G196" s="96" t="str">
        <f>IF(B196="","",IF(VLOOKUP(B196,PLAYER!B:G,6,FALSE)="","",VLOOKUP(B196,PLAYER!B:G,6,FALSE)))</f>
        <v/>
      </c>
      <c r="H196" s="156" t="str">
        <f>IF('FINAL-SCORE'!W196="","",'FINAL-SCORE'!W196)</f>
        <v/>
      </c>
      <c r="I196" s="96" t="str">
        <f>IF('FINAL-SCORE'!X196="","",'FINAL-SCORE'!X196)</f>
        <v/>
      </c>
      <c r="J196" s="96" t="str">
        <f>IF('FINAL-SCORE'!Y196="","",'FINAL-SCORE'!Y196)</f>
        <v/>
      </c>
      <c r="K196" s="96" t="str">
        <f>IF('FINAL-SCORE'!Z196="","",'FINAL-SCORE'!Z196)</f>
        <v/>
      </c>
      <c r="L196" s="96" t="str">
        <f>IF('FINAL-SCORE'!AA196="","",'FINAL-SCORE'!AA196)</f>
        <v/>
      </c>
      <c r="M196" s="96" t="str">
        <f>IF('FINAL-SCORE'!AB196="","",'FINAL-SCORE'!AB196)</f>
        <v/>
      </c>
      <c r="N196" s="96" t="str">
        <f>IF('FINAL-SCORE'!AC196="","",'FINAL-SCORE'!AC196)</f>
        <v/>
      </c>
      <c r="O196" s="96" t="str">
        <f>IF('FINAL-SCORE'!AD196="","",'FINAL-SCORE'!AD196)</f>
        <v/>
      </c>
      <c r="P196" s="96" t="str">
        <f>IF('FINAL-SCORE'!AE196="","",'FINAL-SCORE'!AE196)</f>
        <v/>
      </c>
      <c r="Q196" s="96" t="str">
        <f>IF('FINAL-SCORE'!AF196="","",'FINAL-SCORE'!AF196)</f>
        <v/>
      </c>
      <c r="R196" s="96" t="str">
        <f>IF('FINAL-SCORE'!AG196="","",'FINAL-SCORE'!AG196)</f>
        <v/>
      </c>
      <c r="S196" s="157" t="str">
        <f>IF('FINAL-SCORE'!AH196="","",'FINAL-SCORE'!AH196)</f>
        <v/>
      </c>
      <c r="T196" s="96"/>
      <c r="U196" s="96"/>
      <c r="V196" s="96"/>
      <c r="W196" s="96"/>
    </row>
    <row r="197" spans="1:23" ht="12" customHeight="1" x14ac:dyDescent="0.3">
      <c r="A197" s="96" t="str">
        <f>IF('FINAL-SCORE'!U197="","",'FINAL-SCORE'!U197)</f>
        <v/>
      </c>
      <c r="B197" s="96" t="str">
        <f>IF('FINAL-SCORE'!V197="","",'FINAL-SCORE'!V197)</f>
        <v/>
      </c>
      <c r="C197" s="96" t="str">
        <f>IF(B197="","",IF(VLOOKUP(B197,PLAYER!B:G,2,FALSE)="","",VLOOKUP(B197,PLAYER!B:G,2,FALSE)))</f>
        <v/>
      </c>
      <c r="D197" s="96" t="str">
        <f>IF(B197="","",IF(VLOOKUP(B197,PLAYER!B:G,3,FALSE)="","",VLOOKUP(B197,PLAYER!B:G,3,FALSE)))</f>
        <v/>
      </c>
      <c r="E197" s="96" t="str">
        <f>IF(B197="","",IF(VLOOKUP(B197,PLAYER!B:G,4,FALSE)="","",VLOOKUP(B197,PLAYER!B:G,4,FALSE)))</f>
        <v/>
      </c>
      <c r="F197" s="96" t="str">
        <f>IF(B197="","",IF(VLOOKUP(B197,PLAYER!B:G,5,FALSE)="","",VLOOKUP(B197,PLAYER!B:G,5,FALSE)))</f>
        <v/>
      </c>
      <c r="G197" s="96" t="str">
        <f>IF(B197="","",IF(VLOOKUP(B197,PLAYER!B:G,6,FALSE)="","",VLOOKUP(B197,PLAYER!B:G,6,FALSE)))</f>
        <v/>
      </c>
      <c r="H197" s="156" t="str">
        <f>IF('FINAL-SCORE'!W197="","",'FINAL-SCORE'!W197)</f>
        <v/>
      </c>
      <c r="I197" s="96" t="str">
        <f>IF('FINAL-SCORE'!X197="","",'FINAL-SCORE'!X197)</f>
        <v/>
      </c>
      <c r="J197" s="96" t="str">
        <f>IF('FINAL-SCORE'!Y197="","",'FINAL-SCORE'!Y197)</f>
        <v/>
      </c>
      <c r="K197" s="96" t="str">
        <f>IF('FINAL-SCORE'!Z197="","",'FINAL-SCORE'!Z197)</f>
        <v/>
      </c>
      <c r="L197" s="96" t="str">
        <f>IF('FINAL-SCORE'!AA197="","",'FINAL-SCORE'!AA197)</f>
        <v/>
      </c>
      <c r="M197" s="96" t="str">
        <f>IF('FINAL-SCORE'!AB197="","",'FINAL-SCORE'!AB197)</f>
        <v/>
      </c>
      <c r="N197" s="96" t="str">
        <f>IF('FINAL-SCORE'!AC197="","",'FINAL-SCORE'!AC197)</f>
        <v/>
      </c>
      <c r="O197" s="96" t="str">
        <f>IF('FINAL-SCORE'!AD197="","",'FINAL-SCORE'!AD197)</f>
        <v/>
      </c>
      <c r="P197" s="96" t="str">
        <f>IF('FINAL-SCORE'!AE197="","",'FINAL-SCORE'!AE197)</f>
        <v/>
      </c>
      <c r="Q197" s="96" t="str">
        <f>IF('FINAL-SCORE'!AF197="","",'FINAL-SCORE'!AF197)</f>
        <v/>
      </c>
      <c r="R197" s="96" t="str">
        <f>IF('FINAL-SCORE'!AG197="","",'FINAL-SCORE'!AG197)</f>
        <v/>
      </c>
      <c r="S197" s="157" t="str">
        <f>IF('FINAL-SCORE'!AH197="","",'FINAL-SCORE'!AH197)</f>
        <v/>
      </c>
      <c r="T197" s="96"/>
      <c r="U197" s="96"/>
      <c r="V197" s="96"/>
      <c r="W197" s="96"/>
    </row>
    <row r="198" spans="1:23" ht="12" customHeight="1" x14ac:dyDescent="0.3">
      <c r="A198" s="96" t="str">
        <f>IF('FINAL-SCORE'!U198="","",'FINAL-SCORE'!U198)</f>
        <v/>
      </c>
      <c r="B198" s="96" t="str">
        <f>IF('FINAL-SCORE'!V198="","",'FINAL-SCORE'!V198)</f>
        <v/>
      </c>
      <c r="C198" s="96" t="str">
        <f>IF(B198="","",IF(VLOOKUP(B198,PLAYER!B:G,2,FALSE)="","",VLOOKUP(B198,PLAYER!B:G,2,FALSE)))</f>
        <v/>
      </c>
      <c r="D198" s="96" t="str">
        <f>IF(B198="","",IF(VLOOKUP(B198,PLAYER!B:G,3,FALSE)="","",VLOOKUP(B198,PLAYER!B:G,3,FALSE)))</f>
        <v/>
      </c>
      <c r="E198" s="96" t="str">
        <f>IF(B198="","",IF(VLOOKUP(B198,PLAYER!B:G,4,FALSE)="","",VLOOKUP(B198,PLAYER!B:G,4,FALSE)))</f>
        <v/>
      </c>
      <c r="F198" s="96" t="str">
        <f>IF(B198="","",IF(VLOOKUP(B198,PLAYER!B:G,5,FALSE)="","",VLOOKUP(B198,PLAYER!B:G,5,FALSE)))</f>
        <v/>
      </c>
      <c r="G198" s="96" t="str">
        <f>IF(B198="","",IF(VLOOKUP(B198,PLAYER!B:G,6,FALSE)="","",VLOOKUP(B198,PLAYER!B:G,6,FALSE)))</f>
        <v/>
      </c>
      <c r="H198" s="156" t="str">
        <f>IF('FINAL-SCORE'!W198="","",'FINAL-SCORE'!W198)</f>
        <v/>
      </c>
      <c r="I198" s="96" t="str">
        <f>IF('FINAL-SCORE'!X198="","",'FINAL-SCORE'!X198)</f>
        <v/>
      </c>
      <c r="J198" s="96" t="str">
        <f>IF('FINAL-SCORE'!Y198="","",'FINAL-SCORE'!Y198)</f>
        <v/>
      </c>
      <c r="K198" s="96" t="str">
        <f>IF('FINAL-SCORE'!Z198="","",'FINAL-SCORE'!Z198)</f>
        <v/>
      </c>
      <c r="L198" s="96" t="str">
        <f>IF('FINAL-SCORE'!AA198="","",'FINAL-SCORE'!AA198)</f>
        <v/>
      </c>
      <c r="M198" s="96" t="str">
        <f>IF('FINAL-SCORE'!AB198="","",'FINAL-SCORE'!AB198)</f>
        <v/>
      </c>
      <c r="N198" s="96" t="str">
        <f>IF('FINAL-SCORE'!AC198="","",'FINAL-SCORE'!AC198)</f>
        <v/>
      </c>
      <c r="O198" s="96" t="str">
        <f>IF('FINAL-SCORE'!AD198="","",'FINAL-SCORE'!AD198)</f>
        <v/>
      </c>
      <c r="P198" s="96" t="str">
        <f>IF('FINAL-SCORE'!AE198="","",'FINAL-SCORE'!AE198)</f>
        <v/>
      </c>
      <c r="Q198" s="96" t="str">
        <f>IF('FINAL-SCORE'!AF198="","",'FINAL-SCORE'!AF198)</f>
        <v/>
      </c>
      <c r="R198" s="96" t="str">
        <f>IF('FINAL-SCORE'!AG198="","",'FINAL-SCORE'!AG198)</f>
        <v/>
      </c>
      <c r="S198" s="157" t="str">
        <f>IF('FINAL-SCORE'!AH198="","",'FINAL-SCORE'!AH198)</f>
        <v/>
      </c>
      <c r="T198" s="96"/>
      <c r="U198" s="96"/>
      <c r="V198" s="96"/>
      <c r="W198" s="96"/>
    </row>
    <row r="199" spans="1:23" ht="12" customHeight="1" x14ac:dyDescent="0.3">
      <c r="A199" s="96" t="str">
        <f>IF('FINAL-SCORE'!U199="","",'FINAL-SCORE'!U199)</f>
        <v/>
      </c>
      <c r="B199" s="96" t="str">
        <f>IF('FINAL-SCORE'!V199="","",'FINAL-SCORE'!V199)</f>
        <v/>
      </c>
      <c r="C199" s="96" t="str">
        <f>IF(B199="","",IF(VLOOKUP(B199,PLAYER!B:G,2,FALSE)="","",VLOOKUP(B199,PLAYER!B:G,2,FALSE)))</f>
        <v/>
      </c>
      <c r="D199" s="96" t="str">
        <f>IF(B199="","",IF(VLOOKUP(B199,PLAYER!B:G,3,FALSE)="","",VLOOKUP(B199,PLAYER!B:G,3,FALSE)))</f>
        <v/>
      </c>
      <c r="E199" s="96" t="str">
        <f>IF(B199="","",IF(VLOOKUP(B199,PLAYER!B:G,4,FALSE)="","",VLOOKUP(B199,PLAYER!B:G,4,FALSE)))</f>
        <v/>
      </c>
      <c r="F199" s="96" t="str">
        <f>IF(B199="","",IF(VLOOKUP(B199,PLAYER!B:G,5,FALSE)="","",VLOOKUP(B199,PLAYER!B:G,5,FALSE)))</f>
        <v/>
      </c>
      <c r="G199" s="96" t="str">
        <f>IF(B199="","",IF(VLOOKUP(B199,PLAYER!B:G,6,FALSE)="","",VLOOKUP(B199,PLAYER!B:G,6,FALSE)))</f>
        <v/>
      </c>
      <c r="H199" s="156" t="str">
        <f>IF('FINAL-SCORE'!W199="","",'FINAL-SCORE'!W199)</f>
        <v/>
      </c>
      <c r="I199" s="96" t="str">
        <f>IF('FINAL-SCORE'!X199="","",'FINAL-SCORE'!X199)</f>
        <v/>
      </c>
      <c r="J199" s="96" t="str">
        <f>IF('FINAL-SCORE'!Y199="","",'FINAL-SCORE'!Y199)</f>
        <v/>
      </c>
      <c r="K199" s="96" t="str">
        <f>IF('FINAL-SCORE'!Z199="","",'FINAL-SCORE'!Z199)</f>
        <v/>
      </c>
      <c r="L199" s="96" t="str">
        <f>IF('FINAL-SCORE'!AA199="","",'FINAL-SCORE'!AA199)</f>
        <v/>
      </c>
      <c r="M199" s="96" t="str">
        <f>IF('FINAL-SCORE'!AB199="","",'FINAL-SCORE'!AB199)</f>
        <v/>
      </c>
      <c r="N199" s="96" t="str">
        <f>IF('FINAL-SCORE'!AC199="","",'FINAL-SCORE'!AC199)</f>
        <v/>
      </c>
      <c r="O199" s="96" t="str">
        <f>IF('FINAL-SCORE'!AD199="","",'FINAL-SCORE'!AD199)</f>
        <v/>
      </c>
      <c r="P199" s="96" t="str">
        <f>IF('FINAL-SCORE'!AE199="","",'FINAL-SCORE'!AE199)</f>
        <v/>
      </c>
      <c r="Q199" s="96" t="str">
        <f>IF('FINAL-SCORE'!AF199="","",'FINAL-SCORE'!AF199)</f>
        <v/>
      </c>
      <c r="R199" s="96" t="str">
        <f>IF('FINAL-SCORE'!AG199="","",'FINAL-SCORE'!AG199)</f>
        <v/>
      </c>
      <c r="S199" s="157" t="str">
        <f>IF('FINAL-SCORE'!AH199="","",'FINAL-SCORE'!AH199)</f>
        <v/>
      </c>
      <c r="T199" s="96"/>
      <c r="U199" s="96"/>
      <c r="V199" s="96"/>
      <c r="W199" s="96"/>
    </row>
    <row r="200" spans="1:23" ht="12" customHeight="1" x14ac:dyDescent="0.3">
      <c r="A200" s="96" t="str">
        <f>IF('FINAL-SCORE'!U200="","",'FINAL-SCORE'!U200)</f>
        <v/>
      </c>
      <c r="B200" s="96" t="str">
        <f>IF('FINAL-SCORE'!V200="","",'FINAL-SCORE'!V200)</f>
        <v/>
      </c>
      <c r="C200" s="96" t="str">
        <f>IF(B200="","",IF(VLOOKUP(B200,PLAYER!B:G,2,FALSE)="","",VLOOKUP(B200,PLAYER!B:G,2,FALSE)))</f>
        <v/>
      </c>
      <c r="D200" s="96" t="str">
        <f>IF(B200="","",IF(VLOOKUP(B200,PLAYER!B:G,3,FALSE)="","",VLOOKUP(B200,PLAYER!B:G,3,FALSE)))</f>
        <v/>
      </c>
      <c r="E200" s="96" t="str">
        <f>IF(B200="","",IF(VLOOKUP(B200,PLAYER!B:G,4,FALSE)="","",VLOOKUP(B200,PLAYER!B:G,4,FALSE)))</f>
        <v/>
      </c>
      <c r="F200" s="96" t="str">
        <f>IF(B200="","",IF(VLOOKUP(B200,PLAYER!B:G,5,FALSE)="","",VLOOKUP(B200,PLAYER!B:G,5,FALSE)))</f>
        <v/>
      </c>
      <c r="G200" s="96" t="str">
        <f>IF(B200="","",IF(VLOOKUP(B200,PLAYER!B:G,6,FALSE)="","",VLOOKUP(B200,PLAYER!B:G,6,FALSE)))</f>
        <v/>
      </c>
      <c r="H200" s="156" t="str">
        <f>IF('FINAL-SCORE'!W200="","",'FINAL-SCORE'!W200)</f>
        <v/>
      </c>
      <c r="I200" s="96" t="str">
        <f>IF('FINAL-SCORE'!X200="","",'FINAL-SCORE'!X200)</f>
        <v/>
      </c>
      <c r="J200" s="96" t="str">
        <f>IF('FINAL-SCORE'!Y200="","",'FINAL-SCORE'!Y200)</f>
        <v/>
      </c>
      <c r="K200" s="96" t="str">
        <f>IF('FINAL-SCORE'!Z200="","",'FINAL-SCORE'!Z200)</f>
        <v/>
      </c>
      <c r="L200" s="96" t="str">
        <f>IF('FINAL-SCORE'!AA200="","",'FINAL-SCORE'!AA200)</f>
        <v/>
      </c>
      <c r="M200" s="96" t="str">
        <f>IF('FINAL-SCORE'!AB200="","",'FINAL-SCORE'!AB200)</f>
        <v/>
      </c>
      <c r="N200" s="96" t="str">
        <f>IF('FINAL-SCORE'!AC200="","",'FINAL-SCORE'!AC200)</f>
        <v/>
      </c>
      <c r="O200" s="96" t="str">
        <f>IF('FINAL-SCORE'!AD200="","",'FINAL-SCORE'!AD200)</f>
        <v/>
      </c>
      <c r="P200" s="96" t="str">
        <f>IF('FINAL-SCORE'!AE200="","",'FINAL-SCORE'!AE200)</f>
        <v/>
      </c>
      <c r="Q200" s="96" t="str">
        <f>IF('FINAL-SCORE'!AF200="","",'FINAL-SCORE'!AF200)</f>
        <v/>
      </c>
      <c r="R200" s="96" t="str">
        <f>IF('FINAL-SCORE'!AG200="","",'FINAL-SCORE'!AG200)</f>
        <v/>
      </c>
      <c r="S200" s="157" t="str">
        <f>IF('FINAL-SCORE'!AH200="","",'FINAL-SCORE'!AH200)</f>
        <v/>
      </c>
      <c r="T200" s="96"/>
      <c r="U200" s="96"/>
      <c r="V200" s="96"/>
      <c r="W200" s="96"/>
    </row>
    <row r="201" spans="1:23" ht="12" customHeight="1" x14ac:dyDescent="0.3">
      <c r="A201" s="96" t="str">
        <f>IF('FINAL-SCORE'!U201="","",'FINAL-SCORE'!U201)</f>
        <v/>
      </c>
      <c r="B201" s="96" t="str">
        <f>IF('FINAL-SCORE'!V201="","",'FINAL-SCORE'!V201)</f>
        <v/>
      </c>
      <c r="C201" s="96" t="str">
        <f>IF(B201="","",IF(VLOOKUP(B201,PLAYER!B:G,2,FALSE)="","",VLOOKUP(B201,PLAYER!B:G,2,FALSE)))</f>
        <v/>
      </c>
      <c r="D201" s="96" t="str">
        <f>IF(B201="","",IF(VLOOKUP(B201,PLAYER!B:G,3,FALSE)="","",VLOOKUP(B201,PLAYER!B:G,3,FALSE)))</f>
        <v/>
      </c>
      <c r="E201" s="96" t="str">
        <f>IF(B201="","",IF(VLOOKUP(B201,PLAYER!B:G,4,FALSE)="","",VLOOKUP(B201,PLAYER!B:G,4,FALSE)))</f>
        <v/>
      </c>
      <c r="F201" s="96" t="str">
        <f>IF(B201="","",IF(VLOOKUP(B201,PLAYER!B:G,5,FALSE)="","",VLOOKUP(B201,PLAYER!B:G,5,FALSE)))</f>
        <v/>
      </c>
      <c r="G201" s="96" t="str">
        <f>IF(B201="","",IF(VLOOKUP(B201,PLAYER!B:G,6,FALSE)="","",VLOOKUP(B201,PLAYER!B:G,6,FALSE)))</f>
        <v/>
      </c>
      <c r="H201" s="156" t="str">
        <f>IF('FINAL-SCORE'!W201="","",'FINAL-SCORE'!W201)</f>
        <v/>
      </c>
      <c r="I201" s="96" t="str">
        <f>IF('FINAL-SCORE'!X201="","",'FINAL-SCORE'!X201)</f>
        <v/>
      </c>
      <c r="J201" s="96" t="str">
        <f>IF('FINAL-SCORE'!Y201="","",'FINAL-SCORE'!Y201)</f>
        <v/>
      </c>
      <c r="K201" s="96" t="str">
        <f>IF('FINAL-SCORE'!Z201="","",'FINAL-SCORE'!Z201)</f>
        <v/>
      </c>
      <c r="L201" s="96" t="str">
        <f>IF('FINAL-SCORE'!AA201="","",'FINAL-SCORE'!AA201)</f>
        <v/>
      </c>
      <c r="M201" s="96" t="str">
        <f>IF('FINAL-SCORE'!AB201="","",'FINAL-SCORE'!AB201)</f>
        <v/>
      </c>
      <c r="N201" s="96" t="str">
        <f>IF('FINAL-SCORE'!AC201="","",'FINAL-SCORE'!AC201)</f>
        <v/>
      </c>
      <c r="O201" s="96" t="str">
        <f>IF('FINAL-SCORE'!AD201="","",'FINAL-SCORE'!AD201)</f>
        <v/>
      </c>
      <c r="P201" s="96" t="str">
        <f>IF('FINAL-SCORE'!AE201="","",'FINAL-SCORE'!AE201)</f>
        <v/>
      </c>
      <c r="Q201" s="96" t="str">
        <f>IF('FINAL-SCORE'!AF201="","",'FINAL-SCORE'!AF201)</f>
        <v/>
      </c>
      <c r="R201" s="96" t="str">
        <f>IF('FINAL-SCORE'!AG201="","",'FINAL-SCORE'!AG201)</f>
        <v/>
      </c>
      <c r="S201" s="157" t="str">
        <f>IF('FINAL-SCORE'!AH201="","",'FINAL-SCORE'!AH201)</f>
        <v/>
      </c>
      <c r="T201" s="96"/>
      <c r="U201" s="96"/>
      <c r="V201" s="96"/>
      <c r="W201" s="96"/>
    </row>
    <row r="202" spans="1:23" ht="12" customHeight="1" x14ac:dyDescent="0.3">
      <c r="A202" s="96" t="str">
        <f>IF('FINAL-SCORE'!U202="","",'FINAL-SCORE'!U202)</f>
        <v/>
      </c>
      <c r="B202" s="96" t="str">
        <f>IF('FINAL-SCORE'!V202="","",'FINAL-SCORE'!V202)</f>
        <v/>
      </c>
      <c r="C202" s="96" t="str">
        <f>IF(B202="","",IF(VLOOKUP(B202,PLAYER!B:G,2,FALSE)="","",VLOOKUP(B202,PLAYER!B:G,2,FALSE)))</f>
        <v/>
      </c>
      <c r="D202" s="96" t="str">
        <f>IF(B202="","",IF(VLOOKUP(B202,PLAYER!B:G,3,FALSE)="","",VLOOKUP(B202,PLAYER!B:G,3,FALSE)))</f>
        <v/>
      </c>
      <c r="E202" s="96" t="str">
        <f>IF(B202="","",IF(VLOOKUP(B202,PLAYER!B:G,4,FALSE)="","",VLOOKUP(B202,PLAYER!B:G,4,FALSE)))</f>
        <v/>
      </c>
      <c r="F202" s="96" t="str">
        <f>IF(B202="","",IF(VLOOKUP(B202,PLAYER!B:G,5,FALSE)="","",VLOOKUP(B202,PLAYER!B:G,5,FALSE)))</f>
        <v/>
      </c>
      <c r="G202" s="96" t="str">
        <f>IF(B202="","",IF(VLOOKUP(B202,PLAYER!B:G,6,FALSE)="","",VLOOKUP(B202,PLAYER!B:G,6,FALSE)))</f>
        <v/>
      </c>
      <c r="H202" s="156" t="str">
        <f>IF('FINAL-SCORE'!W202="","",'FINAL-SCORE'!W202)</f>
        <v/>
      </c>
      <c r="I202" s="96" t="str">
        <f>IF('FINAL-SCORE'!X202="","",'FINAL-SCORE'!X202)</f>
        <v/>
      </c>
      <c r="J202" s="96" t="str">
        <f>IF('FINAL-SCORE'!Y202="","",'FINAL-SCORE'!Y202)</f>
        <v/>
      </c>
      <c r="K202" s="96" t="str">
        <f>IF('FINAL-SCORE'!Z202="","",'FINAL-SCORE'!Z202)</f>
        <v/>
      </c>
      <c r="L202" s="96" t="str">
        <f>IF('FINAL-SCORE'!AA202="","",'FINAL-SCORE'!AA202)</f>
        <v/>
      </c>
      <c r="M202" s="96" t="str">
        <f>IF('FINAL-SCORE'!AB202="","",'FINAL-SCORE'!AB202)</f>
        <v/>
      </c>
      <c r="N202" s="96" t="str">
        <f>IF('FINAL-SCORE'!AC202="","",'FINAL-SCORE'!AC202)</f>
        <v/>
      </c>
      <c r="O202" s="96" t="str">
        <f>IF('FINAL-SCORE'!AD202="","",'FINAL-SCORE'!AD202)</f>
        <v/>
      </c>
      <c r="P202" s="96" t="str">
        <f>IF('FINAL-SCORE'!AE202="","",'FINAL-SCORE'!AE202)</f>
        <v/>
      </c>
      <c r="Q202" s="96" t="str">
        <f>IF('FINAL-SCORE'!AF202="","",'FINAL-SCORE'!AF202)</f>
        <v/>
      </c>
      <c r="R202" s="96" t="str">
        <f>IF('FINAL-SCORE'!AG202="","",'FINAL-SCORE'!AG202)</f>
        <v/>
      </c>
      <c r="S202" s="157" t="str">
        <f>IF('FINAL-SCORE'!AH202="","",'FINAL-SCORE'!AH202)</f>
        <v/>
      </c>
      <c r="T202" s="96"/>
      <c r="U202" s="96"/>
      <c r="V202" s="96"/>
      <c r="W202" s="96"/>
    </row>
    <row r="203" spans="1:23" ht="12" customHeight="1" x14ac:dyDescent="0.3">
      <c r="A203" s="96"/>
      <c r="B203" s="96"/>
      <c r="C203" s="96"/>
      <c r="D203" s="96"/>
      <c r="E203" s="96"/>
      <c r="F203" s="96"/>
      <c r="G203" s="96"/>
      <c r="H203" s="15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157"/>
      <c r="T203" s="96"/>
      <c r="U203" s="96"/>
      <c r="V203" s="96"/>
      <c r="W203" s="96"/>
    </row>
    <row r="204" spans="1:23" ht="12" customHeight="1" x14ac:dyDescent="0.3">
      <c r="A204" s="96"/>
      <c r="B204" s="96"/>
      <c r="C204" s="96"/>
      <c r="D204" s="96"/>
      <c r="E204" s="96"/>
      <c r="F204" s="96"/>
      <c r="G204" s="96"/>
      <c r="H204" s="15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157"/>
      <c r="T204" s="96"/>
      <c r="U204" s="96"/>
      <c r="V204" s="96"/>
      <c r="W204" s="96"/>
    </row>
    <row r="205" spans="1:23" ht="12" customHeight="1" x14ac:dyDescent="0.3">
      <c r="A205" s="96"/>
      <c r="B205" s="96"/>
      <c r="C205" s="96"/>
      <c r="D205" s="96"/>
      <c r="E205" s="96"/>
      <c r="F205" s="96"/>
      <c r="G205" s="96"/>
      <c r="H205" s="15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157"/>
      <c r="T205" s="96"/>
      <c r="U205" s="96"/>
      <c r="V205" s="96"/>
      <c r="W205" s="96"/>
    </row>
    <row r="206" spans="1:23" ht="12" customHeight="1" x14ac:dyDescent="0.3">
      <c r="A206" s="96"/>
      <c r="B206" s="96"/>
      <c r="C206" s="96"/>
      <c r="D206" s="96"/>
      <c r="E206" s="96"/>
      <c r="F206" s="96"/>
      <c r="G206" s="96"/>
      <c r="H206" s="15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157"/>
      <c r="T206" s="96"/>
      <c r="U206" s="96"/>
      <c r="V206" s="96"/>
      <c r="W206" s="96"/>
    </row>
    <row r="207" spans="1:23" ht="12" customHeight="1" x14ac:dyDescent="0.3">
      <c r="A207" s="96"/>
      <c r="B207" s="96"/>
      <c r="C207" s="96"/>
      <c r="D207" s="96"/>
      <c r="E207" s="96"/>
      <c r="F207" s="96"/>
      <c r="G207" s="96"/>
      <c r="H207" s="15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157"/>
      <c r="T207" s="96"/>
      <c r="U207" s="96"/>
      <c r="V207" s="96"/>
      <c r="W207" s="96"/>
    </row>
    <row r="208" spans="1:23" ht="12" customHeight="1" x14ac:dyDescent="0.3">
      <c r="A208" s="96"/>
      <c r="B208" s="96"/>
      <c r="C208" s="96"/>
      <c r="D208" s="96"/>
      <c r="E208" s="96"/>
      <c r="F208" s="96"/>
      <c r="G208" s="96"/>
      <c r="H208" s="15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157"/>
      <c r="T208" s="96"/>
      <c r="U208" s="96"/>
      <c r="V208" s="96"/>
      <c r="W208" s="96"/>
    </row>
    <row r="209" spans="1:23" ht="12" customHeight="1" x14ac:dyDescent="0.3">
      <c r="A209" s="96"/>
      <c r="B209" s="96"/>
      <c r="C209" s="96"/>
      <c r="D209" s="96"/>
      <c r="E209" s="96"/>
      <c r="F209" s="96"/>
      <c r="G209" s="96"/>
      <c r="H209" s="15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157"/>
      <c r="T209" s="96"/>
      <c r="U209" s="96"/>
      <c r="V209" s="96"/>
      <c r="W209" s="96"/>
    </row>
    <row r="210" spans="1:23" ht="12" customHeight="1" x14ac:dyDescent="0.3">
      <c r="A210" s="96"/>
      <c r="B210" s="96"/>
      <c r="C210" s="96"/>
      <c r="D210" s="96"/>
      <c r="E210" s="96"/>
      <c r="F210" s="96"/>
      <c r="G210" s="96"/>
      <c r="H210" s="15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157"/>
      <c r="T210" s="96"/>
      <c r="U210" s="96"/>
      <c r="V210" s="96"/>
      <c r="W210" s="96"/>
    </row>
    <row r="211" spans="1:23" ht="12" customHeight="1" x14ac:dyDescent="0.3">
      <c r="A211" s="96"/>
      <c r="B211" s="96"/>
      <c r="C211" s="96"/>
      <c r="D211" s="96"/>
      <c r="E211" s="96"/>
      <c r="F211" s="96"/>
      <c r="G211" s="96"/>
      <c r="H211" s="15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157"/>
      <c r="T211" s="96"/>
      <c r="U211" s="96"/>
      <c r="V211" s="96"/>
      <c r="W211" s="96"/>
    </row>
    <row r="212" spans="1:23" ht="12" customHeight="1" x14ac:dyDescent="0.3">
      <c r="A212" s="96"/>
      <c r="B212" s="96"/>
      <c r="C212" s="96"/>
      <c r="D212" s="96"/>
      <c r="E212" s="96"/>
      <c r="F212" s="96"/>
      <c r="G212" s="96"/>
      <c r="H212" s="15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157"/>
      <c r="T212" s="96"/>
      <c r="U212" s="96"/>
      <c r="V212" s="96"/>
      <c r="W212" s="96"/>
    </row>
    <row r="213" spans="1:23" ht="12" customHeight="1" x14ac:dyDescent="0.3">
      <c r="A213" s="96"/>
      <c r="B213" s="96"/>
      <c r="C213" s="96"/>
      <c r="D213" s="96"/>
      <c r="E213" s="96"/>
      <c r="F213" s="96"/>
      <c r="G213" s="96"/>
      <c r="H213" s="15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157"/>
      <c r="T213" s="96"/>
      <c r="U213" s="96"/>
      <c r="V213" s="96"/>
      <c r="W213" s="96"/>
    </row>
    <row r="214" spans="1:23" ht="12" customHeight="1" x14ac:dyDescent="0.3">
      <c r="A214" s="96"/>
      <c r="B214" s="96"/>
      <c r="C214" s="96"/>
      <c r="D214" s="96"/>
      <c r="E214" s="96"/>
      <c r="F214" s="96"/>
      <c r="G214" s="96"/>
      <c r="H214" s="15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157"/>
      <c r="T214" s="96"/>
      <c r="U214" s="96"/>
      <c r="V214" s="96"/>
      <c r="W214" s="96"/>
    </row>
    <row r="215" spans="1:23" ht="12" customHeight="1" x14ac:dyDescent="0.3">
      <c r="A215" s="96"/>
      <c r="B215" s="96"/>
      <c r="C215" s="96"/>
      <c r="D215" s="96"/>
      <c r="E215" s="96"/>
      <c r="F215" s="96"/>
      <c r="G215" s="96"/>
      <c r="H215" s="15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157"/>
      <c r="T215" s="96"/>
      <c r="U215" s="96"/>
      <c r="V215" s="96"/>
      <c r="W215" s="96"/>
    </row>
    <row r="216" spans="1:23" ht="12" customHeight="1" x14ac:dyDescent="0.3">
      <c r="A216" s="96"/>
      <c r="B216" s="96"/>
      <c r="C216" s="96"/>
      <c r="D216" s="96"/>
      <c r="E216" s="96"/>
      <c r="F216" s="96"/>
      <c r="G216" s="96"/>
      <c r="H216" s="15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157"/>
      <c r="T216" s="96"/>
      <c r="U216" s="96"/>
      <c r="V216" s="96"/>
      <c r="W216" s="96"/>
    </row>
    <row r="217" spans="1:23" ht="12" customHeight="1" x14ac:dyDescent="0.3">
      <c r="A217" s="96"/>
      <c r="B217" s="96"/>
      <c r="C217" s="96"/>
      <c r="D217" s="96"/>
      <c r="E217" s="96"/>
      <c r="F217" s="96"/>
      <c r="G217" s="96"/>
      <c r="H217" s="15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157"/>
      <c r="T217" s="96"/>
      <c r="U217" s="96"/>
      <c r="V217" s="96"/>
      <c r="W217" s="96"/>
    </row>
    <row r="218" spans="1:23" ht="12" customHeight="1" x14ac:dyDescent="0.3">
      <c r="A218" s="96"/>
      <c r="B218" s="96"/>
      <c r="C218" s="96"/>
      <c r="D218" s="96"/>
      <c r="E218" s="96"/>
      <c r="F218" s="96"/>
      <c r="G218" s="96"/>
      <c r="H218" s="15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157"/>
      <c r="T218" s="96"/>
      <c r="U218" s="96"/>
      <c r="V218" s="96"/>
      <c r="W218" s="96"/>
    </row>
    <row r="219" spans="1:23" ht="12" customHeight="1" x14ac:dyDescent="0.3">
      <c r="A219" s="96"/>
      <c r="B219" s="96"/>
      <c r="C219" s="96"/>
      <c r="D219" s="96"/>
      <c r="E219" s="96"/>
      <c r="F219" s="96"/>
      <c r="G219" s="96"/>
      <c r="H219" s="15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157"/>
      <c r="T219" s="96"/>
      <c r="U219" s="96"/>
      <c r="V219" s="96"/>
      <c r="W219" s="96"/>
    </row>
    <row r="220" spans="1:23" ht="12" customHeight="1" x14ac:dyDescent="0.3">
      <c r="A220" s="96"/>
      <c r="B220" s="96"/>
      <c r="C220" s="96"/>
      <c r="D220" s="96"/>
      <c r="E220" s="96"/>
      <c r="F220" s="96"/>
      <c r="G220" s="96"/>
      <c r="H220" s="15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157"/>
      <c r="T220" s="96"/>
      <c r="U220" s="96"/>
      <c r="V220" s="96"/>
      <c r="W220" s="96"/>
    </row>
    <row r="221" spans="1:23" ht="12" customHeight="1" x14ac:dyDescent="0.3">
      <c r="A221" s="96"/>
      <c r="B221" s="96"/>
      <c r="C221" s="96"/>
      <c r="D221" s="96"/>
      <c r="E221" s="96"/>
      <c r="F221" s="96"/>
      <c r="G221" s="96"/>
      <c r="H221" s="15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157"/>
      <c r="T221" s="96"/>
      <c r="U221" s="96"/>
      <c r="V221" s="96"/>
      <c r="W221" s="96"/>
    </row>
    <row r="222" spans="1:23" ht="12" customHeight="1" x14ac:dyDescent="0.3">
      <c r="A222" s="96"/>
      <c r="B222" s="96"/>
      <c r="C222" s="96"/>
      <c r="D222" s="96"/>
      <c r="E222" s="96"/>
      <c r="F222" s="96"/>
      <c r="G222" s="96"/>
      <c r="H222" s="15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157"/>
      <c r="T222" s="96"/>
      <c r="U222" s="96"/>
      <c r="V222" s="96"/>
      <c r="W222" s="96"/>
    </row>
    <row r="223" spans="1:23" ht="12" customHeight="1" x14ac:dyDescent="0.3">
      <c r="A223" s="96"/>
      <c r="B223" s="96"/>
      <c r="C223" s="96"/>
      <c r="D223" s="96"/>
      <c r="E223" s="96"/>
      <c r="F223" s="96"/>
      <c r="G223" s="96"/>
      <c r="H223" s="15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157"/>
      <c r="T223" s="96"/>
      <c r="U223" s="96"/>
      <c r="V223" s="96"/>
      <c r="W223" s="96"/>
    </row>
    <row r="224" spans="1:23" ht="12" customHeight="1" x14ac:dyDescent="0.3">
      <c r="A224" s="96"/>
      <c r="B224" s="96"/>
      <c r="C224" s="96"/>
      <c r="D224" s="96"/>
      <c r="E224" s="96"/>
      <c r="F224" s="96"/>
      <c r="G224" s="96"/>
      <c r="H224" s="15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157"/>
      <c r="T224" s="96"/>
      <c r="U224" s="96"/>
      <c r="V224" s="96"/>
      <c r="W224" s="96"/>
    </row>
    <row r="225" spans="1:23" ht="12" customHeight="1" x14ac:dyDescent="0.3">
      <c r="A225" s="96"/>
      <c r="B225" s="96"/>
      <c r="C225" s="96"/>
      <c r="D225" s="96"/>
      <c r="E225" s="96"/>
      <c r="F225" s="96"/>
      <c r="G225" s="96"/>
      <c r="H225" s="15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157"/>
      <c r="T225" s="96"/>
      <c r="U225" s="96"/>
      <c r="V225" s="96"/>
      <c r="W225" s="96"/>
    </row>
    <row r="226" spans="1:23" ht="12" customHeight="1" x14ac:dyDescent="0.3">
      <c r="A226" s="96"/>
      <c r="B226" s="96"/>
      <c r="C226" s="96"/>
      <c r="D226" s="96"/>
      <c r="E226" s="96"/>
      <c r="F226" s="96"/>
      <c r="G226" s="96"/>
      <c r="H226" s="15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157"/>
      <c r="T226" s="96"/>
      <c r="U226" s="96"/>
      <c r="V226" s="96"/>
      <c r="W226" s="96"/>
    </row>
    <row r="227" spans="1:23" ht="12" customHeight="1" x14ac:dyDescent="0.3">
      <c r="A227" s="96"/>
      <c r="B227" s="96"/>
      <c r="C227" s="96"/>
      <c r="D227" s="96"/>
      <c r="E227" s="96"/>
      <c r="F227" s="96"/>
      <c r="G227" s="96"/>
      <c r="H227" s="15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157"/>
      <c r="T227" s="96"/>
      <c r="U227" s="96"/>
      <c r="V227" s="96"/>
      <c r="W227" s="96"/>
    </row>
    <row r="228" spans="1:23" ht="12" customHeight="1" x14ac:dyDescent="0.3">
      <c r="A228" s="96"/>
      <c r="B228" s="96"/>
      <c r="C228" s="96"/>
      <c r="D228" s="96"/>
      <c r="E228" s="96"/>
      <c r="F228" s="96"/>
      <c r="G228" s="96"/>
      <c r="H228" s="15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157"/>
      <c r="T228" s="96"/>
      <c r="U228" s="96"/>
      <c r="V228" s="96"/>
      <c r="W228" s="96"/>
    </row>
    <row r="229" spans="1:23" ht="12" customHeight="1" x14ac:dyDescent="0.3">
      <c r="A229" s="96"/>
      <c r="B229" s="96"/>
      <c r="C229" s="96"/>
      <c r="D229" s="96"/>
      <c r="E229" s="96"/>
      <c r="F229" s="96"/>
      <c r="G229" s="96"/>
      <c r="H229" s="15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157"/>
      <c r="T229" s="96"/>
      <c r="U229" s="96"/>
      <c r="V229" s="96"/>
      <c r="W229" s="96"/>
    </row>
    <row r="230" spans="1:23" ht="12" customHeight="1" x14ac:dyDescent="0.3">
      <c r="A230" s="96"/>
      <c r="B230" s="96"/>
      <c r="C230" s="96"/>
      <c r="D230" s="96"/>
      <c r="E230" s="96"/>
      <c r="F230" s="96"/>
      <c r="G230" s="96"/>
      <c r="H230" s="15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157"/>
      <c r="T230" s="96"/>
      <c r="U230" s="96"/>
      <c r="V230" s="96"/>
      <c r="W230" s="96"/>
    </row>
    <row r="231" spans="1:23" ht="12" customHeight="1" x14ac:dyDescent="0.3">
      <c r="A231" s="96"/>
      <c r="B231" s="96"/>
      <c r="C231" s="96"/>
      <c r="D231" s="96"/>
      <c r="E231" s="96"/>
      <c r="F231" s="96"/>
      <c r="G231" s="96"/>
      <c r="H231" s="15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157"/>
      <c r="T231" s="96"/>
      <c r="U231" s="96"/>
      <c r="V231" s="96"/>
      <c r="W231" s="96"/>
    </row>
    <row r="232" spans="1:23" ht="12" customHeight="1" x14ac:dyDescent="0.3">
      <c r="A232" s="96"/>
      <c r="B232" s="96"/>
      <c r="C232" s="96"/>
      <c r="D232" s="96"/>
      <c r="E232" s="96"/>
      <c r="F232" s="96"/>
      <c r="G232" s="96"/>
      <c r="H232" s="15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157"/>
      <c r="T232" s="96"/>
      <c r="U232" s="96"/>
      <c r="V232" s="96"/>
      <c r="W232" s="96"/>
    </row>
    <row r="233" spans="1:23" ht="12" customHeight="1" x14ac:dyDescent="0.3">
      <c r="A233" s="96"/>
      <c r="B233" s="96"/>
      <c r="C233" s="96"/>
      <c r="D233" s="96"/>
      <c r="E233" s="96"/>
      <c r="F233" s="96"/>
      <c r="G233" s="96"/>
      <c r="H233" s="15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157"/>
      <c r="T233" s="96"/>
      <c r="U233" s="96"/>
      <c r="V233" s="96"/>
      <c r="W233" s="96"/>
    </row>
    <row r="234" spans="1:23" ht="12" customHeight="1" x14ac:dyDescent="0.3">
      <c r="A234" s="96"/>
      <c r="B234" s="96"/>
      <c r="C234" s="96"/>
      <c r="D234" s="96"/>
      <c r="E234" s="96"/>
      <c r="F234" s="96"/>
      <c r="G234" s="96"/>
      <c r="H234" s="15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157"/>
      <c r="T234" s="96"/>
      <c r="U234" s="96"/>
      <c r="V234" s="96"/>
      <c r="W234" s="96"/>
    </row>
    <row r="235" spans="1:23" ht="12" customHeight="1" x14ac:dyDescent="0.3">
      <c r="A235" s="96"/>
      <c r="B235" s="96"/>
      <c r="C235" s="96"/>
      <c r="D235" s="96"/>
      <c r="E235" s="96"/>
      <c r="F235" s="96"/>
      <c r="G235" s="96"/>
      <c r="H235" s="15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157"/>
      <c r="T235" s="96"/>
      <c r="U235" s="96"/>
      <c r="V235" s="96"/>
      <c r="W235" s="96"/>
    </row>
    <row r="236" spans="1:23" ht="12" customHeight="1" x14ac:dyDescent="0.3">
      <c r="A236" s="96"/>
      <c r="B236" s="96"/>
      <c r="C236" s="96"/>
      <c r="D236" s="96"/>
      <c r="E236" s="96"/>
      <c r="F236" s="96"/>
      <c r="G236" s="96"/>
      <c r="H236" s="15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157"/>
      <c r="T236" s="96"/>
      <c r="U236" s="96"/>
      <c r="V236" s="96"/>
      <c r="W236" s="96"/>
    </row>
    <row r="237" spans="1:23" ht="12" customHeight="1" x14ac:dyDescent="0.3">
      <c r="A237" s="96"/>
      <c r="B237" s="96"/>
      <c r="C237" s="96"/>
      <c r="D237" s="96"/>
      <c r="E237" s="96"/>
      <c r="F237" s="96"/>
      <c r="G237" s="96"/>
      <c r="H237" s="15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157"/>
      <c r="T237" s="96"/>
      <c r="U237" s="96"/>
      <c r="V237" s="96"/>
      <c r="W237" s="96"/>
    </row>
    <row r="238" spans="1:23" ht="12" customHeight="1" x14ac:dyDescent="0.3">
      <c r="A238" s="96"/>
      <c r="B238" s="96"/>
      <c r="C238" s="96"/>
      <c r="D238" s="96"/>
      <c r="E238" s="96"/>
      <c r="F238" s="96"/>
      <c r="G238" s="96"/>
      <c r="H238" s="15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157"/>
      <c r="T238" s="96"/>
      <c r="U238" s="96"/>
      <c r="V238" s="96"/>
      <c r="W238" s="96"/>
    </row>
    <row r="239" spans="1:23" ht="12" customHeight="1" x14ac:dyDescent="0.3">
      <c r="A239" s="96"/>
      <c r="B239" s="96"/>
      <c r="C239" s="96"/>
      <c r="D239" s="96"/>
      <c r="E239" s="96"/>
      <c r="F239" s="96"/>
      <c r="G239" s="96"/>
      <c r="H239" s="15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157"/>
      <c r="T239" s="96"/>
      <c r="U239" s="96"/>
      <c r="V239" s="96"/>
      <c r="W239" s="96"/>
    </row>
    <row r="240" spans="1:23" ht="12" customHeight="1" x14ac:dyDescent="0.3">
      <c r="A240" s="96"/>
      <c r="B240" s="96"/>
      <c r="C240" s="96"/>
      <c r="D240" s="96"/>
      <c r="E240" s="96"/>
      <c r="F240" s="96"/>
      <c r="G240" s="96"/>
      <c r="H240" s="15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157"/>
      <c r="T240" s="96"/>
      <c r="U240" s="96"/>
      <c r="V240" s="96"/>
      <c r="W240" s="96"/>
    </row>
    <row r="241" spans="1:23" ht="12" customHeight="1" x14ac:dyDescent="0.3">
      <c r="A241" s="96"/>
      <c r="B241" s="96"/>
      <c r="C241" s="96"/>
      <c r="D241" s="96"/>
      <c r="E241" s="96"/>
      <c r="F241" s="96"/>
      <c r="G241" s="96"/>
      <c r="H241" s="15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157"/>
      <c r="T241" s="96"/>
      <c r="U241" s="96"/>
      <c r="V241" s="96"/>
      <c r="W241" s="96"/>
    </row>
    <row r="242" spans="1:23" ht="12" customHeight="1" x14ac:dyDescent="0.3">
      <c r="A242" s="96"/>
      <c r="B242" s="96"/>
      <c r="C242" s="96"/>
      <c r="D242" s="96"/>
      <c r="E242" s="96"/>
      <c r="F242" s="96"/>
      <c r="G242" s="96"/>
      <c r="H242" s="15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157"/>
      <c r="T242" s="96"/>
      <c r="U242" s="96"/>
      <c r="V242" s="96"/>
      <c r="W242" s="96"/>
    </row>
    <row r="243" spans="1:23" ht="12" customHeight="1" x14ac:dyDescent="0.3">
      <c r="A243" s="96"/>
      <c r="B243" s="96"/>
      <c r="C243" s="96"/>
      <c r="D243" s="96"/>
      <c r="E243" s="96"/>
      <c r="F243" s="96"/>
      <c r="G243" s="96"/>
      <c r="H243" s="15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157"/>
      <c r="T243" s="96"/>
      <c r="U243" s="96"/>
      <c r="V243" s="96"/>
      <c r="W243" s="96"/>
    </row>
    <row r="244" spans="1:23" ht="12" customHeight="1" x14ac:dyDescent="0.3">
      <c r="A244" s="96"/>
      <c r="B244" s="96"/>
      <c r="C244" s="96"/>
      <c r="D244" s="96"/>
      <c r="E244" s="96"/>
      <c r="F244" s="96"/>
      <c r="G244" s="96"/>
      <c r="H244" s="15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157"/>
      <c r="T244" s="96"/>
      <c r="U244" s="96"/>
      <c r="V244" s="96"/>
      <c r="W244" s="96"/>
    </row>
    <row r="245" spans="1:23" ht="12" customHeight="1" x14ac:dyDescent="0.3">
      <c r="A245" s="96"/>
      <c r="B245" s="96"/>
      <c r="C245" s="96"/>
      <c r="D245" s="96"/>
      <c r="E245" s="96"/>
      <c r="F245" s="96"/>
      <c r="G245" s="96"/>
      <c r="H245" s="15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157"/>
      <c r="T245" s="96"/>
      <c r="U245" s="96"/>
      <c r="V245" s="96"/>
      <c r="W245" s="96"/>
    </row>
    <row r="246" spans="1:23" ht="12" customHeight="1" x14ac:dyDescent="0.3">
      <c r="A246" s="96"/>
      <c r="B246" s="96"/>
      <c r="C246" s="96"/>
      <c r="D246" s="96"/>
      <c r="E246" s="96"/>
      <c r="F246" s="96"/>
      <c r="G246" s="96"/>
      <c r="H246" s="15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157"/>
      <c r="T246" s="96"/>
      <c r="U246" s="96"/>
      <c r="V246" s="96"/>
      <c r="W246" s="96"/>
    </row>
    <row r="247" spans="1:23" ht="12" customHeight="1" x14ac:dyDescent="0.3">
      <c r="A247" s="96"/>
      <c r="B247" s="96"/>
      <c r="C247" s="96"/>
      <c r="D247" s="96"/>
      <c r="E247" s="96"/>
      <c r="F247" s="96"/>
      <c r="G247" s="96"/>
      <c r="H247" s="15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157"/>
      <c r="T247" s="96"/>
      <c r="U247" s="96"/>
      <c r="V247" s="96"/>
      <c r="W247" s="96"/>
    </row>
    <row r="248" spans="1:23" ht="12" customHeight="1" x14ac:dyDescent="0.3">
      <c r="A248" s="96"/>
      <c r="B248" s="96"/>
      <c r="C248" s="96"/>
      <c r="D248" s="96"/>
      <c r="E248" s="96"/>
      <c r="F248" s="96"/>
      <c r="G248" s="96"/>
      <c r="H248" s="15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157"/>
      <c r="T248" s="96"/>
      <c r="U248" s="96"/>
      <c r="V248" s="96"/>
      <c r="W248" s="96"/>
    </row>
    <row r="249" spans="1:23" ht="12" customHeight="1" x14ac:dyDescent="0.3">
      <c r="A249" s="96"/>
      <c r="B249" s="96"/>
      <c r="C249" s="96"/>
      <c r="D249" s="96"/>
      <c r="E249" s="96"/>
      <c r="F249" s="96"/>
      <c r="G249" s="96"/>
      <c r="H249" s="15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157"/>
      <c r="T249" s="96"/>
      <c r="U249" s="96"/>
      <c r="V249" s="96"/>
      <c r="W249" s="96"/>
    </row>
    <row r="250" spans="1:23" ht="12" customHeight="1" x14ac:dyDescent="0.3">
      <c r="A250" s="96"/>
      <c r="B250" s="96"/>
      <c r="C250" s="96"/>
      <c r="D250" s="96"/>
      <c r="E250" s="96"/>
      <c r="F250" s="96"/>
      <c r="G250" s="96"/>
      <c r="H250" s="15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157"/>
      <c r="T250" s="96"/>
      <c r="U250" s="96"/>
      <c r="V250" s="96"/>
      <c r="W250" s="96"/>
    </row>
    <row r="251" spans="1:23" ht="12" customHeight="1" x14ac:dyDescent="0.3">
      <c r="A251" s="96"/>
      <c r="B251" s="96"/>
      <c r="C251" s="96"/>
      <c r="D251" s="96"/>
      <c r="E251" s="96"/>
      <c r="F251" s="96"/>
      <c r="G251" s="96"/>
      <c r="H251" s="15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157"/>
      <c r="T251" s="96"/>
      <c r="U251" s="96"/>
      <c r="V251" s="96"/>
      <c r="W251" s="96"/>
    </row>
    <row r="252" spans="1:23" ht="12" customHeight="1" x14ac:dyDescent="0.3">
      <c r="A252" s="96"/>
      <c r="B252" s="96"/>
      <c r="C252" s="96"/>
      <c r="D252" s="96"/>
      <c r="E252" s="96"/>
      <c r="F252" s="96"/>
      <c r="G252" s="96"/>
      <c r="H252" s="15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157"/>
      <c r="T252" s="96"/>
      <c r="U252" s="96"/>
      <c r="V252" s="96"/>
      <c r="W252" s="96"/>
    </row>
    <row r="253" spans="1:23" ht="12" customHeight="1" x14ac:dyDescent="0.3">
      <c r="A253" s="96"/>
      <c r="B253" s="96"/>
      <c r="C253" s="96"/>
      <c r="D253" s="96"/>
      <c r="E253" s="96"/>
      <c r="F253" s="96"/>
      <c r="G253" s="96"/>
      <c r="H253" s="15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157"/>
      <c r="T253" s="96"/>
      <c r="U253" s="96"/>
      <c r="V253" s="96"/>
      <c r="W253" s="96"/>
    </row>
    <row r="254" spans="1:23" ht="12" customHeight="1" x14ac:dyDescent="0.3">
      <c r="A254" s="96"/>
      <c r="B254" s="96"/>
      <c r="C254" s="96"/>
      <c r="D254" s="96"/>
      <c r="E254" s="96"/>
      <c r="F254" s="96"/>
      <c r="G254" s="96"/>
      <c r="H254" s="15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157"/>
      <c r="T254" s="96"/>
      <c r="U254" s="96"/>
      <c r="V254" s="96"/>
      <c r="W254" s="96"/>
    </row>
    <row r="255" spans="1:23" ht="12" customHeight="1" x14ac:dyDescent="0.3">
      <c r="A255" s="96"/>
      <c r="B255" s="96"/>
      <c r="C255" s="96"/>
      <c r="D255" s="96"/>
      <c r="E255" s="96"/>
      <c r="F255" s="96"/>
      <c r="G255" s="96"/>
      <c r="H255" s="15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157"/>
      <c r="T255" s="96"/>
      <c r="U255" s="96"/>
      <c r="V255" s="96"/>
      <c r="W255" s="96"/>
    </row>
    <row r="256" spans="1:23" ht="12" customHeight="1" x14ac:dyDescent="0.3">
      <c r="A256" s="96"/>
      <c r="B256" s="96"/>
      <c r="C256" s="96"/>
      <c r="D256" s="96"/>
      <c r="E256" s="96"/>
      <c r="F256" s="96"/>
      <c r="G256" s="96"/>
      <c r="H256" s="15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157"/>
      <c r="T256" s="96"/>
      <c r="U256" s="96"/>
      <c r="V256" s="96"/>
      <c r="W256" s="96"/>
    </row>
    <row r="257" spans="1:23" ht="12" customHeight="1" x14ac:dyDescent="0.3">
      <c r="A257" s="96"/>
      <c r="B257" s="96"/>
      <c r="C257" s="96"/>
      <c r="D257" s="96"/>
      <c r="E257" s="96"/>
      <c r="F257" s="96"/>
      <c r="G257" s="96"/>
      <c r="H257" s="15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157"/>
      <c r="T257" s="96"/>
      <c r="U257" s="96"/>
      <c r="V257" s="96"/>
      <c r="W257" s="96"/>
    </row>
    <row r="258" spans="1:23" ht="12" customHeight="1" x14ac:dyDescent="0.3">
      <c r="A258" s="96"/>
      <c r="B258" s="96"/>
      <c r="C258" s="96"/>
      <c r="D258" s="96"/>
      <c r="E258" s="96"/>
      <c r="F258" s="96"/>
      <c r="G258" s="96"/>
      <c r="H258" s="15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157"/>
      <c r="T258" s="96"/>
      <c r="U258" s="96"/>
      <c r="V258" s="96"/>
      <c r="W258" s="96"/>
    </row>
    <row r="259" spans="1:23" ht="12" customHeight="1" x14ac:dyDescent="0.3">
      <c r="A259" s="96"/>
      <c r="B259" s="96"/>
      <c r="C259" s="96"/>
      <c r="D259" s="96"/>
      <c r="E259" s="96"/>
      <c r="F259" s="96"/>
      <c r="G259" s="96"/>
      <c r="H259" s="15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157"/>
      <c r="T259" s="96"/>
      <c r="U259" s="96"/>
      <c r="V259" s="96"/>
      <c r="W259" s="96"/>
    </row>
    <row r="260" spans="1:23" ht="12" customHeight="1" x14ac:dyDescent="0.3">
      <c r="A260" s="96"/>
      <c r="B260" s="96"/>
      <c r="C260" s="96"/>
      <c r="D260" s="96"/>
      <c r="E260" s="96"/>
      <c r="F260" s="96"/>
      <c r="G260" s="96"/>
      <c r="H260" s="15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157"/>
      <c r="T260" s="96"/>
      <c r="U260" s="96"/>
      <c r="V260" s="96"/>
      <c r="W260" s="96"/>
    </row>
    <row r="261" spans="1:23" ht="12" customHeight="1" x14ac:dyDescent="0.3">
      <c r="A261" s="96"/>
      <c r="B261" s="96"/>
      <c r="C261" s="96"/>
      <c r="D261" s="96"/>
      <c r="E261" s="96"/>
      <c r="F261" s="96"/>
      <c r="G261" s="96"/>
      <c r="H261" s="15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157"/>
      <c r="T261" s="96"/>
      <c r="U261" s="96"/>
      <c r="V261" s="96"/>
      <c r="W261" s="96"/>
    </row>
    <row r="262" spans="1:23" ht="12" customHeight="1" x14ac:dyDescent="0.3">
      <c r="A262" s="96"/>
      <c r="B262" s="96"/>
      <c r="C262" s="96"/>
      <c r="D262" s="96"/>
      <c r="E262" s="96"/>
      <c r="F262" s="96"/>
      <c r="G262" s="96"/>
      <c r="H262" s="15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157"/>
      <c r="T262" s="96"/>
      <c r="U262" s="96"/>
      <c r="V262" s="96"/>
      <c r="W262" s="96"/>
    </row>
    <row r="263" spans="1:23" ht="12" customHeight="1" x14ac:dyDescent="0.3">
      <c r="A263" s="96"/>
      <c r="B263" s="96"/>
      <c r="C263" s="96"/>
      <c r="D263" s="96"/>
      <c r="E263" s="96"/>
      <c r="F263" s="96"/>
      <c r="G263" s="96"/>
      <c r="H263" s="15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157"/>
      <c r="T263" s="96"/>
      <c r="U263" s="96"/>
      <c r="V263" s="96"/>
      <c r="W263" s="96"/>
    </row>
    <row r="264" spans="1:23" ht="12" customHeight="1" x14ac:dyDescent="0.3">
      <c r="A264" s="96"/>
      <c r="B264" s="96"/>
      <c r="C264" s="96"/>
      <c r="D264" s="96"/>
      <c r="E264" s="96"/>
      <c r="F264" s="96"/>
      <c r="G264" s="96"/>
      <c r="H264" s="15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157"/>
      <c r="T264" s="96"/>
      <c r="U264" s="96"/>
      <c r="V264" s="96"/>
      <c r="W264" s="96"/>
    </row>
    <row r="265" spans="1:23" ht="12" customHeight="1" x14ac:dyDescent="0.3">
      <c r="A265" s="96"/>
      <c r="B265" s="96"/>
      <c r="C265" s="96"/>
      <c r="D265" s="96"/>
      <c r="E265" s="96"/>
      <c r="F265" s="96"/>
      <c r="G265" s="96"/>
      <c r="H265" s="15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157"/>
      <c r="T265" s="96"/>
      <c r="U265" s="96"/>
      <c r="V265" s="96"/>
      <c r="W265" s="96"/>
    </row>
    <row r="266" spans="1:23" ht="12" customHeight="1" x14ac:dyDescent="0.3">
      <c r="A266" s="96"/>
      <c r="B266" s="96"/>
      <c r="C266" s="96"/>
      <c r="D266" s="96"/>
      <c r="E266" s="96"/>
      <c r="F266" s="96"/>
      <c r="G266" s="96"/>
      <c r="H266" s="15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157"/>
      <c r="T266" s="96"/>
      <c r="U266" s="96"/>
      <c r="V266" s="96"/>
      <c r="W266" s="96"/>
    </row>
    <row r="267" spans="1:23" ht="12" customHeight="1" x14ac:dyDescent="0.3">
      <c r="A267" s="96"/>
      <c r="B267" s="96"/>
      <c r="C267" s="96"/>
      <c r="D267" s="96"/>
      <c r="E267" s="96"/>
      <c r="F267" s="96"/>
      <c r="G267" s="96"/>
      <c r="H267" s="15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157"/>
      <c r="T267" s="96"/>
      <c r="U267" s="96"/>
      <c r="V267" s="96"/>
      <c r="W267" s="96"/>
    </row>
    <row r="268" spans="1:23" ht="12" customHeight="1" x14ac:dyDescent="0.3">
      <c r="A268" s="96"/>
      <c r="B268" s="96"/>
      <c r="C268" s="96"/>
      <c r="D268" s="96"/>
      <c r="E268" s="96"/>
      <c r="F268" s="96"/>
      <c r="G268" s="96"/>
      <c r="H268" s="15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157"/>
      <c r="T268" s="96"/>
      <c r="U268" s="96"/>
      <c r="V268" s="96"/>
      <c r="W268" s="96"/>
    </row>
    <row r="269" spans="1:23" ht="12" customHeight="1" x14ac:dyDescent="0.3">
      <c r="A269" s="96"/>
      <c r="B269" s="96"/>
      <c r="C269" s="96"/>
      <c r="D269" s="96"/>
      <c r="E269" s="96"/>
      <c r="F269" s="96"/>
      <c r="G269" s="96"/>
      <c r="H269" s="15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157"/>
      <c r="T269" s="96"/>
      <c r="U269" s="96"/>
      <c r="V269" s="96"/>
      <c r="W269" s="96"/>
    </row>
    <row r="270" spans="1:23" ht="12" customHeight="1" x14ac:dyDescent="0.3">
      <c r="A270" s="96"/>
      <c r="B270" s="96"/>
      <c r="C270" s="96"/>
      <c r="D270" s="96"/>
      <c r="E270" s="96"/>
      <c r="F270" s="96"/>
      <c r="G270" s="96"/>
      <c r="H270" s="15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157"/>
      <c r="T270" s="96"/>
      <c r="U270" s="96"/>
      <c r="V270" s="96"/>
      <c r="W270" s="96"/>
    </row>
    <row r="271" spans="1:23" ht="12" customHeight="1" x14ac:dyDescent="0.3">
      <c r="A271" s="96"/>
      <c r="B271" s="96"/>
      <c r="C271" s="96"/>
      <c r="D271" s="96"/>
      <c r="E271" s="96"/>
      <c r="F271" s="96"/>
      <c r="G271" s="96"/>
      <c r="H271" s="15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157"/>
      <c r="T271" s="96"/>
      <c r="U271" s="96"/>
      <c r="V271" s="96"/>
      <c r="W271" s="96"/>
    </row>
    <row r="272" spans="1:23" ht="12" customHeight="1" x14ac:dyDescent="0.3">
      <c r="A272" s="96"/>
      <c r="B272" s="96"/>
      <c r="C272" s="96"/>
      <c r="D272" s="96"/>
      <c r="E272" s="96"/>
      <c r="F272" s="96"/>
      <c r="G272" s="96"/>
      <c r="H272" s="15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157"/>
      <c r="T272" s="96"/>
      <c r="U272" s="96"/>
      <c r="V272" s="96"/>
      <c r="W272" s="96"/>
    </row>
    <row r="273" spans="1:23" ht="12" customHeight="1" x14ac:dyDescent="0.3">
      <c r="A273" s="96"/>
      <c r="B273" s="96"/>
      <c r="C273" s="96"/>
      <c r="D273" s="96"/>
      <c r="E273" s="96"/>
      <c r="F273" s="96"/>
      <c r="G273" s="96"/>
      <c r="H273" s="15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157"/>
      <c r="T273" s="96"/>
      <c r="U273" s="96"/>
      <c r="V273" s="96"/>
      <c r="W273" s="96"/>
    </row>
    <row r="274" spans="1:23" ht="12" customHeight="1" x14ac:dyDescent="0.3">
      <c r="A274" s="96"/>
      <c r="B274" s="96"/>
      <c r="C274" s="96"/>
      <c r="D274" s="96"/>
      <c r="E274" s="96"/>
      <c r="F274" s="96"/>
      <c r="G274" s="96"/>
      <c r="H274" s="15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157"/>
      <c r="T274" s="96"/>
      <c r="U274" s="96"/>
      <c r="V274" s="96"/>
      <c r="W274" s="96"/>
    </row>
    <row r="275" spans="1:23" ht="12" customHeight="1" x14ac:dyDescent="0.3">
      <c r="A275" s="96"/>
      <c r="B275" s="96"/>
      <c r="C275" s="96"/>
      <c r="D275" s="96"/>
      <c r="E275" s="96"/>
      <c r="F275" s="96"/>
      <c r="G275" s="96"/>
      <c r="H275" s="15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157"/>
      <c r="T275" s="96"/>
      <c r="U275" s="96"/>
      <c r="V275" s="96"/>
      <c r="W275" s="96"/>
    </row>
    <row r="276" spans="1:23" ht="12" customHeight="1" x14ac:dyDescent="0.3">
      <c r="A276" s="96"/>
      <c r="B276" s="96"/>
      <c r="C276" s="96"/>
      <c r="D276" s="96"/>
      <c r="E276" s="96"/>
      <c r="F276" s="96"/>
      <c r="G276" s="96"/>
      <c r="H276" s="15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157"/>
      <c r="T276" s="96"/>
      <c r="U276" s="96"/>
      <c r="V276" s="96"/>
      <c r="W276" s="96"/>
    </row>
    <row r="277" spans="1:23" ht="12" customHeight="1" x14ac:dyDescent="0.3">
      <c r="A277" s="96"/>
      <c r="B277" s="96"/>
      <c r="C277" s="96"/>
      <c r="D277" s="96"/>
      <c r="E277" s="96"/>
      <c r="F277" s="96"/>
      <c r="G277" s="96"/>
      <c r="H277" s="15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157"/>
      <c r="T277" s="96"/>
      <c r="U277" s="96"/>
      <c r="V277" s="96"/>
      <c r="W277" s="96"/>
    </row>
    <row r="278" spans="1:23" ht="12" customHeight="1" x14ac:dyDescent="0.3">
      <c r="A278" s="96"/>
      <c r="B278" s="96"/>
      <c r="C278" s="96"/>
      <c r="D278" s="96"/>
      <c r="E278" s="96"/>
      <c r="F278" s="96"/>
      <c r="G278" s="96"/>
      <c r="H278" s="15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157"/>
      <c r="T278" s="96"/>
      <c r="U278" s="96"/>
      <c r="V278" s="96"/>
      <c r="W278" s="96"/>
    </row>
    <row r="279" spans="1:23" ht="12" customHeight="1" x14ac:dyDescent="0.3">
      <c r="A279" s="96"/>
      <c r="B279" s="96"/>
      <c r="C279" s="96"/>
      <c r="D279" s="96"/>
      <c r="E279" s="96"/>
      <c r="F279" s="96"/>
      <c r="G279" s="96"/>
      <c r="H279" s="15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157"/>
      <c r="T279" s="96"/>
      <c r="U279" s="96"/>
      <c r="V279" s="96"/>
      <c r="W279" s="96"/>
    </row>
    <row r="280" spans="1:23" ht="12" customHeight="1" x14ac:dyDescent="0.3">
      <c r="A280" s="96"/>
      <c r="B280" s="96"/>
      <c r="C280" s="96"/>
      <c r="D280" s="96"/>
      <c r="E280" s="96"/>
      <c r="F280" s="96"/>
      <c r="G280" s="96"/>
      <c r="H280" s="15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157"/>
      <c r="T280" s="96"/>
      <c r="U280" s="96"/>
      <c r="V280" s="96"/>
      <c r="W280" s="96"/>
    </row>
    <row r="281" spans="1:23" ht="12" customHeight="1" x14ac:dyDescent="0.3">
      <c r="A281" s="96"/>
      <c r="B281" s="96"/>
      <c r="C281" s="96"/>
      <c r="D281" s="96"/>
      <c r="E281" s="96"/>
      <c r="F281" s="96"/>
      <c r="G281" s="96"/>
      <c r="H281" s="15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157"/>
      <c r="T281" s="96"/>
      <c r="U281" s="96"/>
      <c r="V281" s="96"/>
      <c r="W281" s="96"/>
    </row>
    <row r="282" spans="1:23" ht="12" customHeight="1" x14ac:dyDescent="0.3">
      <c r="A282" s="96"/>
      <c r="B282" s="96"/>
      <c r="C282" s="96"/>
      <c r="D282" s="96"/>
      <c r="E282" s="96"/>
      <c r="F282" s="96"/>
      <c r="G282" s="96"/>
      <c r="H282" s="15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157"/>
      <c r="T282" s="96"/>
      <c r="U282" s="96"/>
      <c r="V282" s="96"/>
      <c r="W282" s="96"/>
    </row>
    <row r="283" spans="1:23" ht="12" customHeight="1" x14ac:dyDescent="0.3">
      <c r="A283" s="96"/>
      <c r="B283" s="96"/>
      <c r="C283" s="96"/>
      <c r="D283" s="96"/>
      <c r="E283" s="96"/>
      <c r="F283" s="96"/>
      <c r="G283" s="96"/>
      <c r="H283" s="15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157"/>
      <c r="T283" s="96"/>
      <c r="U283" s="96"/>
      <c r="V283" s="96"/>
      <c r="W283" s="96"/>
    </row>
    <row r="284" spans="1:23" ht="12" customHeight="1" x14ac:dyDescent="0.3">
      <c r="A284" s="96"/>
      <c r="B284" s="96"/>
      <c r="C284" s="96"/>
      <c r="D284" s="96"/>
      <c r="E284" s="96"/>
      <c r="F284" s="96"/>
      <c r="G284" s="96"/>
      <c r="H284" s="15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157"/>
      <c r="T284" s="96"/>
      <c r="U284" s="96"/>
      <c r="V284" s="96"/>
      <c r="W284" s="96"/>
    </row>
    <row r="285" spans="1:23" ht="12" customHeight="1" x14ac:dyDescent="0.3">
      <c r="A285" s="96"/>
      <c r="B285" s="96"/>
      <c r="C285" s="96"/>
      <c r="D285" s="96"/>
      <c r="E285" s="96"/>
      <c r="F285" s="96"/>
      <c r="G285" s="96"/>
      <c r="H285" s="15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157"/>
      <c r="T285" s="96"/>
      <c r="U285" s="96"/>
      <c r="V285" s="96"/>
      <c r="W285" s="96"/>
    </row>
    <row r="286" spans="1:23" ht="12" customHeight="1" x14ac:dyDescent="0.3">
      <c r="A286" s="96"/>
      <c r="B286" s="96"/>
      <c r="C286" s="96"/>
      <c r="D286" s="96"/>
      <c r="E286" s="96"/>
      <c r="F286" s="96"/>
      <c r="G286" s="96"/>
      <c r="H286" s="15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157"/>
      <c r="T286" s="96"/>
      <c r="U286" s="96"/>
      <c r="V286" s="96"/>
      <c r="W286" s="96"/>
    </row>
    <row r="287" spans="1:23" ht="12" customHeight="1" x14ac:dyDescent="0.3">
      <c r="A287" s="96"/>
      <c r="B287" s="96"/>
      <c r="C287" s="96"/>
      <c r="D287" s="96"/>
      <c r="E287" s="96"/>
      <c r="F287" s="96"/>
      <c r="G287" s="96"/>
      <c r="H287" s="15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157"/>
      <c r="T287" s="96"/>
      <c r="U287" s="96"/>
      <c r="V287" s="96"/>
      <c r="W287" s="96"/>
    </row>
    <row r="288" spans="1:23" ht="12" customHeight="1" x14ac:dyDescent="0.3">
      <c r="A288" s="96"/>
      <c r="B288" s="96"/>
      <c r="C288" s="96"/>
      <c r="D288" s="96"/>
      <c r="E288" s="96"/>
      <c r="F288" s="96"/>
      <c r="G288" s="96"/>
      <c r="H288" s="15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157"/>
      <c r="T288" s="96"/>
      <c r="U288" s="96"/>
      <c r="V288" s="96"/>
      <c r="W288" s="96"/>
    </row>
    <row r="289" spans="1:23" ht="12" customHeight="1" x14ac:dyDescent="0.3">
      <c r="A289" s="96"/>
      <c r="B289" s="96"/>
      <c r="C289" s="96"/>
      <c r="D289" s="96"/>
      <c r="E289" s="96"/>
      <c r="F289" s="96"/>
      <c r="G289" s="96"/>
      <c r="H289" s="15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157"/>
      <c r="T289" s="96"/>
      <c r="U289" s="96"/>
      <c r="V289" s="96"/>
      <c r="W289" s="96"/>
    </row>
    <row r="290" spans="1:23" ht="12" customHeight="1" x14ac:dyDescent="0.3">
      <c r="A290" s="96"/>
      <c r="B290" s="96"/>
      <c r="C290" s="96"/>
      <c r="D290" s="96"/>
      <c r="E290" s="96"/>
      <c r="F290" s="96"/>
      <c r="G290" s="96"/>
      <c r="H290" s="15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157"/>
      <c r="T290" s="96"/>
      <c r="U290" s="96"/>
      <c r="V290" s="96"/>
      <c r="W290" s="96"/>
    </row>
    <row r="291" spans="1:23" ht="12" customHeight="1" x14ac:dyDescent="0.3">
      <c r="A291" s="96"/>
      <c r="B291" s="96"/>
      <c r="C291" s="96"/>
      <c r="D291" s="96"/>
      <c r="E291" s="96"/>
      <c r="F291" s="96"/>
      <c r="G291" s="96"/>
      <c r="H291" s="15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157"/>
      <c r="T291" s="96"/>
      <c r="U291" s="96"/>
      <c r="V291" s="96"/>
      <c r="W291" s="96"/>
    </row>
    <row r="292" spans="1:23" ht="12" customHeight="1" x14ac:dyDescent="0.3">
      <c r="A292" s="96"/>
      <c r="B292" s="96"/>
      <c r="C292" s="96"/>
      <c r="D292" s="96"/>
      <c r="E292" s="96"/>
      <c r="F292" s="96"/>
      <c r="G292" s="96"/>
      <c r="H292" s="15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157"/>
      <c r="T292" s="96"/>
      <c r="U292" s="96"/>
      <c r="V292" s="96"/>
      <c r="W292" s="96"/>
    </row>
    <row r="293" spans="1:23" ht="12" customHeight="1" x14ac:dyDescent="0.3">
      <c r="A293" s="96"/>
      <c r="B293" s="96"/>
      <c r="C293" s="96"/>
      <c r="D293" s="96"/>
      <c r="E293" s="96"/>
      <c r="F293" s="96"/>
      <c r="G293" s="96"/>
      <c r="H293" s="15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157"/>
      <c r="T293" s="96"/>
      <c r="U293" s="96"/>
      <c r="V293" s="96"/>
      <c r="W293" s="96"/>
    </row>
    <row r="294" spans="1:23" ht="12" customHeight="1" x14ac:dyDescent="0.3">
      <c r="A294" s="96"/>
      <c r="B294" s="96"/>
      <c r="C294" s="96"/>
      <c r="D294" s="96"/>
      <c r="E294" s="96"/>
      <c r="F294" s="96"/>
      <c r="G294" s="96"/>
      <c r="H294" s="15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157"/>
      <c r="T294" s="96"/>
      <c r="U294" s="96"/>
      <c r="V294" s="96"/>
      <c r="W294" s="96"/>
    </row>
    <row r="295" spans="1:23" ht="12" customHeight="1" x14ac:dyDescent="0.3">
      <c r="A295" s="96"/>
      <c r="B295" s="96"/>
      <c r="C295" s="96"/>
      <c r="D295" s="96"/>
      <c r="E295" s="96"/>
      <c r="F295" s="96"/>
      <c r="G295" s="96"/>
      <c r="H295" s="15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157"/>
      <c r="T295" s="96"/>
      <c r="U295" s="96"/>
      <c r="V295" s="96"/>
      <c r="W295" s="96"/>
    </row>
    <row r="296" spans="1:23" ht="12" customHeight="1" x14ac:dyDescent="0.3">
      <c r="A296" s="96"/>
      <c r="B296" s="96"/>
      <c r="C296" s="96"/>
      <c r="D296" s="96"/>
      <c r="E296" s="96"/>
      <c r="F296" s="96"/>
      <c r="G296" s="96"/>
      <c r="H296" s="15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157"/>
      <c r="T296" s="96"/>
      <c r="U296" s="96"/>
      <c r="V296" s="96"/>
      <c r="W296" s="96"/>
    </row>
    <row r="297" spans="1:23" ht="12" customHeight="1" x14ac:dyDescent="0.3">
      <c r="A297" s="96"/>
      <c r="B297" s="96"/>
      <c r="C297" s="96"/>
      <c r="D297" s="96"/>
      <c r="E297" s="96"/>
      <c r="F297" s="96"/>
      <c r="G297" s="96"/>
      <c r="H297" s="15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157"/>
      <c r="T297" s="96"/>
      <c r="U297" s="96"/>
      <c r="V297" s="96"/>
      <c r="W297" s="96"/>
    </row>
    <row r="298" spans="1:23" ht="12" customHeight="1" x14ac:dyDescent="0.3">
      <c r="A298" s="96"/>
      <c r="B298" s="96"/>
      <c r="C298" s="96"/>
      <c r="D298" s="96"/>
      <c r="E298" s="96"/>
      <c r="F298" s="96"/>
      <c r="G298" s="96"/>
      <c r="H298" s="15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157"/>
      <c r="T298" s="96"/>
      <c r="U298" s="96"/>
      <c r="V298" s="96"/>
      <c r="W298" s="96"/>
    </row>
    <row r="299" spans="1:23" ht="12" customHeight="1" x14ac:dyDescent="0.3">
      <c r="A299" s="96"/>
      <c r="B299" s="96"/>
      <c r="C299" s="96"/>
      <c r="D299" s="96"/>
      <c r="E299" s="96"/>
      <c r="F299" s="96"/>
      <c r="G299" s="96"/>
      <c r="H299" s="15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157"/>
      <c r="T299" s="96"/>
      <c r="U299" s="96"/>
      <c r="V299" s="96"/>
      <c r="W299" s="96"/>
    </row>
    <row r="300" spans="1:23" ht="12" customHeight="1" x14ac:dyDescent="0.3">
      <c r="A300" s="96"/>
      <c r="B300" s="96"/>
      <c r="C300" s="96"/>
      <c r="D300" s="96"/>
      <c r="E300" s="96"/>
      <c r="F300" s="96"/>
      <c r="G300" s="96"/>
      <c r="H300" s="15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157"/>
      <c r="T300" s="96"/>
      <c r="U300" s="96"/>
      <c r="V300" s="96"/>
      <c r="W300" s="96"/>
    </row>
    <row r="301" spans="1:23" ht="12" customHeight="1" x14ac:dyDescent="0.3">
      <c r="A301" s="96"/>
      <c r="B301" s="96"/>
      <c r="C301" s="96"/>
      <c r="D301" s="96"/>
      <c r="E301" s="96"/>
      <c r="F301" s="96"/>
      <c r="G301" s="96"/>
      <c r="H301" s="15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157"/>
      <c r="T301" s="96"/>
      <c r="U301" s="96"/>
      <c r="V301" s="96"/>
      <c r="W301" s="96"/>
    </row>
    <row r="302" spans="1:23" ht="12" customHeight="1" x14ac:dyDescent="0.3">
      <c r="A302" s="96"/>
      <c r="B302" s="96"/>
      <c r="C302" s="96"/>
      <c r="D302" s="96"/>
      <c r="E302" s="96"/>
      <c r="F302" s="96"/>
      <c r="G302" s="96"/>
      <c r="H302" s="15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157"/>
      <c r="T302" s="96"/>
      <c r="U302" s="96"/>
      <c r="V302" s="96"/>
      <c r="W302" s="96"/>
    </row>
    <row r="303" spans="1:23" ht="12" customHeight="1" x14ac:dyDescent="0.3">
      <c r="A303" s="96"/>
      <c r="B303" s="96"/>
      <c r="C303" s="96"/>
      <c r="D303" s="96"/>
      <c r="E303" s="96"/>
      <c r="F303" s="96"/>
      <c r="G303" s="96"/>
      <c r="H303" s="15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157"/>
      <c r="T303" s="96"/>
      <c r="U303" s="96"/>
      <c r="V303" s="96"/>
      <c r="W303" s="96"/>
    </row>
    <row r="304" spans="1:23" ht="12" customHeight="1" x14ac:dyDescent="0.3">
      <c r="A304" s="96"/>
      <c r="B304" s="96"/>
      <c r="C304" s="96"/>
      <c r="D304" s="96"/>
      <c r="E304" s="96"/>
      <c r="F304" s="96"/>
      <c r="G304" s="96"/>
      <c r="H304" s="15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157"/>
      <c r="T304" s="96"/>
      <c r="U304" s="96"/>
      <c r="V304" s="96"/>
      <c r="W304" s="96"/>
    </row>
    <row r="305" spans="1:23" ht="12" customHeight="1" x14ac:dyDescent="0.3">
      <c r="A305" s="96"/>
      <c r="B305" s="96"/>
      <c r="C305" s="96"/>
      <c r="D305" s="96"/>
      <c r="E305" s="96"/>
      <c r="F305" s="96"/>
      <c r="G305" s="96"/>
      <c r="H305" s="15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157"/>
      <c r="T305" s="96"/>
      <c r="U305" s="96"/>
      <c r="V305" s="96"/>
      <c r="W305" s="96"/>
    </row>
    <row r="306" spans="1:23" ht="12" customHeight="1" x14ac:dyDescent="0.3">
      <c r="A306" s="96"/>
      <c r="B306" s="96"/>
      <c r="C306" s="96"/>
      <c r="D306" s="96"/>
      <c r="E306" s="96"/>
      <c r="F306" s="96"/>
      <c r="G306" s="96"/>
      <c r="H306" s="15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157"/>
      <c r="T306" s="96"/>
      <c r="U306" s="96"/>
      <c r="V306" s="96"/>
      <c r="W306" s="96"/>
    </row>
    <row r="307" spans="1:23" ht="12" customHeight="1" x14ac:dyDescent="0.3">
      <c r="A307" s="96"/>
      <c r="B307" s="96"/>
      <c r="C307" s="96"/>
      <c r="D307" s="96"/>
      <c r="E307" s="96"/>
      <c r="F307" s="96"/>
      <c r="G307" s="96"/>
      <c r="H307" s="15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157"/>
      <c r="T307" s="96"/>
      <c r="U307" s="96"/>
      <c r="V307" s="96"/>
      <c r="W307" s="96"/>
    </row>
    <row r="308" spans="1:23" ht="12" customHeight="1" x14ac:dyDescent="0.3">
      <c r="A308" s="96"/>
      <c r="B308" s="96"/>
      <c r="C308" s="96"/>
      <c r="D308" s="96"/>
      <c r="E308" s="96"/>
      <c r="F308" s="96"/>
      <c r="G308" s="96"/>
      <c r="H308" s="15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157"/>
      <c r="T308" s="96"/>
      <c r="U308" s="96"/>
      <c r="V308" s="96"/>
      <c r="W308" s="96"/>
    </row>
    <row r="309" spans="1:23" ht="12" customHeight="1" x14ac:dyDescent="0.3">
      <c r="A309" s="96"/>
      <c r="B309" s="96"/>
      <c r="C309" s="96"/>
      <c r="D309" s="96"/>
      <c r="E309" s="96"/>
      <c r="F309" s="96"/>
      <c r="G309" s="96"/>
      <c r="H309" s="15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157"/>
      <c r="T309" s="96"/>
      <c r="U309" s="96"/>
      <c r="V309" s="96"/>
      <c r="W309" s="96"/>
    </row>
    <row r="310" spans="1:23" ht="12" customHeight="1" x14ac:dyDescent="0.3">
      <c r="A310" s="96"/>
      <c r="B310" s="96"/>
      <c r="C310" s="96"/>
      <c r="D310" s="96"/>
      <c r="E310" s="96"/>
      <c r="F310" s="96"/>
      <c r="G310" s="96"/>
      <c r="H310" s="15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157"/>
      <c r="T310" s="96"/>
      <c r="U310" s="96"/>
      <c r="V310" s="96"/>
      <c r="W310" s="96"/>
    </row>
    <row r="311" spans="1:23" ht="12" customHeight="1" x14ac:dyDescent="0.3">
      <c r="A311" s="96"/>
      <c r="B311" s="96"/>
      <c r="C311" s="96"/>
      <c r="D311" s="96"/>
      <c r="E311" s="96"/>
      <c r="F311" s="96"/>
      <c r="G311" s="96"/>
      <c r="H311" s="15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157"/>
      <c r="T311" s="96"/>
      <c r="U311" s="96"/>
      <c r="V311" s="96"/>
      <c r="W311" s="96"/>
    </row>
    <row r="312" spans="1:23" ht="12" customHeight="1" x14ac:dyDescent="0.3">
      <c r="A312" s="96"/>
      <c r="B312" s="96"/>
      <c r="C312" s="96"/>
      <c r="D312" s="96"/>
      <c r="E312" s="96"/>
      <c r="F312" s="96"/>
      <c r="G312" s="96"/>
      <c r="H312" s="15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157"/>
      <c r="T312" s="96"/>
      <c r="U312" s="96"/>
      <c r="V312" s="96"/>
      <c r="W312" s="96"/>
    </row>
    <row r="313" spans="1:23" ht="12" customHeight="1" x14ac:dyDescent="0.3">
      <c r="A313" s="96"/>
      <c r="B313" s="96"/>
      <c r="C313" s="96"/>
      <c r="D313" s="96"/>
      <c r="E313" s="96"/>
      <c r="F313" s="96"/>
      <c r="G313" s="96"/>
      <c r="H313" s="15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157"/>
      <c r="T313" s="96"/>
      <c r="U313" s="96"/>
      <c r="V313" s="96"/>
      <c r="W313" s="96"/>
    </row>
    <row r="314" spans="1:23" ht="12" customHeight="1" x14ac:dyDescent="0.3">
      <c r="A314" s="96"/>
      <c r="B314" s="96"/>
      <c r="C314" s="96"/>
      <c r="D314" s="96"/>
      <c r="E314" s="96"/>
      <c r="F314" s="96"/>
      <c r="G314" s="96"/>
      <c r="H314" s="15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157"/>
      <c r="T314" s="96"/>
      <c r="U314" s="96"/>
      <c r="V314" s="96"/>
      <c r="W314" s="96"/>
    </row>
    <row r="315" spans="1:23" ht="12" customHeight="1" x14ac:dyDescent="0.3">
      <c r="A315" s="96"/>
      <c r="B315" s="96"/>
      <c r="C315" s="96"/>
      <c r="D315" s="96"/>
      <c r="E315" s="96"/>
      <c r="F315" s="96"/>
      <c r="G315" s="96"/>
      <c r="H315" s="15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157"/>
      <c r="T315" s="96"/>
      <c r="U315" s="96"/>
      <c r="V315" s="96"/>
      <c r="W315" s="96"/>
    </row>
    <row r="316" spans="1:23" ht="12" customHeight="1" x14ac:dyDescent="0.3">
      <c r="A316" s="96"/>
      <c r="B316" s="96"/>
      <c r="C316" s="96"/>
      <c r="D316" s="96"/>
      <c r="E316" s="96"/>
      <c r="F316" s="96"/>
      <c r="G316" s="96"/>
      <c r="H316" s="15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157"/>
      <c r="T316" s="96"/>
      <c r="U316" s="96"/>
      <c r="V316" s="96"/>
      <c r="W316" s="96"/>
    </row>
    <row r="317" spans="1:23" ht="12" customHeight="1" x14ac:dyDescent="0.3">
      <c r="A317" s="96"/>
      <c r="B317" s="96"/>
      <c r="C317" s="96"/>
      <c r="D317" s="96"/>
      <c r="E317" s="96"/>
      <c r="F317" s="96"/>
      <c r="G317" s="96"/>
      <c r="H317" s="15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157"/>
      <c r="T317" s="96"/>
      <c r="U317" s="96"/>
      <c r="V317" s="96"/>
      <c r="W317" s="96"/>
    </row>
    <row r="318" spans="1:23" ht="12" customHeight="1" x14ac:dyDescent="0.3">
      <c r="A318" s="96"/>
      <c r="B318" s="96"/>
      <c r="C318" s="96"/>
      <c r="D318" s="96"/>
      <c r="E318" s="96"/>
      <c r="F318" s="96"/>
      <c r="G318" s="96"/>
      <c r="H318" s="15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157"/>
      <c r="T318" s="96"/>
      <c r="U318" s="96"/>
      <c r="V318" s="96"/>
      <c r="W318" s="96"/>
    </row>
    <row r="319" spans="1:23" ht="12" customHeight="1" x14ac:dyDescent="0.3">
      <c r="A319" s="96"/>
      <c r="B319" s="96"/>
      <c r="C319" s="96"/>
      <c r="D319" s="96"/>
      <c r="E319" s="96"/>
      <c r="F319" s="96"/>
      <c r="G319" s="96"/>
      <c r="H319" s="15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157"/>
      <c r="T319" s="96"/>
      <c r="U319" s="96"/>
      <c r="V319" s="96"/>
      <c r="W319" s="96"/>
    </row>
    <row r="320" spans="1:23" ht="12" customHeight="1" x14ac:dyDescent="0.3">
      <c r="A320" s="96"/>
      <c r="B320" s="96"/>
      <c r="C320" s="96"/>
      <c r="D320" s="96"/>
      <c r="E320" s="96"/>
      <c r="F320" s="96"/>
      <c r="G320" s="96"/>
      <c r="H320" s="15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157"/>
      <c r="T320" s="96"/>
      <c r="U320" s="96"/>
      <c r="V320" s="96"/>
      <c r="W320" s="96"/>
    </row>
    <row r="321" spans="1:23" ht="12" customHeight="1" x14ac:dyDescent="0.3">
      <c r="A321" s="96"/>
      <c r="B321" s="96"/>
      <c r="C321" s="96"/>
      <c r="D321" s="96"/>
      <c r="E321" s="96"/>
      <c r="F321" s="96"/>
      <c r="G321" s="96"/>
      <c r="H321" s="15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157"/>
      <c r="T321" s="96"/>
      <c r="U321" s="96"/>
      <c r="V321" s="96"/>
      <c r="W321" s="96"/>
    </row>
    <row r="322" spans="1:23" ht="12" customHeight="1" x14ac:dyDescent="0.3">
      <c r="A322" s="96"/>
      <c r="B322" s="96"/>
      <c r="C322" s="96"/>
      <c r="D322" s="96"/>
      <c r="E322" s="96"/>
      <c r="F322" s="96"/>
      <c r="G322" s="96"/>
      <c r="H322" s="15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157"/>
      <c r="T322" s="96"/>
      <c r="U322" s="96"/>
      <c r="V322" s="96"/>
      <c r="W322" s="96"/>
    </row>
    <row r="323" spans="1:23" ht="12" customHeight="1" x14ac:dyDescent="0.3">
      <c r="A323" s="96"/>
      <c r="B323" s="96"/>
      <c r="C323" s="96"/>
      <c r="D323" s="96"/>
      <c r="E323" s="96"/>
      <c r="F323" s="96"/>
      <c r="G323" s="96"/>
      <c r="H323" s="15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157"/>
      <c r="T323" s="96"/>
      <c r="U323" s="96"/>
      <c r="V323" s="96"/>
      <c r="W323" s="96"/>
    </row>
    <row r="324" spans="1:23" ht="12" customHeight="1" x14ac:dyDescent="0.3">
      <c r="A324" s="96"/>
      <c r="B324" s="96"/>
      <c r="C324" s="96"/>
      <c r="D324" s="96"/>
      <c r="E324" s="96"/>
      <c r="F324" s="96"/>
      <c r="G324" s="96"/>
      <c r="H324" s="15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157"/>
      <c r="T324" s="96"/>
      <c r="U324" s="96"/>
      <c r="V324" s="96"/>
      <c r="W324" s="96"/>
    </row>
    <row r="325" spans="1:23" ht="12" customHeight="1" x14ac:dyDescent="0.3">
      <c r="A325" s="96"/>
      <c r="B325" s="96"/>
      <c r="C325" s="96"/>
      <c r="D325" s="96"/>
      <c r="E325" s="96"/>
      <c r="F325" s="96"/>
      <c r="G325" s="96"/>
      <c r="H325" s="15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157"/>
      <c r="T325" s="96"/>
      <c r="U325" s="96"/>
      <c r="V325" s="96"/>
      <c r="W325" s="96"/>
    </row>
    <row r="326" spans="1:23" ht="12" customHeight="1" x14ac:dyDescent="0.3">
      <c r="A326" s="96"/>
      <c r="B326" s="96"/>
      <c r="C326" s="96"/>
      <c r="D326" s="96"/>
      <c r="E326" s="96"/>
      <c r="F326" s="96"/>
      <c r="G326" s="96"/>
      <c r="H326" s="15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157"/>
      <c r="T326" s="96"/>
      <c r="U326" s="96"/>
      <c r="V326" s="96"/>
      <c r="W326" s="96"/>
    </row>
    <row r="327" spans="1:23" ht="12" customHeight="1" x14ac:dyDescent="0.3">
      <c r="A327" s="96"/>
      <c r="B327" s="96"/>
      <c r="C327" s="96"/>
      <c r="D327" s="96"/>
      <c r="E327" s="96"/>
      <c r="F327" s="96"/>
      <c r="G327" s="96"/>
      <c r="H327" s="15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157"/>
      <c r="T327" s="96"/>
      <c r="U327" s="96"/>
      <c r="V327" s="96"/>
      <c r="W327" s="96"/>
    </row>
    <row r="328" spans="1:23" ht="12" customHeight="1" x14ac:dyDescent="0.3">
      <c r="A328" s="96"/>
      <c r="B328" s="96"/>
      <c r="C328" s="96"/>
      <c r="D328" s="96"/>
      <c r="E328" s="96"/>
      <c r="F328" s="96"/>
      <c r="G328" s="96"/>
      <c r="H328" s="15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157"/>
      <c r="T328" s="96"/>
      <c r="U328" s="96"/>
      <c r="V328" s="96"/>
      <c r="W328" s="96"/>
    </row>
    <row r="329" spans="1:23" ht="12" customHeight="1" x14ac:dyDescent="0.3">
      <c r="A329" s="96"/>
      <c r="B329" s="96"/>
      <c r="C329" s="96"/>
      <c r="D329" s="96"/>
      <c r="E329" s="96"/>
      <c r="F329" s="96"/>
      <c r="G329" s="96"/>
      <c r="H329" s="15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157"/>
      <c r="T329" s="96"/>
      <c r="U329" s="96"/>
      <c r="V329" s="96"/>
      <c r="W329" s="96"/>
    </row>
    <row r="330" spans="1:23" ht="12" customHeight="1" x14ac:dyDescent="0.3">
      <c r="A330" s="96"/>
      <c r="B330" s="96"/>
      <c r="C330" s="96"/>
      <c r="D330" s="96"/>
      <c r="E330" s="96"/>
      <c r="F330" s="96"/>
      <c r="G330" s="96"/>
      <c r="H330" s="15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157"/>
      <c r="T330" s="96"/>
      <c r="U330" s="96"/>
      <c r="V330" s="96"/>
      <c r="W330" s="96"/>
    </row>
    <row r="331" spans="1:23" ht="12" customHeight="1" x14ac:dyDescent="0.3">
      <c r="A331" s="96"/>
      <c r="B331" s="96"/>
      <c r="C331" s="96"/>
      <c r="D331" s="96"/>
      <c r="E331" s="96"/>
      <c r="F331" s="96"/>
      <c r="G331" s="96"/>
      <c r="H331" s="15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157"/>
      <c r="T331" s="96"/>
      <c r="U331" s="96"/>
      <c r="V331" s="96"/>
      <c r="W331" s="96"/>
    </row>
    <row r="332" spans="1:23" ht="12" customHeight="1" x14ac:dyDescent="0.3">
      <c r="A332" s="96"/>
      <c r="B332" s="96"/>
      <c r="C332" s="96"/>
      <c r="D332" s="96"/>
      <c r="E332" s="96"/>
      <c r="F332" s="96"/>
      <c r="G332" s="96"/>
      <c r="H332" s="15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157"/>
      <c r="T332" s="96"/>
      <c r="U332" s="96"/>
      <c r="V332" s="96"/>
      <c r="W332" s="96"/>
    </row>
    <row r="333" spans="1:23" ht="12" customHeight="1" x14ac:dyDescent="0.3">
      <c r="A333" s="96"/>
      <c r="B333" s="96"/>
      <c r="C333" s="96"/>
      <c r="D333" s="96"/>
      <c r="E333" s="96"/>
      <c r="F333" s="96"/>
      <c r="G333" s="96"/>
      <c r="H333" s="15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157"/>
      <c r="T333" s="96"/>
      <c r="U333" s="96"/>
      <c r="V333" s="96"/>
      <c r="W333" s="96"/>
    </row>
    <row r="334" spans="1:23" ht="12" customHeight="1" x14ac:dyDescent="0.3">
      <c r="A334" s="96"/>
      <c r="B334" s="96"/>
      <c r="C334" s="96"/>
      <c r="D334" s="96"/>
      <c r="E334" s="96"/>
      <c r="F334" s="96"/>
      <c r="G334" s="96"/>
      <c r="H334" s="15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157"/>
      <c r="T334" s="96"/>
      <c r="U334" s="96"/>
      <c r="V334" s="96"/>
      <c r="W334" s="96"/>
    </row>
    <row r="335" spans="1:23" ht="12" customHeight="1" x14ac:dyDescent="0.3">
      <c r="A335" s="96"/>
      <c r="B335" s="96"/>
      <c r="C335" s="96"/>
      <c r="D335" s="96"/>
      <c r="E335" s="96"/>
      <c r="F335" s="96"/>
      <c r="G335" s="96"/>
      <c r="H335" s="15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157"/>
      <c r="T335" s="96"/>
      <c r="U335" s="96"/>
      <c r="V335" s="96"/>
      <c r="W335" s="96"/>
    </row>
    <row r="336" spans="1:23" ht="12" customHeight="1" x14ac:dyDescent="0.3">
      <c r="A336" s="96"/>
      <c r="B336" s="96"/>
      <c r="C336" s="96"/>
      <c r="D336" s="96"/>
      <c r="E336" s="96"/>
      <c r="F336" s="96"/>
      <c r="G336" s="96"/>
      <c r="H336" s="15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157"/>
      <c r="T336" s="96"/>
      <c r="U336" s="96"/>
      <c r="V336" s="96"/>
      <c r="W336" s="96"/>
    </row>
    <row r="337" spans="1:23" ht="12" customHeight="1" x14ac:dyDescent="0.3">
      <c r="A337" s="96"/>
      <c r="B337" s="96"/>
      <c r="C337" s="96"/>
      <c r="D337" s="96"/>
      <c r="E337" s="96"/>
      <c r="F337" s="96"/>
      <c r="G337" s="96"/>
      <c r="H337" s="15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157"/>
      <c r="T337" s="96"/>
      <c r="U337" s="96"/>
      <c r="V337" s="96"/>
      <c r="W337" s="96"/>
    </row>
    <row r="338" spans="1:23" ht="12" customHeight="1" x14ac:dyDescent="0.3">
      <c r="A338" s="96"/>
      <c r="B338" s="96"/>
      <c r="C338" s="96"/>
      <c r="D338" s="96"/>
      <c r="E338" s="96"/>
      <c r="F338" s="96"/>
      <c r="G338" s="96"/>
      <c r="H338" s="15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157"/>
      <c r="T338" s="96"/>
      <c r="U338" s="96"/>
      <c r="V338" s="96"/>
      <c r="W338" s="96"/>
    </row>
    <row r="339" spans="1:23" ht="12" customHeight="1" x14ac:dyDescent="0.3">
      <c r="A339" s="96"/>
      <c r="B339" s="96"/>
      <c r="C339" s="96"/>
      <c r="D339" s="96"/>
      <c r="E339" s="96"/>
      <c r="F339" s="96"/>
      <c r="G339" s="96"/>
      <c r="H339" s="15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157"/>
      <c r="T339" s="96"/>
      <c r="U339" s="96"/>
      <c r="V339" s="96"/>
      <c r="W339" s="96"/>
    </row>
    <row r="340" spans="1:23" ht="12" customHeight="1" x14ac:dyDescent="0.3">
      <c r="A340" s="96"/>
      <c r="B340" s="96"/>
      <c r="C340" s="96"/>
      <c r="D340" s="96"/>
      <c r="E340" s="96"/>
      <c r="F340" s="96"/>
      <c r="G340" s="96"/>
      <c r="H340" s="15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157"/>
      <c r="T340" s="96"/>
      <c r="U340" s="96"/>
      <c r="V340" s="96"/>
      <c r="W340" s="96"/>
    </row>
    <row r="341" spans="1:23" ht="12" customHeight="1" x14ac:dyDescent="0.3">
      <c r="A341" s="96"/>
      <c r="B341" s="96"/>
      <c r="C341" s="96"/>
      <c r="D341" s="96"/>
      <c r="E341" s="96"/>
      <c r="F341" s="96"/>
      <c r="G341" s="96"/>
      <c r="H341" s="15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157"/>
      <c r="T341" s="96"/>
      <c r="U341" s="96"/>
      <c r="V341" s="96"/>
      <c r="W341" s="96"/>
    </row>
    <row r="342" spans="1:23" ht="12" customHeight="1" x14ac:dyDescent="0.3">
      <c r="A342" s="96"/>
      <c r="B342" s="96"/>
      <c r="C342" s="96"/>
      <c r="D342" s="96"/>
      <c r="E342" s="96"/>
      <c r="F342" s="96"/>
      <c r="G342" s="96"/>
      <c r="H342" s="15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157"/>
      <c r="T342" s="96"/>
      <c r="U342" s="96"/>
      <c r="V342" s="96"/>
      <c r="W342" s="96"/>
    </row>
    <row r="343" spans="1:23" ht="12" customHeight="1" x14ac:dyDescent="0.3">
      <c r="A343" s="96"/>
      <c r="B343" s="96"/>
      <c r="C343" s="96"/>
      <c r="D343" s="96"/>
      <c r="E343" s="96"/>
      <c r="F343" s="96"/>
      <c r="G343" s="96"/>
      <c r="H343" s="15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157"/>
      <c r="T343" s="96"/>
      <c r="U343" s="96"/>
      <c r="V343" s="96"/>
      <c r="W343" s="96"/>
    </row>
    <row r="344" spans="1:23" ht="12" customHeight="1" x14ac:dyDescent="0.3">
      <c r="A344" s="96"/>
      <c r="B344" s="96"/>
      <c r="C344" s="96"/>
      <c r="D344" s="96"/>
      <c r="E344" s="96"/>
      <c r="F344" s="96"/>
      <c r="G344" s="96"/>
      <c r="H344" s="15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157"/>
      <c r="T344" s="96"/>
      <c r="U344" s="96"/>
      <c r="V344" s="96"/>
      <c r="W344" s="96"/>
    </row>
    <row r="345" spans="1:23" ht="12" customHeight="1" x14ac:dyDescent="0.3">
      <c r="A345" s="96"/>
      <c r="B345" s="96"/>
      <c r="C345" s="96"/>
      <c r="D345" s="96"/>
      <c r="E345" s="96"/>
      <c r="F345" s="96"/>
      <c r="G345" s="96"/>
      <c r="H345" s="15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157"/>
      <c r="T345" s="96"/>
      <c r="U345" s="96"/>
      <c r="V345" s="96"/>
      <c r="W345" s="96"/>
    </row>
    <row r="346" spans="1:23" ht="12" customHeight="1" x14ac:dyDescent="0.3">
      <c r="A346" s="96"/>
      <c r="B346" s="96"/>
      <c r="C346" s="96"/>
      <c r="D346" s="96"/>
      <c r="E346" s="96"/>
      <c r="F346" s="96"/>
      <c r="G346" s="96"/>
      <c r="H346" s="15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157"/>
      <c r="T346" s="96"/>
      <c r="U346" s="96"/>
      <c r="V346" s="96"/>
      <c r="W346" s="96"/>
    </row>
    <row r="347" spans="1:23" ht="12" customHeight="1" x14ac:dyDescent="0.3">
      <c r="A347" s="96"/>
      <c r="B347" s="96"/>
      <c r="C347" s="96"/>
      <c r="D347" s="96"/>
      <c r="E347" s="96"/>
      <c r="F347" s="96"/>
      <c r="G347" s="96"/>
      <c r="H347" s="15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157"/>
      <c r="T347" s="96"/>
      <c r="U347" s="96"/>
      <c r="V347" s="96"/>
      <c r="W347" s="96"/>
    </row>
    <row r="348" spans="1:23" ht="12" customHeight="1" x14ac:dyDescent="0.3">
      <c r="A348" s="96"/>
      <c r="B348" s="96"/>
      <c r="C348" s="96"/>
      <c r="D348" s="96"/>
      <c r="E348" s="96"/>
      <c r="F348" s="96"/>
      <c r="G348" s="96"/>
      <c r="H348" s="15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157"/>
      <c r="T348" s="96"/>
      <c r="U348" s="96"/>
      <c r="V348" s="96"/>
      <c r="W348" s="96"/>
    </row>
    <row r="349" spans="1:23" ht="12" customHeight="1" x14ac:dyDescent="0.3">
      <c r="A349" s="96"/>
      <c r="B349" s="96"/>
      <c r="C349" s="96"/>
      <c r="D349" s="96"/>
      <c r="E349" s="96"/>
      <c r="F349" s="96"/>
      <c r="G349" s="96"/>
      <c r="H349" s="15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157"/>
      <c r="T349" s="96"/>
      <c r="U349" s="96"/>
      <c r="V349" s="96"/>
      <c r="W349" s="96"/>
    </row>
    <row r="350" spans="1:23" ht="12" customHeight="1" x14ac:dyDescent="0.3">
      <c r="A350" s="96"/>
      <c r="B350" s="96"/>
      <c r="C350" s="96"/>
      <c r="D350" s="96"/>
      <c r="E350" s="96"/>
      <c r="F350" s="96"/>
      <c r="G350" s="96"/>
      <c r="H350" s="15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157"/>
      <c r="T350" s="96"/>
      <c r="U350" s="96"/>
      <c r="V350" s="96"/>
      <c r="W350" s="96"/>
    </row>
    <row r="351" spans="1:23" ht="12" customHeight="1" x14ac:dyDescent="0.3">
      <c r="A351" s="96"/>
      <c r="B351" s="96"/>
      <c r="C351" s="96"/>
      <c r="D351" s="96"/>
      <c r="E351" s="96"/>
      <c r="F351" s="96"/>
      <c r="G351" s="96"/>
      <c r="H351" s="15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157"/>
      <c r="T351" s="96"/>
      <c r="U351" s="96"/>
      <c r="V351" s="96"/>
      <c r="W351" s="96"/>
    </row>
    <row r="352" spans="1:23" ht="12" customHeight="1" x14ac:dyDescent="0.3">
      <c r="A352" s="96"/>
      <c r="B352" s="96"/>
      <c r="C352" s="96"/>
      <c r="D352" s="96"/>
      <c r="E352" s="96"/>
      <c r="F352" s="96"/>
      <c r="G352" s="96"/>
      <c r="H352" s="15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157"/>
      <c r="T352" s="96"/>
      <c r="U352" s="96"/>
      <c r="V352" s="96"/>
      <c r="W352" s="96"/>
    </row>
    <row r="353" spans="1:23" ht="12" customHeight="1" x14ac:dyDescent="0.3">
      <c r="A353" s="96"/>
      <c r="B353" s="96"/>
      <c r="C353" s="96"/>
      <c r="D353" s="96"/>
      <c r="E353" s="96"/>
      <c r="F353" s="96"/>
      <c r="G353" s="96"/>
      <c r="H353" s="15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157"/>
      <c r="T353" s="96"/>
      <c r="U353" s="96"/>
      <c r="V353" s="96"/>
      <c r="W353" s="96"/>
    </row>
    <row r="354" spans="1:23" ht="12" customHeight="1" x14ac:dyDescent="0.3">
      <c r="A354" s="96"/>
      <c r="B354" s="96"/>
      <c r="C354" s="96"/>
      <c r="D354" s="96"/>
      <c r="E354" s="96"/>
      <c r="F354" s="96"/>
      <c r="G354" s="96"/>
      <c r="H354" s="15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157"/>
      <c r="T354" s="96"/>
      <c r="U354" s="96"/>
      <c r="V354" s="96"/>
      <c r="W354" s="96"/>
    </row>
    <row r="355" spans="1:23" ht="12" customHeight="1" x14ac:dyDescent="0.3">
      <c r="A355" s="96"/>
      <c r="B355" s="96"/>
      <c r="C355" s="96"/>
      <c r="D355" s="96"/>
      <c r="E355" s="96"/>
      <c r="F355" s="96"/>
      <c r="G355" s="96"/>
      <c r="H355" s="15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157"/>
      <c r="T355" s="96"/>
      <c r="U355" s="96"/>
      <c r="V355" s="96"/>
      <c r="W355" s="96"/>
    </row>
    <row r="356" spans="1:23" ht="12" customHeight="1" x14ac:dyDescent="0.3">
      <c r="A356" s="96"/>
      <c r="B356" s="96"/>
      <c r="C356" s="96"/>
      <c r="D356" s="96"/>
      <c r="E356" s="96"/>
      <c r="F356" s="96"/>
      <c r="G356" s="96"/>
      <c r="H356" s="15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157"/>
      <c r="T356" s="96"/>
      <c r="U356" s="96"/>
      <c r="V356" s="96"/>
      <c r="W356" s="96"/>
    </row>
    <row r="357" spans="1:23" ht="12" customHeight="1" x14ac:dyDescent="0.3">
      <c r="A357" s="96"/>
      <c r="B357" s="96"/>
      <c r="C357" s="96"/>
      <c r="D357" s="96"/>
      <c r="E357" s="96"/>
      <c r="F357" s="96"/>
      <c r="G357" s="96"/>
      <c r="H357" s="15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157"/>
      <c r="T357" s="96"/>
      <c r="U357" s="96"/>
      <c r="V357" s="96"/>
      <c r="W357" s="96"/>
    </row>
    <row r="358" spans="1:23" ht="12" customHeight="1" x14ac:dyDescent="0.3">
      <c r="A358" s="96"/>
      <c r="B358" s="96"/>
      <c r="C358" s="96"/>
      <c r="D358" s="96"/>
      <c r="E358" s="96"/>
      <c r="F358" s="96"/>
      <c r="G358" s="96"/>
      <c r="H358" s="15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157"/>
      <c r="T358" s="96"/>
      <c r="U358" s="96"/>
      <c r="V358" s="96"/>
      <c r="W358" s="96"/>
    </row>
    <row r="359" spans="1:23" ht="12" customHeight="1" x14ac:dyDescent="0.3">
      <c r="A359" s="96"/>
      <c r="B359" s="96"/>
      <c r="C359" s="96"/>
      <c r="D359" s="96"/>
      <c r="E359" s="96"/>
      <c r="F359" s="96"/>
      <c r="G359" s="96"/>
      <c r="H359" s="15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157"/>
      <c r="T359" s="96"/>
      <c r="U359" s="96"/>
      <c r="V359" s="96"/>
      <c r="W359" s="96"/>
    </row>
    <row r="360" spans="1:23" ht="12" customHeight="1" x14ac:dyDescent="0.3">
      <c r="A360" s="96"/>
      <c r="B360" s="96"/>
      <c r="C360" s="96"/>
      <c r="D360" s="96"/>
      <c r="E360" s="96"/>
      <c r="F360" s="96"/>
      <c r="G360" s="96"/>
      <c r="H360" s="15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157"/>
      <c r="T360" s="96"/>
      <c r="U360" s="96"/>
      <c r="V360" s="96"/>
      <c r="W360" s="96"/>
    </row>
    <row r="361" spans="1:23" ht="12" customHeight="1" x14ac:dyDescent="0.3">
      <c r="A361" s="96"/>
      <c r="B361" s="96"/>
      <c r="C361" s="96"/>
      <c r="D361" s="96"/>
      <c r="E361" s="96"/>
      <c r="F361" s="96"/>
      <c r="G361" s="96"/>
      <c r="H361" s="15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157"/>
      <c r="T361" s="96"/>
      <c r="U361" s="96"/>
      <c r="V361" s="96"/>
      <c r="W361" s="96"/>
    </row>
    <row r="362" spans="1:23" ht="12" customHeight="1" x14ac:dyDescent="0.3">
      <c r="A362" s="96"/>
      <c r="B362" s="96"/>
      <c r="C362" s="96"/>
      <c r="D362" s="96"/>
      <c r="E362" s="96"/>
      <c r="F362" s="96"/>
      <c r="G362" s="96"/>
      <c r="H362" s="15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157"/>
      <c r="T362" s="96"/>
      <c r="U362" s="96"/>
      <c r="V362" s="96"/>
      <c r="W362" s="96"/>
    </row>
    <row r="363" spans="1:23" ht="12" customHeight="1" x14ac:dyDescent="0.3">
      <c r="A363" s="96"/>
      <c r="B363" s="96"/>
      <c r="C363" s="96"/>
      <c r="D363" s="96"/>
      <c r="E363" s="96"/>
      <c r="F363" s="96"/>
      <c r="G363" s="96"/>
      <c r="H363" s="15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157"/>
      <c r="T363" s="96"/>
      <c r="U363" s="96"/>
      <c r="V363" s="96"/>
      <c r="W363" s="96"/>
    </row>
    <row r="364" spans="1:23" ht="12" customHeight="1" x14ac:dyDescent="0.3">
      <c r="A364" s="96"/>
      <c r="B364" s="96"/>
      <c r="C364" s="96"/>
      <c r="D364" s="96"/>
      <c r="E364" s="96"/>
      <c r="F364" s="96"/>
      <c r="G364" s="96"/>
      <c r="H364" s="15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157"/>
      <c r="T364" s="96"/>
      <c r="U364" s="96"/>
      <c r="V364" s="96"/>
      <c r="W364" s="96"/>
    </row>
    <row r="365" spans="1:23" ht="12" customHeight="1" x14ac:dyDescent="0.3">
      <c r="A365" s="96"/>
      <c r="B365" s="96"/>
      <c r="C365" s="96"/>
      <c r="D365" s="96"/>
      <c r="E365" s="96"/>
      <c r="F365" s="96"/>
      <c r="G365" s="96"/>
      <c r="H365" s="15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157"/>
      <c r="T365" s="96"/>
      <c r="U365" s="96"/>
      <c r="V365" s="96"/>
      <c r="W365" s="96"/>
    </row>
    <row r="366" spans="1:23" ht="12" customHeight="1" x14ac:dyDescent="0.3">
      <c r="A366" s="96"/>
      <c r="B366" s="96"/>
      <c r="C366" s="96"/>
      <c r="D366" s="96"/>
      <c r="E366" s="96"/>
      <c r="F366" s="96"/>
      <c r="G366" s="96"/>
      <c r="H366" s="15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157"/>
      <c r="T366" s="96"/>
      <c r="U366" s="96"/>
      <c r="V366" s="96"/>
      <c r="W366" s="96"/>
    </row>
    <row r="367" spans="1:23" ht="12" customHeight="1" x14ac:dyDescent="0.3">
      <c r="A367" s="96"/>
      <c r="B367" s="96"/>
      <c r="C367" s="96"/>
      <c r="D367" s="96"/>
      <c r="E367" s="96"/>
      <c r="F367" s="96"/>
      <c r="G367" s="96"/>
      <c r="H367" s="15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157"/>
      <c r="T367" s="96"/>
      <c r="U367" s="96"/>
      <c r="V367" s="96"/>
      <c r="W367" s="96"/>
    </row>
    <row r="368" spans="1:23" ht="12" customHeight="1" x14ac:dyDescent="0.3">
      <c r="A368" s="96"/>
      <c r="B368" s="96"/>
      <c r="C368" s="96"/>
      <c r="D368" s="96"/>
      <c r="E368" s="96"/>
      <c r="F368" s="96"/>
      <c r="G368" s="96"/>
      <c r="H368" s="15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157"/>
      <c r="T368" s="96"/>
      <c r="U368" s="96"/>
      <c r="V368" s="96"/>
      <c r="W368" s="96"/>
    </row>
    <row r="369" spans="1:23" ht="12" customHeight="1" x14ac:dyDescent="0.3">
      <c r="A369" s="96"/>
      <c r="B369" s="96"/>
      <c r="C369" s="96"/>
      <c r="D369" s="96"/>
      <c r="E369" s="96"/>
      <c r="F369" s="96"/>
      <c r="G369" s="96"/>
      <c r="H369" s="15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157"/>
      <c r="T369" s="96"/>
      <c r="U369" s="96"/>
      <c r="V369" s="96"/>
      <c r="W369" s="96"/>
    </row>
    <row r="370" spans="1:23" ht="12" customHeight="1" x14ac:dyDescent="0.3">
      <c r="A370" s="96"/>
      <c r="B370" s="96"/>
      <c r="C370" s="96"/>
      <c r="D370" s="96"/>
      <c r="E370" s="96"/>
      <c r="F370" s="96"/>
      <c r="G370" s="96"/>
      <c r="H370" s="15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157"/>
      <c r="T370" s="96"/>
      <c r="U370" s="96"/>
      <c r="V370" s="96"/>
      <c r="W370" s="96"/>
    </row>
    <row r="371" spans="1:23" ht="12" customHeight="1" x14ac:dyDescent="0.3">
      <c r="A371" s="96"/>
      <c r="B371" s="96"/>
      <c r="C371" s="96"/>
      <c r="D371" s="96"/>
      <c r="E371" s="96"/>
      <c r="F371" s="96"/>
      <c r="G371" s="96"/>
      <c r="H371" s="15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157"/>
      <c r="T371" s="96"/>
      <c r="U371" s="96"/>
      <c r="V371" s="96"/>
      <c r="W371" s="96"/>
    </row>
    <row r="372" spans="1:23" ht="12" customHeight="1" x14ac:dyDescent="0.3">
      <c r="A372" s="96"/>
      <c r="B372" s="96"/>
      <c r="C372" s="96"/>
      <c r="D372" s="96"/>
      <c r="E372" s="96"/>
      <c r="F372" s="96"/>
      <c r="G372" s="96"/>
      <c r="H372" s="15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157"/>
      <c r="T372" s="96"/>
      <c r="U372" s="96"/>
      <c r="V372" s="96"/>
      <c r="W372" s="96"/>
    </row>
    <row r="373" spans="1:23" ht="12" customHeight="1" x14ac:dyDescent="0.3">
      <c r="A373" s="96"/>
      <c r="B373" s="96"/>
      <c r="C373" s="96"/>
      <c r="D373" s="96"/>
      <c r="E373" s="96"/>
      <c r="F373" s="96"/>
      <c r="G373" s="96"/>
      <c r="H373" s="15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157"/>
      <c r="T373" s="96"/>
      <c r="U373" s="96"/>
      <c r="V373" s="96"/>
      <c r="W373" s="96"/>
    </row>
    <row r="374" spans="1:23" ht="12" customHeight="1" x14ac:dyDescent="0.3">
      <c r="A374" s="96"/>
      <c r="B374" s="96"/>
      <c r="C374" s="96"/>
      <c r="D374" s="96"/>
      <c r="E374" s="96"/>
      <c r="F374" s="96"/>
      <c r="G374" s="96"/>
      <c r="H374" s="15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157"/>
      <c r="T374" s="96"/>
      <c r="U374" s="96"/>
      <c r="V374" s="96"/>
      <c r="W374" s="96"/>
    </row>
    <row r="375" spans="1:23" ht="12" customHeight="1" x14ac:dyDescent="0.3">
      <c r="A375" s="96"/>
      <c r="B375" s="96"/>
      <c r="C375" s="96"/>
      <c r="D375" s="96"/>
      <c r="E375" s="96"/>
      <c r="F375" s="96"/>
      <c r="G375" s="96"/>
      <c r="H375" s="15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157"/>
      <c r="T375" s="96"/>
      <c r="U375" s="96"/>
      <c r="V375" s="96"/>
      <c r="W375" s="96"/>
    </row>
    <row r="376" spans="1:23" ht="12" customHeight="1" x14ac:dyDescent="0.3">
      <c r="A376" s="96"/>
      <c r="B376" s="96"/>
      <c r="C376" s="96"/>
      <c r="D376" s="96"/>
      <c r="E376" s="96"/>
      <c r="F376" s="96"/>
      <c r="G376" s="96"/>
      <c r="H376" s="15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157"/>
      <c r="T376" s="96"/>
      <c r="U376" s="96"/>
      <c r="V376" s="96"/>
      <c r="W376" s="96"/>
    </row>
    <row r="377" spans="1:23" ht="12" customHeight="1" x14ac:dyDescent="0.3">
      <c r="A377" s="96"/>
      <c r="B377" s="96"/>
      <c r="C377" s="96"/>
      <c r="D377" s="96"/>
      <c r="E377" s="96"/>
      <c r="F377" s="96"/>
      <c r="G377" s="96"/>
      <c r="H377" s="15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157"/>
      <c r="T377" s="96"/>
      <c r="U377" s="96"/>
      <c r="V377" s="96"/>
      <c r="W377" s="96"/>
    </row>
    <row r="378" spans="1:23" ht="12" customHeight="1" x14ac:dyDescent="0.3">
      <c r="A378" s="96"/>
      <c r="B378" s="96"/>
      <c r="C378" s="96"/>
      <c r="D378" s="96"/>
      <c r="E378" s="96"/>
      <c r="F378" s="96"/>
      <c r="G378" s="96"/>
      <c r="H378" s="15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157"/>
      <c r="T378" s="96"/>
      <c r="U378" s="96"/>
      <c r="V378" s="96"/>
      <c r="W378" s="96"/>
    </row>
    <row r="379" spans="1:23" ht="12" customHeight="1" x14ac:dyDescent="0.3">
      <c r="A379" s="96"/>
      <c r="B379" s="96"/>
      <c r="C379" s="96"/>
      <c r="D379" s="96"/>
      <c r="E379" s="96"/>
      <c r="F379" s="96"/>
      <c r="G379" s="96"/>
      <c r="H379" s="15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157"/>
      <c r="T379" s="96"/>
      <c r="U379" s="96"/>
      <c r="V379" s="96"/>
      <c r="W379" s="96"/>
    </row>
    <row r="380" spans="1:23" ht="12" customHeight="1" x14ac:dyDescent="0.3">
      <c r="A380" s="96"/>
      <c r="B380" s="96"/>
      <c r="C380" s="96"/>
      <c r="D380" s="96"/>
      <c r="E380" s="96"/>
      <c r="F380" s="96"/>
      <c r="G380" s="96"/>
      <c r="H380" s="15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157"/>
      <c r="T380" s="96"/>
      <c r="U380" s="96"/>
      <c r="V380" s="96"/>
      <c r="W380" s="96"/>
    </row>
    <row r="381" spans="1:23" ht="12" customHeight="1" x14ac:dyDescent="0.3">
      <c r="A381" s="96"/>
      <c r="B381" s="96"/>
      <c r="C381" s="96"/>
      <c r="D381" s="96"/>
      <c r="E381" s="96"/>
      <c r="F381" s="96"/>
      <c r="G381" s="96"/>
      <c r="H381" s="15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157"/>
      <c r="T381" s="96"/>
      <c r="U381" s="96"/>
      <c r="V381" s="96"/>
      <c r="W381" s="96"/>
    </row>
    <row r="382" spans="1:23" ht="12" customHeight="1" x14ac:dyDescent="0.3">
      <c r="A382" s="96"/>
      <c r="B382" s="96"/>
      <c r="C382" s="96"/>
      <c r="D382" s="96"/>
      <c r="E382" s="96"/>
      <c r="F382" s="96"/>
      <c r="G382" s="96"/>
      <c r="H382" s="15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157"/>
      <c r="T382" s="96"/>
      <c r="U382" s="96"/>
      <c r="V382" s="96"/>
      <c r="W382" s="96"/>
    </row>
    <row r="383" spans="1:23" ht="12" customHeight="1" x14ac:dyDescent="0.3">
      <c r="A383" s="96"/>
      <c r="B383" s="96"/>
      <c r="C383" s="96"/>
      <c r="D383" s="96"/>
      <c r="E383" s="96"/>
      <c r="F383" s="96"/>
      <c r="G383" s="96"/>
      <c r="H383" s="15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157"/>
      <c r="T383" s="96"/>
      <c r="U383" s="96"/>
      <c r="V383" s="96"/>
      <c r="W383" s="96"/>
    </row>
    <row r="384" spans="1:23" ht="12" customHeight="1" x14ac:dyDescent="0.3">
      <c r="A384" s="96"/>
      <c r="B384" s="96"/>
      <c r="C384" s="96"/>
      <c r="D384" s="96"/>
      <c r="E384" s="96"/>
      <c r="F384" s="96"/>
      <c r="G384" s="96"/>
      <c r="H384" s="15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157"/>
      <c r="T384" s="96"/>
      <c r="U384" s="96"/>
      <c r="V384" s="96"/>
      <c r="W384" s="96"/>
    </row>
    <row r="385" spans="1:23" ht="12" customHeight="1" x14ac:dyDescent="0.3">
      <c r="A385" s="96"/>
      <c r="B385" s="96"/>
      <c r="C385" s="96"/>
      <c r="D385" s="96"/>
      <c r="E385" s="96"/>
      <c r="F385" s="96"/>
      <c r="G385" s="96"/>
      <c r="H385" s="15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157"/>
      <c r="T385" s="96"/>
      <c r="U385" s="96"/>
      <c r="V385" s="96"/>
      <c r="W385" s="96"/>
    </row>
    <row r="386" spans="1:23" ht="12" customHeight="1" x14ac:dyDescent="0.3">
      <c r="A386" s="96"/>
      <c r="B386" s="96"/>
      <c r="C386" s="96"/>
      <c r="D386" s="96"/>
      <c r="E386" s="96"/>
      <c r="F386" s="96"/>
      <c r="G386" s="96"/>
      <c r="H386" s="15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157"/>
      <c r="T386" s="96"/>
      <c r="U386" s="96"/>
      <c r="V386" s="96"/>
      <c r="W386" s="96"/>
    </row>
    <row r="387" spans="1:23" ht="12" customHeight="1" x14ac:dyDescent="0.3">
      <c r="A387" s="96"/>
      <c r="B387" s="96"/>
      <c r="C387" s="96"/>
      <c r="D387" s="96"/>
      <c r="E387" s="96"/>
      <c r="F387" s="96"/>
      <c r="G387" s="96"/>
      <c r="H387" s="15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157"/>
      <c r="T387" s="96"/>
      <c r="U387" s="96"/>
      <c r="V387" s="96"/>
      <c r="W387" s="96"/>
    </row>
    <row r="388" spans="1:23" ht="12" customHeight="1" x14ac:dyDescent="0.3">
      <c r="A388" s="96"/>
      <c r="B388" s="96"/>
      <c r="C388" s="96"/>
      <c r="D388" s="96"/>
      <c r="E388" s="96"/>
      <c r="F388" s="96"/>
      <c r="G388" s="96"/>
      <c r="H388" s="15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157"/>
      <c r="T388" s="96"/>
      <c r="U388" s="96"/>
      <c r="V388" s="96"/>
      <c r="W388" s="96"/>
    </row>
    <row r="389" spans="1:23" ht="12" customHeight="1" x14ac:dyDescent="0.3">
      <c r="A389" s="96"/>
      <c r="B389" s="96"/>
      <c r="C389" s="96"/>
      <c r="D389" s="96"/>
      <c r="E389" s="96"/>
      <c r="F389" s="96"/>
      <c r="G389" s="96"/>
      <c r="H389" s="15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157"/>
      <c r="T389" s="96"/>
      <c r="U389" s="96"/>
      <c r="V389" s="96"/>
      <c r="W389" s="96"/>
    </row>
    <row r="390" spans="1:23" ht="12" customHeight="1" x14ac:dyDescent="0.3">
      <c r="A390" s="96"/>
      <c r="B390" s="96"/>
      <c r="C390" s="96"/>
      <c r="D390" s="96"/>
      <c r="E390" s="96"/>
      <c r="F390" s="96"/>
      <c r="G390" s="96"/>
      <c r="H390" s="15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157"/>
      <c r="T390" s="96"/>
      <c r="U390" s="96"/>
      <c r="V390" s="96"/>
      <c r="W390" s="96"/>
    </row>
    <row r="391" spans="1:23" ht="12" customHeight="1" x14ac:dyDescent="0.3">
      <c r="A391" s="96"/>
      <c r="B391" s="96"/>
      <c r="C391" s="96"/>
      <c r="D391" s="96"/>
      <c r="E391" s="96"/>
      <c r="F391" s="96"/>
      <c r="G391" s="96"/>
      <c r="H391" s="15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157"/>
      <c r="T391" s="96"/>
      <c r="U391" s="96"/>
      <c r="V391" s="96"/>
      <c r="W391" s="96"/>
    </row>
    <row r="392" spans="1:23" ht="12" customHeight="1" x14ac:dyDescent="0.3">
      <c r="A392" s="96"/>
      <c r="B392" s="96"/>
      <c r="C392" s="96"/>
      <c r="D392" s="96"/>
      <c r="E392" s="96"/>
      <c r="F392" s="96"/>
      <c r="G392" s="96"/>
      <c r="H392" s="15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157"/>
      <c r="T392" s="96"/>
      <c r="U392" s="96"/>
      <c r="V392" s="96"/>
      <c r="W392" s="96"/>
    </row>
    <row r="393" spans="1:23" ht="12" customHeight="1" x14ac:dyDescent="0.3">
      <c r="A393" s="96"/>
      <c r="B393" s="96"/>
      <c r="C393" s="96"/>
      <c r="D393" s="96"/>
      <c r="E393" s="96"/>
      <c r="F393" s="96"/>
      <c r="G393" s="96"/>
      <c r="H393" s="15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157"/>
      <c r="T393" s="96"/>
      <c r="U393" s="96"/>
      <c r="V393" s="96"/>
      <c r="W393" s="96"/>
    </row>
    <row r="394" spans="1:23" ht="12" customHeight="1" x14ac:dyDescent="0.3">
      <c r="A394" s="96"/>
      <c r="B394" s="96"/>
      <c r="C394" s="96"/>
      <c r="D394" s="96"/>
      <c r="E394" s="96"/>
      <c r="F394" s="96"/>
      <c r="G394" s="96"/>
      <c r="H394" s="15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157"/>
      <c r="T394" s="96"/>
      <c r="U394" s="96"/>
      <c r="V394" s="96"/>
      <c r="W394" s="96"/>
    </row>
    <row r="395" spans="1:23" ht="12" customHeight="1" x14ac:dyDescent="0.3">
      <c r="A395" s="96"/>
      <c r="B395" s="96"/>
      <c r="C395" s="96"/>
      <c r="D395" s="96"/>
      <c r="E395" s="96"/>
      <c r="F395" s="96"/>
      <c r="G395" s="96"/>
      <c r="H395" s="15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157"/>
      <c r="T395" s="96"/>
      <c r="U395" s="96"/>
      <c r="V395" s="96"/>
      <c r="W395" s="96"/>
    </row>
    <row r="396" spans="1:23" ht="12" customHeight="1" x14ac:dyDescent="0.3">
      <c r="A396" s="96"/>
      <c r="B396" s="96"/>
      <c r="C396" s="96"/>
      <c r="D396" s="96"/>
      <c r="E396" s="96"/>
      <c r="F396" s="96"/>
      <c r="G396" s="96"/>
      <c r="H396" s="15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157"/>
      <c r="T396" s="96"/>
      <c r="U396" s="96"/>
      <c r="V396" s="96"/>
      <c r="W396" s="96"/>
    </row>
    <row r="397" spans="1:23" ht="12" customHeight="1" x14ac:dyDescent="0.3">
      <c r="A397" s="96"/>
      <c r="B397" s="96"/>
      <c r="C397" s="96"/>
      <c r="D397" s="96"/>
      <c r="E397" s="96"/>
      <c r="F397" s="96"/>
      <c r="G397" s="96"/>
      <c r="H397" s="15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157"/>
      <c r="T397" s="96"/>
      <c r="U397" s="96"/>
      <c r="V397" s="96"/>
      <c r="W397" s="96"/>
    </row>
    <row r="398" spans="1:23" ht="12" customHeight="1" x14ac:dyDescent="0.3">
      <c r="A398" s="96"/>
      <c r="B398" s="96"/>
      <c r="C398" s="96"/>
      <c r="D398" s="96"/>
      <c r="E398" s="96"/>
      <c r="F398" s="96"/>
      <c r="G398" s="96"/>
      <c r="H398" s="15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157"/>
      <c r="T398" s="96"/>
      <c r="U398" s="96"/>
      <c r="V398" s="96"/>
      <c r="W398" s="96"/>
    </row>
    <row r="399" spans="1:23" ht="12" customHeight="1" x14ac:dyDescent="0.3">
      <c r="A399" s="96"/>
      <c r="B399" s="96"/>
      <c r="C399" s="96"/>
      <c r="D399" s="96"/>
      <c r="E399" s="96"/>
      <c r="F399" s="96"/>
      <c r="G399" s="96"/>
      <c r="H399" s="15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157"/>
      <c r="T399" s="96"/>
      <c r="U399" s="96"/>
      <c r="V399" s="96"/>
      <c r="W399" s="96"/>
    </row>
    <row r="400" spans="1:23" ht="12" customHeight="1" x14ac:dyDescent="0.3">
      <c r="A400" s="96"/>
      <c r="B400" s="96"/>
      <c r="C400" s="96"/>
      <c r="D400" s="96"/>
      <c r="E400" s="96"/>
      <c r="F400" s="96"/>
      <c r="G400" s="96"/>
      <c r="H400" s="15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157"/>
      <c r="T400" s="96"/>
      <c r="U400" s="96"/>
      <c r="V400" s="96"/>
      <c r="W400" s="96"/>
    </row>
    <row r="401" spans="1:23" ht="12" customHeight="1" x14ac:dyDescent="0.3">
      <c r="A401" s="96"/>
      <c r="B401" s="96"/>
      <c r="C401" s="96"/>
      <c r="D401" s="96"/>
      <c r="E401" s="96"/>
      <c r="F401" s="96"/>
      <c r="G401" s="96"/>
      <c r="H401" s="15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157"/>
      <c r="T401" s="96"/>
      <c r="U401" s="96"/>
      <c r="V401" s="96"/>
      <c r="W401" s="96"/>
    </row>
    <row r="402" spans="1:23" ht="12" customHeight="1" x14ac:dyDescent="0.3">
      <c r="A402" s="96"/>
      <c r="B402" s="96"/>
      <c r="C402" s="96"/>
      <c r="D402" s="96"/>
      <c r="E402" s="96"/>
      <c r="F402" s="96"/>
      <c r="G402" s="96"/>
      <c r="H402" s="15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157"/>
      <c r="T402" s="96"/>
      <c r="U402" s="96"/>
      <c r="V402" s="96"/>
      <c r="W402" s="96"/>
    </row>
    <row r="403" spans="1:23" ht="12" customHeight="1" x14ac:dyDescent="0.3">
      <c r="A403" s="96"/>
      <c r="B403" s="96"/>
      <c r="C403" s="96"/>
      <c r="D403" s="96"/>
      <c r="E403" s="96"/>
      <c r="F403" s="96"/>
      <c r="G403" s="96"/>
      <c r="H403" s="15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157"/>
      <c r="T403" s="96"/>
      <c r="U403" s="96"/>
      <c r="V403" s="96"/>
      <c r="W403" s="96"/>
    </row>
    <row r="404" spans="1:23" ht="12" customHeight="1" x14ac:dyDescent="0.3">
      <c r="A404" s="96"/>
      <c r="B404" s="96"/>
      <c r="C404" s="96"/>
      <c r="D404" s="96"/>
      <c r="E404" s="96"/>
      <c r="F404" s="96"/>
      <c r="G404" s="96"/>
      <c r="H404" s="15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157"/>
      <c r="T404" s="96"/>
      <c r="U404" s="96"/>
      <c r="V404" s="96"/>
      <c r="W404" s="96"/>
    </row>
    <row r="405" spans="1:23" ht="12" customHeight="1" x14ac:dyDescent="0.3">
      <c r="A405" s="96"/>
      <c r="B405" s="96"/>
      <c r="C405" s="96"/>
      <c r="D405" s="96"/>
      <c r="E405" s="96"/>
      <c r="F405" s="96"/>
      <c r="G405" s="96"/>
      <c r="H405" s="15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157"/>
      <c r="T405" s="96"/>
      <c r="U405" s="96"/>
      <c r="V405" s="96"/>
      <c r="W405" s="96"/>
    </row>
    <row r="406" spans="1:23" ht="12" customHeight="1" x14ac:dyDescent="0.3">
      <c r="A406" s="96"/>
      <c r="B406" s="96"/>
      <c r="C406" s="96"/>
      <c r="D406" s="96"/>
      <c r="E406" s="96"/>
      <c r="F406" s="96"/>
      <c r="G406" s="96"/>
      <c r="H406" s="15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157"/>
      <c r="T406" s="96"/>
      <c r="U406" s="96"/>
      <c r="V406" s="96"/>
      <c r="W406" s="96"/>
    </row>
    <row r="407" spans="1:23" ht="12" customHeight="1" x14ac:dyDescent="0.3">
      <c r="A407" s="96"/>
      <c r="B407" s="96"/>
      <c r="C407" s="96"/>
      <c r="D407" s="96"/>
      <c r="E407" s="96"/>
      <c r="F407" s="96"/>
      <c r="G407" s="96"/>
      <c r="H407" s="15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157"/>
      <c r="T407" s="96"/>
      <c r="U407" s="96"/>
      <c r="V407" s="96"/>
      <c r="W407" s="96"/>
    </row>
    <row r="408" spans="1:23" ht="12" customHeight="1" x14ac:dyDescent="0.3">
      <c r="A408" s="96"/>
      <c r="B408" s="96"/>
      <c r="C408" s="96"/>
      <c r="D408" s="96"/>
      <c r="E408" s="96"/>
      <c r="F408" s="96"/>
      <c r="G408" s="96"/>
      <c r="H408" s="15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157"/>
      <c r="T408" s="96"/>
      <c r="U408" s="96"/>
      <c r="V408" s="96"/>
      <c r="W408" s="96"/>
    </row>
    <row r="409" spans="1:23" ht="12" customHeight="1" x14ac:dyDescent="0.3">
      <c r="A409" s="96"/>
      <c r="B409" s="96"/>
      <c r="C409" s="96"/>
      <c r="D409" s="96"/>
      <c r="E409" s="96"/>
      <c r="F409" s="96"/>
      <c r="G409" s="96"/>
      <c r="H409" s="15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157"/>
      <c r="T409" s="96"/>
      <c r="U409" s="96"/>
      <c r="V409" s="96"/>
      <c r="W409" s="96"/>
    </row>
    <row r="410" spans="1:23" ht="12" customHeight="1" x14ac:dyDescent="0.3">
      <c r="A410" s="96"/>
      <c r="B410" s="96"/>
      <c r="C410" s="96"/>
      <c r="D410" s="96"/>
      <c r="E410" s="96"/>
      <c r="F410" s="96"/>
      <c r="G410" s="96"/>
      <c r="H410" s="15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157"/>
      <c r="T410" s="96"/>
      <c r="U410" s="96"/>
      <c r="V410" s="96"/>
      <c r="W410" s="96"/>
    </row>
    <row r="411" spans="1:23" ht="12" customHeight="1" x14ac:dyDescent="0.3">
      <c r="A411" s="96"/>
      <c r="B411" s="96"/>
      <c r="C411" s="96"/>
      <c r="D411" s="96"/>
      <c r="E411" s="96"/>
      <c r="F411" s="96"/>
      <c r="G411" s="96"/>
      <c r="H411" s="15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157"/>
      <c r="T411" s="96"/>
      <c r="U411" s="96"/>
      <c r="V411" s="96"/>
      <c r="W411" s="96"/>
    </row>
    <row r="412" spans="1:23" ht="12" customHeight="1" x14ac:dyDescent="0.3">
      <c r="A412" s="96"/>
      <c r="B412" s="96"/>
      <c r="C412" s="96"/>
      <c r="D412" s="96"/>
      <c r="E412" s="96"/>
      <c r="F412" s="96"/>
      <c r="G412" s="96"/>
      <c r="H412" s="15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157"/>
      <c r="T412" s="96"/>
      <c r="U412" s="96"/>
      <c r="V412" s="96"/>
      <c r="W412" s="96"/>
    </row>
    <row r="413" spans="1:23" ht="12" customHeight="1" x14ac:dyDescent="0.3">
      <c r="A413" s="96"/>
      <c r="B413" s="96"/>
      <c r="C413" s="96"/>
      <c r="D413" s="96"/>
      <c r="E413" s="96"/>
      <c r="F413" s="96"/>
      <c r="G413" s="96"/>
      <c r="H413" s="15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157"/>
      <c r="T413" s="96"/>
      <c r="U413" s="96"/>
      <c r="V413" s="96"/>
      <c r="W413" s="96"/>
    </row>
    <row r="414" spans="1:23" ht="12" customHeight="1" x14ac:dyDescent="0.3">
      <c r="A414" s="96"/>
      <c r="B414" s="96"/>
      <c r="C414" s="96"/>
      <c r="D414" s="96"/>
      <c r="E414" s="96"/>
      <c r="F414" s="96"/>
      <c r="G414" s="96"/>
      <c r="H414" s="15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157"/>
      <c r="T414" s="96"/>
      <c r="U414" s="96"/>
      <c r="V414" s="96"/>
      <c r="W414" s="96"/>
    </row>
    <row r="415" spans="1:23" ht="12" customHeight="1" x14ac:dyDescent="0.3">
      <c r="A415" s="96"/>
      <c r="B415" s="96"/>
      <c r="C415" s="96"/>
      <c r="D415" s="96"/>
      <c r="E415" s="96"/>
      <c r="F415" s="96"/>
      <c r="G415" s="96"/>
      <c r="H415" s="15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157"/>
      <c r="T415" s="96"/>
      <c r="U415" s="96"/>
      <c r="V415" s="96"/>
      <c r="W415" s="96"/>
    </row>
    <row r="416" spans="1:23" ht="12" customHeight="1" x14ac:dyDescent="0.3">
      <c r="A416" s="96"/>
      <c r="B416" s="96"/>
      <c r="C416" s="96"/>
      <c r="D416" s="96"/>
      <c r="E416" s="96"/>
      <c r="F416" s="96"/>
      <c r="G416" s="96"/>
      <c r="H416" s="15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157"/>
      <c r="T416" s="96"/>
      <c r="U416" s="96"/>
      <c r="V416" s="96"/>
      <c r="W416" s="96"/>
    </row>
    <row r="417" spans="1:23" ht="12" customHeight="1" x14ac:dyDescent="0.3">
      <c r="A417" s="96"/>
      <c r="B417" s="96"/>
      <c r="C417" s="96"/>
      <c r="D417" s="96"/>
      <c r="E417" s="96"/>
      <c r="F417" s="96"/>
      <c r="G417" s="96"/>
      <c r="H417" s="15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157"/>
      <c r="T417" s="96"/>
      <c r="U417" s="96"/>
      <c r="V417" s="96"/>
      <c r="W417" s="96"/>
    </row>
    <row r="418" spans="1:23" ht="12" customHeight="1" x14ac:dyDescent="0.3">
      <c r="A418" s="96"/>
      <c r="B418" s="96"/>
      <c r="C418" s="96"/>
      <c r="D418" s="96"/>
      <c r="E418" s="96"/>
      <c r="F418" s="96"/>
      <c r="G418" s="96"/>
      <c r="H418" s="15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157"/>
      <c r="T418" s="96"/>
      <c r="U418" s="96"/>
      <c r="V418" s="96"/>
      <c r="W418" s="96"/>
    </row>
    <row r="419" spans="1:23" ht="12" customHeight="1" x14ac:dyDescent="0.3">
      <c r="A419" s="96"/>
      <c r="B419" s="96"/>
      <c r="C419" s="96"/>
      <c r="D419" s="96"/>
      <c r="E419" s="96"/>
      <c r="F419" s="96"/>
      <c r="G419" s="96"/>
      <c r="H419" s="15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157"/>
      <c r="T419" s="96"/>
      <c r="U419" s="96"/>
      <c r="V419" s="96"/>
      <c r="W419" s="96"/>
    </row>
    <row r="420" spans="1:23" ht="12" customHeight="1" x14ac:dyDescent="0.3">
      <c r="A420" s="96"/>
      <c r="B420" s="96"/>
      <c r="C420" s="96"/>
      <c r="D420" s="96"/>
      <c r="E420" s="96"/>
      <c r="F420" s="96"/>
      <c r="G420" s="96"/>
      <c r="H420" s="15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157"/>
      <c r="T420" s="96"/>
      <c r="U420" s="96"/>
      <c r="V420" s="96"/>
      <c r="W420" s="96"/>
    </row>
    <row r="421" spans="1:23" ht="12" customHeight="1" x14ac:dyDescent="0.3">
      <c r="A421" s="96"/>
      <c r="B421" s="96"/>
      <c r="C421" s="96"/>
      <c r="D421" s="96"/>
      <c r="E421" s="96"/>
      <c r="F421" s="96"/>
      <c r="G421" s="96"/>
      <c r="H421" s="15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157"/>
      <c r="T421" s="96"/>
      <c r="U421" s="96"/>
      <c r="V421" s="96"/>
      <c r="W421" s="96"/>
    </row>
    <row r="422" spans="1:23" ht="12" customHeight="1" x14ac:dyDescent="0.3">
      <c r="A422" s="96"/>
      <c r="B422" s="96"/>
      <c r="C422" s="96"/>
      <c r="D422" s="96"/>
      <c r="E422" s="96"/>
      <c r="F422" s="96"/>
      <c r="G422" s="96"/>
      <c r="H422" s="15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157"/>
      <c r="T422" s="96"/>
      <c r="U422" s="96"/>
      <c r="V422" s="96"/>
      <c r="W422" s="96"/>
    </row>
    <row r="423" spans="1:23" ht="12" customHeight="1" x14ac:dyDescent="0.3">
      <c r="A423" s="96"/>
      <c r="B423" s="96"/>
      <c r="C423" s="96"/>
      <c r="D423" s="96"/>
      <c r="E423" s="96"/>
      <c r="F423" s="96"/>
      <c r="G423" s="96"/>
      <c r="H423" s="15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157"/>
      <c r="T423" s="96"/>
      <c r="U423" s="96"/>
      <c r="V423" s="96"/>
      <c r="W423" s="96"/>
    </row>
    <row r="424" spans="1:23" ht="12" customHeight="1" x14ac:dyDescent="0.3">
      <c r="A424" s="96"/>
      <c r="B424" s="96"/>
      <c r="C424" s="96"/>
      <c r="D424" s="96"/>
      <c r="E424" s="96"/>
      <c r="F424" s="96"/>
      <c r="G424" s="96"/>
      <c r="H424" s="15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157"/>
      <c r="T424" s="96"/>
      <c r="U424" s="96"/>
      <c r="V424" s="96"/>
      <c r="W424" s="96"/>
    </row>
    <row r="425" spans="1:23" ht="12" customHeight="1" x14ac:dyDescent="0.3">
      <c r="A425" s="96"/>
      <c r="B425" s="96"/>
      <c r="C425" s="96"/>
      <c r="D425" s="96"/>
      <c r="E425" s="96"/>
      <c r="F425" s="96"/>
      <c r="G425" s="96"/>
      <c r="H425" s="15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157"/>
      <c r="T425" s="96"/>
      <c r="U425" s="96"/>
      <c r="V425" s="96"/>
      <c r="W425" s="96"/>
    </row>
    <row r="426" spans="1:23" ht="12" customHeight="1" x14ac:dyDescent="0.3">
      <c r="A426" s="96"/>
      <c r="B426" s="96"/>
      <c r="C426" s="96"/>
      <c r="D426" s="96"/>
      <c r="E426" s="96"/>
      <c r="F426" s="96"/>
      <c r="G426" s="96"/>
      <c r="H426" s="15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157"/>
      <c r="T426" s="96"/>
      <c r="U426" s="96"/>
      <c r="V426" s="96"/>
      <c r="W426" s="96"/>
    </row>
    <row r="427" spans="1:23" ht="12" customHeight="1" x14ac:dyDescent="0.3">
      <c r="A427" s="96"/>
      <c r="B427" s="96"/>
      <c r="C427" s="96"/>
      <c r="D427" s="96"/>
      <c r="E427" s="96"/>
      <c r="F427" s="96"/>
      <c r="G427" s="96"/>
      <c r="H427" s="15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157"/>
      <c r="T427" s="96"/>
      <c r="U427" s="96"/>
      <c r="V427" s="96"/>
      <c r="W427" s="96"/>
    </row>
    <row r="428" spans="1:23" ht="12" customHeight="1" x14ac:dyDescent="0.3">
      <c r="A428" s="96"/>
      <c r="B428" s="96"/>
      <c r="C428" s="96"/>
      <c r="D428" s="96"/>
      <c r="E428" s="96"/>
      <c r="F428" s="96"/>
      <c r="G428" s="96"/>
      <c r="H428" s="15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157"/>
      <c r="T428" s="96"/>
      <c r="U428" s="96"/>
      <c r="V428" s="96"/>
      <c r="W428" s="96"/>
    </row>
    <row r="429" spans="1:23" ht="12" customHeight="1" x14ac:dyDescent="0.3">
      <c r="A429" s="96"/>
      <c r="B429" s="96"/>
      <c r="C429" s="96"/>
      <c r="D429" s="96"/>
      <c r="E429" s="96"/>
      <c r="F429" s="96"/>
      <c r="G429" s="96"/>
      <c r="H429" s="15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157"/>
      <c r="T429" s="96"/>
      <c r="U429" s="96"/>
      <c r="V429" s="96"/>
      <c r="W429" s="96"/>
    </row>
    <row r="430" spans="1:23" ht="12" customHeight="1" x14ac:dyDescent="0.3">
      <c r="A430" s="96"/>
      <c r="B430" s="96"/>
      <c r="C430" s="96"/>
      <c r="D430" s="96"/>
      <c r="E430" s="96"/>
      <c r="F430" s="96"/>
      <c r="G430" s="96"/>
      <c r="H430" s="15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157"/>
      <c r="T430" s="96"/>
      <c r="U430" s="96"/>
      <c r="V430" s="96"/>
      <c r="W430" s="96"/>
    </row>
    <row r="431" spans="1:23" ht="12" customHeight="1" x14ac:dyDescent="0.3">
      <c r="A431" s="96"/>
      <c r="B431" s="96"/>
      <c r="C431" s="96"/>
      <c r="D431" s="96"/>
      <c r="E431" s="96"/>
      <c r="F431" s="96"/>
      <c r="G431" s="96"/>
      <c r="H431" s="15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157"/>
      <c r="T431" s="96"/>
      <c r="U431" s="96"/>
      <c r="V431" s="96"/>
      <c r="W431" s="96"/>
    </row>
    <row r="432" spans="1:23" ht="12" customHeight="1" x14ac:dyDescent="0.3">
      <c r="A432" s="96"/>
      <c r="B432" s="96"/>
      <c r="C432" s="96"/>
      <c r="D432" s="96"/>
      <c r="E432" s="96"/>
      <c r="F432" s="96"/>
      <c r="G432" s="96"/>
      <c r="H432" s="15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157"/>
      <c r="T432" s="96"/>
      <c r="U432" s="96"/>
      <c r="V432" s="96"/>
      <c r="W432" s="96"/>
    </row>
    <row r="433" spans="1:23" ht="12" customHeight="1" x14ac:dyDescent="0.3">
      <c r="A433" s="96"/>
      <c r="B433" s="96"/>
      <c r="C433" s="96"/>
      <c r="D433" s="96"/>
      <c r="E433" s="96"/>
      <c r="F433" s="96"/>
      <c r="G433" s="96"/>
      <c r="H433" s="15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157"/>
      <c r="T433" s="96"/>
      <c r="U433" s="96"/>
      <c r="V433" s="96"/>
      <c r="W433" s="96"/>
    </row>
    <row r="434" spans="1:23" ht="12" customHeight="1" x14ac:dyDescent="0.3">
      <c r="A434" s="96"/>
      <c r="B434" s="96"/>
      <c r="C434" s="96"/>
      <c r="D434" s="96"/>
      <c r="E434" s="96"/>
      <c r="F434" s="96"/>
      <c r="G434" s="96"/>
      <c r="H434" s="15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157"/>
      <c r="T434" s="96"/>
      <c r="U434" s="96"/>
      <c r="V434" s="96"/>
      <c r="W434" s="96"/>
    </row>
    <row r="435" spans="1:23" ht="12" customHeight="1" x14ac:dyDescent="0.3">
      <c r="A435" s="96"/>
      <c r="B435" s="96"/>
      <c r="C435" s="96"/>
      <c r="D435" s="96"/>
      <c r="E435" s="96"/>
      <c r="F435" s="96"/>
      <c r="G435" s="96"/>
      <c r="H435" s="15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157"/>
      <c r="T435" s="96"/>
      <c r="U435" s="96"/>
      <c r="V435" s="96"/>
      <c r="W435" s="96"/>
    </row>
    <row r="436" spans="1:23" ht="12" customHeight="1" x14ac:dyDescent="0.3">
      <c r="A436" s="96"/>
      <c r="B436" s="96"/>
      <c r="C436" s="96"/>
      <c r="D436" s="96"/>
      <c r="E436" s="96"/>
      <c r="F436" s="96"/>
      <c r="G436" s="96"/>
      <c r="H436" s="15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157"/>
      <c r="T436" s="96"/>
      <c r="U436" s="96"/>
      <c r="V436" s="96"/>
      <c r="W436" s="96"/>
    </row>
    <row r="437" spans="1:23" ht="12" customHeight="1" x14ac:dyDescent="0.3">
      <c r="A437" s="96"/>
      <c r="B437" s="96"/>
      <c r="C437" s="96"/>
      <c r="D437" s="96"/>
      <c r="E437" s="96"/>
      <c r="F437" s="96"/>
      <c r="G437" s="96"/>
      <c r="H437" s="15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157"/>
      <c r="T437" s="96"/>
      <c r="U437" s="96"/>
      <c r="V437" s="96"/>
      <c r="W437" s="96"/>
    </row>
    <row r="438" spans="1:23" ht="12" customHeight="1" x14ac:dyDescent="0.3">
      <c r="A438" s="96"/>
      <c r="B438" s="96"/>
      <c r="C438" s="96"/>
      <c r="D438" s="96"/>
      <c r="E438" s="96"/>
      <c r="F438" s="96"/>
      <c r="G438" s="96"/>
      <c r="H438" s="15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157"/>
      <c r="T438" s="96"/>
      <c r="U438" s="96"/>
      <c r="V438" s="96"/>
      <c r="W438" s="96"/>
    </row>
    <row r="439" spans="1:23" ht="12" customHeight="1" x14ac:dyDescent="0.3">
      <c r="A439" s="96"/>
      <c r="B439" s="96"/>
      <c r="C439" s="96"/>
      <c r="D439" s="96"/>
      <c r="E439" s="96"/>
      <c r="F439" s="96"/>
      <c r="G439" s="96"/>
      <c r="H439" s="15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157"/>
      <c r="T439" s="96"/>
      <c r="U439" s="96"/>
      <c r="V439" s="96"/>
      <c r="W439" s="96"/>
    </row>
    <row r="440" spans="1:23" ht="12" customHeight="1" x14ac:dyDescent="0.3">
      <c r="A440" s="96"/>
      <c r="B440" s="96"/>
      <c r="C440" s="96"/>
      <c r="D440" s="96"/>
      <c r="E440" s="96"/>
      <c r="F440" s="96"/>
      <c r="G440" s="96"/>
      <c r="H440" s="15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157"/>
      <c r="T440" s="96"/>
      <c r="U440" s="96"/>
      <c r="V440" s="96"/>
      <c r="W440" s="96"/>
    </row>
    <row r="441" spans="1:23" ht="12" customHeight="1" x14ac:dyDescent="0.3">
      <c r="A441" s="96"/>
      <c r="B441" s="96"/>
      <c r="C441" s="96"/>
      <c r="D441" s="96"/>
      <c r="E441" s="96"/>
      <c r="F441" s="96"/>
      <c r="G441" s="96"/>
      <c r="H441" s="15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157"/>
      <c r="T441" s="96"/>
      <c r="U441" s="96"/>
      <c r="V441" s="96"/>
      <c r="W441" s="96"/>
    </row>
    <row r="442" spans="1:23" ht="12" customHeight="1" x14ac:dyDescent="0.3">
      <c r="A442" s="96"/>
      <c r="B442" s="96"/>
      <c r="C442" s="96"/>
      <c r="D442" s="96"/>
      <c r="E442" s="96"/>
      <c r="F442" s="96"/>
      <c r="G442" s="96"/>
      <c r="H442" s="15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157"/>
      <c r="T442" s="96"/>
      <c r="U442" s="96"/>
      <c r="V442" s="96"/>
      <c r="W442" s="96"/>
    </row>
    <row r="443" spans="1:23" ht="12" customHeight="1" x14ac:dyDescent="0.3">
      <c r="A443" s="96"/>
      <c r="B443" s="96"/>
      <c r="C443" s="96"/>
      <c r="D443" s="96"/>
      <c r="E443" s="96"/>
      <c r="F443" s="96"/>
      <c r="G443" s="96"/>
      <c r="H443" s="15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157"/>
      <c r="T443" s="96"/>
      <c r="U443" s="96"/>
      <c r="V443" s="96"/>
      <c r="W443" s="96"/>
    </row>
    <row r="444" spans="1:23" ht="12" customHeight="1" x14ac:dyDescent="0.3">
      <c r="A444" s="96"/>
      <c r="B444" s="96"/>
      <c r="C444" s="96"/>
      <c r="D444" s="96"/>
      <c r="E444" s="96"/>
      <c r="F444" s="96"/>
      <c r="G444" s="96"/>
      <c r="H444" s="15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157"/>
      <c r="T444" s="96"/>
      <c r="U444" s="96"/>
      <c r="V444" s="96"/>
      <c r="W444" s="96"/>
    </row>
    <row r="445" spans="1:23" ht="12" customHeight="1" x14ac:dyDescent="0.3">
      <c r="A445" s="96"/>
      <c r="B445" s="96"/>
      <c r="C445" s="96"/>
      <c r="D445" s="96"/>
      <c r="E445" s="96"/>
      <c r="F445" s="96"/>
      <c r="G445" s="96"/>
      <c r="H445" s="15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157"/>
      <c r="T445" s="96"/>
      <c r="U445" s="96"/>
      <c r="V445" s="96"/>
      <c r="W445" s="96"/>
    </row>
    <row r="446" spans="1:23" ht="12" customHeight="1" x14ac:dyDescent="0.3">
      <c r="A446" s="96"/>
      <c r="B446" s="96"/>
      <c r="C446" s="96"/>
      <c r="D446" s="96"/>
      <c r="E446" s="96"/>
      <c r="F446" s="96"/>
      <c r="G446" s="96"/>
      <c r="H446" s="15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157"/>
      <c r="T446" s="96"/>
      <c r="U446" s="96"/>
      <c r="V446" s="96"/>
      <c r="W446" s="96"/>
    </row>
    <row r="447" spans="1:23" ht="12" customHeight="1" x14ac:dyDescent="0.3">
      <c r="A447" s="96"/>
      <c r="B447" s="96"/>
      <c r="C447" s="96"/>
      <c r="D447" s="96"/>
      <c r="E447" s="96"/>
      <c r="F447" s="96"/>
      <c r="G447" s="96"/>
      <c r="H447" s="15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157"/>
      <c r="T447" s="96"/>
      <c r="U447" s="96"/>
      <c r="V447" s="96"/>
      <c r="W447" s="96"/>
    </row>
    <row r="448" spans="1:23" ht="12" customHeight="1" x14ac:dyDescent="0.3">
      <c r="A448" s="96"/>
      <c r="B448" s="96"/>
      <c r="C448" s="96"/>
      <c r="D448" s="96"/>
      <c r="E448" s="96"/>
      <c r="F448" s="96"/>
      <c r="G448" s="96"/>
      <c r="H448" s="15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157"/>
      <c r="T448" s="96"/>
      <c r="U448" s="96"/>
      <c r="V448" s="96"/>
      <c r="W448" s="96"/>
    </row>
    <row r="449" spans="1:23" ht="12" customHeight="1" x14ac:dyDescent="0.3">
      <c r="A449" s="96"/>
      <c r="B449" s="96"/>
      <c r="C449" s="96"/>
      <c r="D449" s="96"/>
      <c r="E449" s="96"/>
      <c r="F449" s="96"/>
      <c r="G449" s="96"/>
      <c r="H449" s="15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157"/>
      <c r="T449" s="96"/>
      <c r="U449" s="96"/>
      <c r="V449" s="96"/>
      <c r="W449" s="96"/>
    </row>
    <row r="450" spans="1:23" ht="12" customHeight="1" x14ac:dyDescent="0.3">
      <c r="A450" s="96"/>
      <c r="B450" s="96"/>
      <c r="C450" s="96"/>
      <c r="D450" s="96"/>
      <c r="E450" s="96"/>
      <c r="F450" s="96"/>
      <c r="G450" s="96"/>
      <c r="H450" s="15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157"/>
      <c r="T450" s="96"/>
      <c r="U450" s="96"/>
      <c r="V450" s="96"/>
      <c r="W450" s="96"/>
    </row>
    <row r="451" spans="1:23" ht="12" customHeight="1" x14ac:dyDescent="0.3">
      <c r="A451" s="96"/>
      <c r="B451" s="96"/>
      <c r="C451" s="96"/>
      <c r="D451" s="96"/>
      <c r="E451" s="96"/>
      <c r="F451" s="96"/>
      <c r="G451" s="96"/>
      <c r="H451" s="15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157"/>
      <c r="T451" s="96"/>
      <c r="U451" s="96"/>
      <c r="V451" s="96"/>
      <c r="W451" s="96"/>
    </row>
    <row r="452" spans="1:23" ht="12" customHeight="1" x14ac:dyDescent="0.3">
      <c r="A452" s="96"/>
      <c r="B452" s="96"/>
      <c r="C452" s="96"/>
      <c r="D452" s="96"/>
      <c r="E452" s="96"/>
      <c r="F452" s="96"/>
      <c r="G452" s="96"/>
      <c r="H452" s="15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157"/>
      <c r="T452" s="96"/>
      <c r="U452" s="96"/>
      <c r="V452" s="96"/>
      <c r="W452" s="96"/>
    </row>
    <row r="453" spans="1:23" ht="12" customHeight="1" x14ac:dyDescent="0.3">
      <c r="A453" s="96"/>
      <c r="B453" s="96"/>
      <c r="C453" s="96"/>
      <c r="D453" s="96"/>
      <c r="E453" s="96"/>
      <c r="F453" s="96"/>
      <c r="G453" s="96"/>
      <c r="H453" s="15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157"/>
      <c r="T453" s="96"/>
      <c r="U453" s="96"/>
      <c r="V453" s="96"/>
      <c r="W453" s="96"/>
    </row>
    <row r="454" spans="1:23" ht="12" customHeight="1" x14ac:dyDescent="0.3">
      <c r="A454" s="96"/>
      <c r="B454" s="96"/>
      <c r="C454" s="96"/>
      <c r="D454" s="96"/>
      <c r="E454" s="96"/>
      <c r="F454" s="96"/>
      <c r="G454" s="96"/>
      <c r="H454" s="15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157"/>
      <c r="T454" s="96"/>
      <c r="U454" s="96"/>
      <c r="V454" s="96"/>
      <c r="W454" s="96"/>
    </row>
    <row r="455" spans="1:23" ht="12" customHeight="1" x14ac:dyDescent="0.3">
      <c r="A455" s="96"/>
      <c r="B455" s="96"/>
      <c r="C455" s="96"/>
      <c r="D455" s="96"/>
      <c r="E455" s="96"/>
      <c r="F455" s="96"/>
      <c r="G455" s="96"/>
      <c r="H455" s="15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157"/>
      <c r="T455" s="96"/>
      <c r="U455" s="96"/>
      <c r="V455" s="96"/>
      <c r="W455" s="96"/>
    </row>
    <row r="456" spans="1:23" ht="12" customHeight="1" x14ac:dyDescent="0.3">
      <c r="A456" s="96"/>
      <c r="B456" s="96"/>
      <c r="C456" s="96"/>
      <c r="D456" s="96"/>
      <c r="E456" s="96"/>
      <c r="F456" s="96"/>
      <c r="G456" s="96"/>
      <c r="H456" s="15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157"/>
      <c r="T456" s="96"/>
      <c r="U456" s="96"/>
      <c r="V456" s="96"/>
      <c r="W456" s="96"/>
    </row>
    <row r="457" spans="1:23" ht="12" customHeight="1" x14ac:dyDescent="0.3">
      <c r="A457" s="96"/>
      <c r="B457" s="96"/>
      <c r="C457" s="96"/>
      <c r="D457" s="96"/>
      <c r="E457" s="96"/>
      <c r="F457" s="96"/>
      <c r="G457" s="96"/>
      <c r="H457" s="15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157"/>
      <c r="T457" s="96"/>
      <c r="U457" s="96"/>
      <c r="V457" s="96"/>
      <c r="W457" s="96"/>
    </row>
    <row r="458" spans="1:23" ht="12" customHeight="1" x14ac:dyDescent="0.3">
      <c r="A458" s="96"/>
      <c r="B458" s="96"/>
      <c r="C458" s="96"/>
      <c r="D458" s="96"/>
      <c r="E458" s="96"/>
      <c r="F458" s="96"/>
      <c r="G458" s="96"/>
      <c r="H458" s="15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157"/>
      <c r="T458" s="96"/>
      <c r="U458" s="96"/>
      <c r="V458" s="96"/>
      <c r="W458" s="96"/>
    </row>
    <row r="459" spans="1:23" ht="12" customHeight="1" x14ac:dyDescent="0.3">
      <c r="A459" s="96"/>
      <c r="B459" s="96"/>
      <c r="C459" s="96"/>
      <c r="D459" s="96"/>
      <c r="E459" s="96"/>
      <c r="F459" s="96"/>
      <c r="G459" s="96"/>
      <c r="H459" s="15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157"/>
      <c r="T459" s="96"/>
      <c r="U459" s="96"/>
      <c r="V459" s="96"/>
      <c r="W459" s="96"/>
    </row>
    <row r="460" spans="1:23" ht="12" customHeight="1" x14ac:dyDescent="0.3">
      <c r="A460" s="96"/>
      <c r="B460" s="96"/>
      <c r="C460" s="96"/>
      <c r="D460" s="96"/>
      <c r="E460" s="96"/>
      <c r="F460" s="96"/>
      <c r="G460" s="96"/>
      <c r="H460" s="15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157"/>
      <c r="T460" s="96"/>
      <c r="U460" s="96"/>
      <c r="V460" s="96"/>
      <c r="W460" s="96"/>
    </row>
    <row r="461" spans="1:23" ht="12" customHeight="1" x14ac:dyDescent="0.3">
      <c r="A461" s="96"/>
      <c r="B461" s="96"/>
      <c r="C461" s="96"/>
      <c r="D461" s="96"/>
      <c r="E461" s="96"/>
      <c r="F461" s="96"/>
      <c r="G461" s="96"/>
      <c r="H461" s="15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157"/>
      <c r="T461" s="96"/>
      <c r="U461" s="96"/>
      <c r="V461" s="96"/>
      <c r="W461" s="96"/>
    </row>
    <row r="462" spans="1:23" ht="12" customHeight="1" x14ac:dyDescent="0.3">
      <c r="A462" s="96"/>
      <c r="B462" s="96"/>
      <c r="C462" s="96"/>
      <c r="D462" s="96"/>
      <c r="E462" s="96"/>
      <c r="F462" s="96"/>
      <c r="G462" s="96"/>
      <c r="H462" s="15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157"/>
      <c r="T462" s="96"/>
      <c r="U462" s="96"/>
      <c r="V462" s="96"/>
      <c r="W462" s="96"/>
    </row>
    <row r="463" spans="1:23" ht="12" customHeight="1" x14ac:dyDescent="0.3">
      <c r="A463" s="96"/>
      <c r="B463" s="96"/>
      <c r="C463" s="96"/>
      <c r="D463" s="96"/>
      <c r="E463" s="96"/>
      <c r="F463" s="96"/>
      <c r="G463" s="96"/>
      <c r="H463" s="15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157"/>
      <c r="T463" s="96"/>
      <c r="U463" s="96"/>
      <c r="V463" s="96"/>
      <c r="W463" s="96"/>
    </row>
    <row r="464" spans="1:23" ht="12" customHeight="1" x14ac:dyDescent="0.3">
      <c r="A464" s="96"/>
      <c r="B464" s="96"/>
      <c r="C464" s="96"/>
      <c r="D464" s="96"/>
      <c r="E464" s="96"/>
      <c r="F464" s="96"/>
      <c r="G464" s="96"/>
      <c r="H464" s="15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157"/>
      <c r="T464" s="96"/>
      <c r="U464" s="96"/>
      <c r="V464" s="96"/>
      <c r="W464" s="96"/>
    </row>
    <row r="465" spans="1:23" ht="12" customHeight="1" x14ac:dyDescent="0.3">
      <c r="A465" s="96"/>
      <c r="B465" s="96"/>
      <c r="C465" s="96"/>
      <c r="D465" s="96"/>
      <c r="E465" s="96"/>
      <c r="F465" s="96"/>
      <c r="G465" s="96"/>
      <c r="H465" s="15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157"/>
      <c r="T465" s="96"/>
      <c r="U465" s="96"/>
      <c r="V465" s="96"/>
      <c r="W465" s="96"/>
    </row>
    <row r="466" spans="1:23" ht="12" customHeight="1" x14ac:dyDescent="0.3">
      <c r="A466" s="96"/>
      <c r="B466" s="96"/>
      <c r="C466" s="96"/>
      <c r="D466" s="96"/>
      <c r="E466" s="96"/>
      <c r="F466" s="96"/>
      <c r="G466" s="96"/>
      <c r="H466" s="15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157"/>
      <c r="T466" s="96"/>
      <c r="U466" s="96"/>
      <c r="V466" s="96"/>
      <c r="W466" s="96"/>
    </row>
    <row r="467" spans="1:23" ht="12" customHeight="1" x14ac:dyDescent="0.3">
      <c r="A467" s="96"/>
      <c r="B467" s="96"/>
      <c r="C467" s="96"/>
      <c r="D467" s="96"/>
      <c r="E467" s="96"/>
      <c r="F467" s="96"/>
      <c r="G467" s="96"/>
      <c r="H467" s="15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157"/>
      <c r="T467" s="96"/>
      <c r="U467" s="96"/>
      <c r="V467" s="96"/>
      <c r="W467" s="96"/>
    </row>
    <row r="468" spans="1:23" ht="12" customHeight="1" x14ac:dyDescent="0.3">
      <c r="A468" s="96"/>
      <c r="B468" s="96"/>
      <c r="C468" s="96"/>
      <c r="D468" s="96"/>
      <c r="E468" s="96"/>
      <c r="F468" s="96"/>
      <c r="G468" s="96"/>
      <c r="H468" s="15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157"/>
      <c r="T468" s="96"/>
      <c r="U468" s="96"/>
      <c r="V468" s="96"/>
      <c r="W468" s="96"/>
    </row>
    <row r="469" spans="1:23" ht="12" customHeight="1" x14ac:dyDescent="0.3">
      <c r="A469" s="96"/>
      <c r="B469" s="96"/>
      <c r="C469" s="96"/>
      <c r="D469" s="96"/>
      <c r="E469" s="96"/>
      <c r="F469" s="96"/>
      <c r="G469" s="96"/>
      <c r="H469" s="15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157"/>
      <c r="T469" s="96"/>
      <c r="U469" s="96"/>
      <c r="V469" s="96"/>
      <c r="W469" s="96"/>
    </row>
    <row r="470" spans="1:23" ht="12" customHeight="1" x14ac:dyDescent="0.3">
      <c r="A470" s="96"/>
      <c r="B470" s="96"/>
      <c r="C470" s="96"/>
      <c r="D470" s="96"/>
      <c r="E470" s="96"/>
      <c r="F470" s="96"/>
      <c r="G470" s="96"/>
      <c r="H470" s="15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157"/>
      <c r="T470" s="96"/>
      <c r="U470" s="96"/>
      <c r="V470" s="96"/>
      <c r="W470" s="96"/>
    </row>
    <row r="471" spans="1:23" ht="12" customHeight="1" x14ac:dyDescent="0.3">
      <c r="A471" s="96"/>
      <c r="B471" s="96"/>
      <c r="C471" s="96"/>
      <c r="D471" s="96"/>
      <c r="E471" s="96"/>
      <c r="F471" s="96"/>
      <c r="G471" s="96"/>
      <c r="H471" s="15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157"/>
      <c r="T471" s="96"/>
      <c r="U471" s="96"/>
      <c r="V471" s="96"/>
      <c r="W471" s="96"/>
    </row>
    <row r="472" spans="1:23" ht="12" customHeight="1" x14ac:dyDescent="0.3">
      <c r="A472" s="96"/>
      <c r="B472" s="96"/>
      <c r="C472" s="96"/>
      <c r="D472" s="96"/>
      <c r="E472" s="96"/>
      <c r="F472" s="96"/>
      <c r="G472" s="96"/>
      <c r="H472" s="15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157"/>
      <c r="T472" s="96"/>
      <c r="U472" s="96"/>
      <c r="V472" s="96"/>
      <c r="W472" s="96"/>
    </row>
    <row r="473" spans="1:23" ht="12" customHeight="1" x14ac:dyDescent="0.3">
      <c r="A473" s="96"/>
      <c r="B473" s="96"/>
      <c r="C473" s="96"/>
      <c r="D473" s="96"/>
      <c r="E473" s="96"/>
      <c r="F473" s="96"/>
      <c r="G473" s="96"/>
      <c r="H473" s="15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157"/>
      <c r="T473" s="96"/>
      <c r="U473" s="96"/>
      <c r="V473" s="96"/>
      <c r="W473" s="96"/>
    </row>
    <row r="474" spans="1:23" ht="12" customHeight="1" x14ac:dyDescent="0.3">
      <c r="A474" s="96"/>
      <c r="B474" s="96"/>
      <c r="C474" s="96"/>
      <c r="D474" s="96"/>
      <c r="E474" s="96"/>
      <c r="F474" s="96"/>
      <c r="G474" s="96"/>
      <c r="H474" s="15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157"/>
      <c r="T474" s="96"/>
      <c r="U474" s="96"/>
      <c r="V474" s="96"/>
      <c r="W474" s="96"/>
    </row>
    <row r="475" spans="1:23" ht="12" customHeight="1" x14ac:dyDescent="0.3">
      <c r="A475" s="96"/>
      <c r="B475" s="96"/>
      <c r="C475" s="96"/>
      <c r="D475" s="96"/>
      <c r="E475" s="96"/>
      <c r="F475" s="96"/>
      <c r="G475" s="96"/>
      <c r="H475" s="15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157"/>
      <c r="T475" s="96"/>
      <c r="U475" s="96"/>
      <c r="V475" s="96"/>
      <c r="W475" s="96"/>
    </row>
    <row r="476" spans="1:23" ht="12" customHeight="1" x14ac:dyDescent="0.3">
      <c r="A476" s="96"/>
      <c r="B476" s="96"/>
      <c r="C476" s="96"/>
      <c r="D476" s="96"/>
      <c r="E476" s="96"/>
      <c r="F476" s="96"/>
      <c r="G476" s="96"/>
      <c r="H476" s="15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157"/>
      <c r="T476" s="96"/>
      <c r="U476" s="96"/>
      <c r="V476" s="96"/>
      <c r="W476" s="96"/>
    </row>
    <row r="477" spans="1:23" ht="12" customHeight="1" x14ac:dyDescent="0.3">
      <c r="A477" s="96"/>
      <c r="B477" s="96"/>
      <c r="C477" s="96"/>
      <c r="D477" s="96"/>
      <c r="E477" s="96"/>
      <c r="F477" s="96"/>
      <c r="G477" s="96"/>
      <c r="H477" s="15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157"/>
      <c r="T477" s="96"/>
      <c r="U477" s="96"/>
      <c r="V477" s="96"/>
      <c r="W477" s="96"/>
    </row>
    <row r="478" spans="1:23" ht="12" customHeight="1" x14ac:dyDescent="0.3">
      <c r="A478" s="96"/>
      <c r="B478" s="96"/>
      <c r="C478" s="96"/>
      <c r="D478" s="96"/>
      <c r="E478" s="96"/>
      <c r="F478" s="96"/>
      <c r="G478" s="96"/>
      <c r="H478" s="15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157"/>
      <c r="T478" s="96"/>
      <c r="U478" s="96"/>
      <c r="V478" s="96"/>
      <c r="W478" s="96"/>
    </row>
    <row r="479" spans="1:23" ht="12" customHeight="1" x14ac:dyDescent="0.3">
      <c r="A479" s="96"/>
      <c r="B479" s="96"/>
      <c r="C479" s="96"/>
      <c r="D479" s="96"/>
      <c r="E479" s="96"/>
      <c r="F479" s="96"/>
      <c r="G479" s="96"/>
      <c r="H479" s="15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157"/>
      <c r="T479" s="96"/>
      <c r="U479" s="96"/>
      <c r="V479" s="96"/>
      <c r="W479" s="96"/>
    </row>
    <row r="480" spans="1:23" ht="12" customHeight="1" x14ac:dyDescent="0.3">
      <c r="A480" s="96"/>
      <c r="B480" s="96"/>
      <c r="C480" s="96"/>
      <c r="D480" s="96"/>
      <c r="E480" s="96"/>
      <c r="F480" s="96"/>
      <c r="G480" s="96"/>
      <c r="H480" s="15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157"/>
      <c r="T480" s="96"/>
      <c r="U480" s="96"/>
      <c r="V480" s="96"/>
      <c r="W480" s="96"/>
    </row>
    <row r="481" spans="1:23" ht="12" customHeight="1" x14ac:dyDescent="0.3">
      <c r="A481" s="96"/>
      <c r="B481" s="96"/>
      <c r="C481" s="96"/>
      <c r="D481" s="96"/>
      <c r="E481" s="96"/>
      <c r="F481" s="96"/>
      <c r="G481" s="96"/>
      <c r="H481" s="15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157"/>
      <c r="T481" s="96"/>
      <c r="U481" s="96"/>
      <c r="V481" s="96"/>
      <c r="W481" s="96"/>
    </row>
    <row r="482" spans="1:23" ht="12" customHeight="1" x14ac:dyDescent="0.3">
      <c r="A482" s="96"/>
      <c r="B482" s="96"/>
      <c r="C482" s="96"/>
      <c r="D482" s="96"/>
      <c r="E482" s="96"/>
      <c r="F482" s="96"/>
      <c r="G482" s="96"/>
      <c r="H482" s="15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157"/>
      <c r="T482" s="96"/>
      <c r="U482" s="96"/>
      <c r="V482" s="96"/>
      <c r="W482" s="96"/>
    </row>
    <row r="483" spans="1:23" ht="12" customHeight="1" x14ac:dyDescent="0.3">
      <c r="A483" s="96"/>
      <c r="B483" s="96"/>
      <c r="C483" s="96"/>
      <c r="D483" s="96"/>
      <c r="E483" s="96"/>
      <c r="F483" s="96"/>
      <c r="G483" s="96"/>
      <c r="H483" s="15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157"/>
      <c r="T483" s="96"/>
      <c r="U483" s="96"/>
      <c r="V483" s="96"/>
      <c r="W483" s="96"/>
    </row>
    <row r="484" spans="1:23" ht="12" customHeight="1" x14ac:dyDescent="0.3">
      <c r="A484" s="96"/>
      <c r="B484" s="96"/>
      <c r="C484" s="96"/>
      <c r="D484" s="96"/>
      <c r="E484" s="96"/>
      <c r="F484" s="96"/>
      <c r="G484" s="96"/>
      <c r="H484" s="15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157"/>
      <c r="T484" s="96"/>
      <c r="U484" s="96"/>
      <c r="V484" s="96"/>
      <c r="W484" s="96"/>
    </row>
    <row r="485" spans="1:23" ht="12" customHeight="1" x14ac:dyDescent="0.3">
      <c r="A485" s="96"/>
      <c r="B485" s="96"/>
      <c r="C485" s="96"/>
      <c r="D485" s="96"/>
      <c r="E485" s="96"/>
      <c r="F485" s="96"/>
      <c r="G485" s="96"/>
      <c r="H485" s="15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157"/>
      <c r="T485" s="96"/>
      <c r="U485" s="96"/>
      <c r="V485" s="96"/>
      <c r="W485" s="96"/>
    </row>
    <row r="486" spans="1:23" ht="12" customHeight="1" x14ac:dyDescent="0.3">
      <c r="A486" s="96"/>
      <c r="B486" s="96"/>
      <c r="C486" s="96"/>
      <c r="D486" s="96"/>
      <c r="E486" s="96"/>
      <c r="F486" s="96"/>
      <c r="G486" s="96"/>
      <c r="H486" s="15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157"/>
      <c r="T486" s="96"/>
      <c r="U486" s="96"/>
      <c r="V486" s="96"/>
      <c r="W486" s="96"/>
    </row>
    <row r="487" spans="1:23" ht="12" customHeight="1" x14ac:dyDescent="0.3">
      <c r="A487" s="96"/>
      <c r="B487" s="96"/>
      <c r="C487" s="96"/>
      <c r="D487" s="96"/>
      <c r="E487" s="96"/>
      <c r="F487" s="96"/>
      <c r="G487" s="96"/>
      <c r="H487" s="15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157"/>
      <c r="T487" s="96"/>
      <c r="U487" s="96"/>
      <c r="V487" s="96"/>
      <c r="W487" s="96"/>
    </row>
    <row r="488" spans="1:23" ht="12" customHeight="1" x14ac:dyDescent="0.3">
      <c r="A488" s="96"/>
      <c r="B488" s="96"/>
      <c r="C488" s="96"/>
      <c r="D488" s="96"/>
      <c r="E488" s="96"/>
      <c r="F488" s="96"/>
      <c r="G488" s="96"/>
      <c r="H488" s="15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157"/>
      <c r="T488" s="96"/>
      <c r="U488" s="96"/>
      <c r="V488" s="96"/>
      <c r="W488" s="96"/>
    </row>
    <row r="489" spans="1:23" ht="12" customHeight="1" x14ac:dyDescent="0.3">
      <c r="A489" s="96"/>
      <c r="B489" s="96"/>
      <c r="C489" s="96"/>
      <c r="D489" s="96"/>
      <c r="E489" s="96"/>
      <c r="F489" s="96"/>
      <c r="G489" s="96"/>
      <c r="H489" s="15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157"/>
      <c r="T489" s="96"/>
      <c r="U489" s="96"/>
      <c r="V489" s="96"/>
      <c r="W489" s="96"/>
    </row>
    <row r="490" spans="1:23" ht="12" customHeight="1" x14ac:dyDescent="0.3">
      <c r="A490" s="96"/>
      <c r="B490" s="96"/>
      <c r="C490" s="96"/>
      <c r="D490" s="96"/>
      <c r="E490" s="96"/>
      <c r="F490" s="96"/>
      <c r="G490" s="96"/>
      <c r="H490" s="15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157"/>
      <c r="T490" s="96"/>
      <c r="U490" s="96"/>
      <c r="V490" s="96"/>
      <c r="W490" s="96"/>
    </row>
    <row r="491" spans="1:23" ht="12" customHeight="1" x14ac:dyDescent="0.3">
      <c r="A491" s="96"/>
      <c r="B491" s="96"/>
      <c r="C491" s="96"/>
      <c r="D491" s="96"/>
      <c r="E491" s="96"/>
      <c r="F491" s="96"/>
      <c r="G491" s="96"/>
      <c r="H491" s="15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157"/>
      <c r="T491" s="96"/>
      <c r="U491" s="96"/>
      <c r="V491" s="96"/>
      <c r="W491" s="96"/>
    </row>
    <row r="492" spans="1:23" ht="12" customHeight="1" x14ac:dyDescent="0.3">
      <c r="A492" s="96"/>
      <c r="B492" s="96"/>
      <c r="C492" s="96"/>
      <c r="D492" s="96"/>
      <c r="E492" s="96"/>
      <c r="F492" s="96"/>
      <c r="G492" s="96"/>
      <c r="H492" s="15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157"/>
      <c r="T492" s="96"/>
      <c r="U492" s="96"/>
      <c r="V492" s="96"/>
      <c r="W492" s="96"/>
    </row>
    <row r="493" spans="1:23" ht="12" customHeight="1" x14ac:dyDescent="0.3">
      <c r="A493" s="96"/>
      <c r="B493" s="96"/>
      <c r="C493" s="96"/>
      <c r="D493" s="96"/>
      <c r="E493" s="96"/>
      <c r="F493" s="96"/>
      <c r="G493" s="96"/>
      <c r="H493" s="15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157"/>
      <c r="T493" s="96"/>
      <c r="U493" s="96"/>
      <c r="V493" s="96"/>
      <c r="W493" s="96"/>
    </row>
    <row r="494" spans="1:23" ht="12" customHeight="1" x14ac:dyDescent="0.3">
      <c r="A494" s="96"/>
      <c r="B494" s="96"/>
      <c r="C494" s="96"/>
      <c r="D494" s="96"/>
      <c r="E494" s="96"/>
      <c r="F494" s="96"/>
      <c r="G494" s="96"/>
      <c r="H494" s="15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157"/>
      <c r="T494" s="96"/>
      <c r="U494" s="96"/>
      <c r="V494" s="96"/>
      <c r="W494" s="96"/>
    </row>
    <row r="495" spans="1:23" ht="12" customHeight="1" x14ac:dyDescent="0.3">
      <c r="A495" s="96"/>
      <c r="B495" s="96"/>
      <c r="C495" s="96"/>
      <c r="D495" s="96"/>
      <c r="E495" s="96"/>
      <c r="F495" s="96"/>
      <c r="G495" s="96"/>
      <c r="H495" s="15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157"/>
      <c r="T495" s="96"/>
      <c r="U495" s="96"/>
      <c r="V495" s="96"/>
      <c r="W495" s="96"/>
    </row>
    <row r="496" spans="1:23" ht="12" customHeight="1" x14ac:dyDescent="0.3">
      <c r="A496" s="96"/>
      <c r="B496" s="96"/>
      <c r="C496" s="96"/>
      <c r="D496" s="96"/>
      <c r="E496" s="96"/>
      <c r="F496" s="96"/>
      <c r="G496" s="96"/>
      <c r="H496" s="15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157"/>
      <c r="T496" s="96"/>
      <c r="U496" s="96"/>
      <c r="V496" s="96"/>
      <c r="W496" s="96"/>
    </row>
    <row r="497" spans="1:23" ht="12" customHeight="1" x14ac:dyDescent="0.3">
      <c r="A497" s="96"/>
      <c r="B497" s="96"/>
      <c r="C497" s="96"/>
      <c r="D497" s="96"/>
      <c r="E497" s="96"/>
      <c r="F497" s="96"/>
      <c r="G497" s="96"/>
      <c r="H497" s="15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157"/>
      <c r="T497" s="96"/>
      <c r="U497" s="96"/>
      <c r="V497" s="96"/>
      <c r="W497" s="96"/>
    </row>
    <row r="498" spans="1:23" ht="12" customHeight="1" x14ac:dyDescent="0.3">
      <c r="A498" s="96"/>
      <c r="B498" s="96"/>
      <c r="C498" s="96"/>
      <c r="D498" s="96"/>
      <c r="E498" s="96"/>
      <c r="F498" s="96"/>
      <c r="G498" s="96"/>
      <c r="H498" s="15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157"/>
      <c r="T498" s="96"/>
      <c r="U498" s="96"/>
      <c r="V498" s="96"/>
      <c r="W498" s="96"/>
    </row>
    <row r="499" spans="1:23" ht="12" customHeight="1" x14ac:dyDescent="0.3">
      <c r="A499" s="96"/>
      <c r="B499" s="96"/>
      <c r="C499" s="96"/>
      <c r="D499" s="96"/>
      <c r="E499" s="96"/>
      <c r="F499" s="96"/>
      <c r="G499" s="96"/>
      <c r="H499" s="15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157"/>
      <c r="T499" s="96"/>
      <c r="U499" s="96"/>
      <c r="V499" s="96"/>
      <c r="W499" s="96"/>
    </row>
    <row r="500" spans="1:23" ht="12" customHeight="1" x14ac:dyDescent="0.3">
      <c r="A500" s="96"/>
      <c r="B500" s="96"/>
      <c r="C500" s="96"/>
      <c r="D500" s="96"/>
      <c r="E500" s="96"/>
      <c r="F500" s="96"/>
      <c r="G500" s="96"/>
      <c r="H500" s="15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157"/>
      <c r="T500" s="96"/>
      <c r="U500" s="96"/>
      <c r="V500" s="96"/>
      <c r="W500" s="96"/>
    </row>
    <row r="501" spans="1:23" ht="12" customHeight="1" x14ac:dyDescent="0.3">
      <c r="A501" s="96"/>
      <c r="B501" s="96"/>
      <c r="C501" s="96"/>
      <c r="D501" s="96"/>
      <c r="E501" s="96"/>
      <c r="F501" s="96"/>
      <c r="G501" s="96"/>
      <c r="H501" s="15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157"/>
      <c r="T501" s="96"/>
      <c r="U501" s="96"/>
      <c r="V501" s="96"/>
      <c r="W501" s="96"/>
    </row>
    <row r="502" spans="1:23" ht="12" customHeight="1" x14ac:dyDescent="0.3">
      <c r="A502" s="96"/>
      <c r="B502" s="96"/>
      <c r="C502" s="96"/>
      <c r="D502" s="96"/>
      <c r="E502" s="96"/>
      <c r="F502" s="96"/>
      <c r="G502" s="96"/>
      <c r="H502" s="15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157"/>
      <c r="T502" s="96"/>
      <c r="U502" s="96"/>
      <c r="V502" s="96"/>
      <c r="W502" s="96"/>
    </row>
    <row r="503" spans="1:23" ht="12" customHeight="1" x14ac:dyDescent="0.3">
      <c r="A503" s="96"/>
      <c r="B503" s="96"/>
      <c r="C503" s="96"/>
      <c r="D503" s="96"/>
      <c r="E503" s="96"/>
      <c r="F503" s="96"/>
      <c r="G503" s="96"/>
      <c r="H503" s="15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157"/>
      <c r="T503" s="96"/>
      <c r="U503" s="96"/>
      <c r="V503" s="96"/>
      <c r="W503" s="96"/>
    </row>
    <row r="504" spans="1:23" ht="12" customHeight="1" x14ac:dyDescent="0.3">
      <c r="A504" s="96"/>
      <c r="B504" s="96"/>
      <c r="C504" s="96"/>
      <c r="D504" s="96"/>
      <c r="E504" s="96"/>
      <c r="F504" s="96"/>
      <c r="G504" s="96"/>
      <c r="H504" s="15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157"/>
      <c r="T504" s="96"/>
      <c r="U504" s="96"/>
      <c r="V504" s="96"/>
      <c r="W504" s="96"/>
    </row>
    <row r="505" spans="1:23" ht="12" customHeight="1" x14ac:dyDescent="0.3">
      <c r="A505" s="96"/>
      <c r="B505" s="96"/>
      <c r="C505" s="96"/>
      <c r="D505" s="96"/>
      <c r="E505" s="96"/>
      <c r="F505" s="96"/>
      <c r="G505" s="96"/>
      <c r="H505" s="15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157"/>
      <c r="T505" s="96"/>
      <c r="U505" s="96"/>
      <c r="V505" s="96"/>
      <c r="W505" s="96"/>
    </row>
    <row r="506" spans="1:23" ht="12" customHeight="1" x14ac:dyDescent="0.3">
      <c r="A506" s="96"/>
      <c r="B506" s="96"/>
      <c r="C506" s="96"/>
      <c r="D506" s="96"/>
      <c r="E506" s="96"/>
      <c r="F506" s="96"/>
      <c r="G506" s="96"/>
      <c r="H506" s="15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157"/>
      <c r="T506" s="96"/>
      <c r="U506" s="96"/>
      <c r="V506" s="96"/>
      <c r="W506" s="96"/>
    </row>
    <row r="507" spans="1:23" ht="12" customHeight="1" x14ac:dyDescent="0.3">
      <c r="A507" s="96"/>
      <c r="B507" s="96"/>
      <c r="C507" s="96"/>
      <c r="D507" s="96"/>
      <c r="E507" s="96"/>
      <c r="F507" s="96"/>
      <c r="G507" s="96"/>
      <c r="H507" s="15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157"/>
      <c r="T507" s="96"/>
      <c r="U507" s="96"/>
      <c r="V507" s="96"/>
      <c r="W507" s="96"/>
    </row>
    <row r="508" spans="1:23" ht="12" customHeight="1" x14ac:dyDescent="0.3">
      <c r="A508" s="96"/>
      <c r="B508" s="96"/>
      <c r="C508" s="96"/>
      <c r="D508" s="96"/>
      <c r="E508" s="96"/>
      <c r="F508" s="96"/>
      <c r="G508" s="96"/>
      <c r="H508" s="15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157"/>
      <c r="T508" s="96"/>
      <c r="U508" s="96"/>
      <c r="V508" s="96"/>
      <c r="W508" s="96"/>
    </row>
    <row r="509" spans="1:23" ht="12" customHeight="1" x14ac:dyDescent="0.3">
      <c r="A509" s="96"/>
      <c r="B509" s="96"/>
      <c r="C509" s="96"/>
      <c r="D509" s="96"/>
      <c r="E509" s="96"/>
      <c r="F509" s="96"/>
      <c r="G509" s="96"/>
      <c r="H509" s="15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157"/>
      <c r="T509" s="96"/>
      <c r="U509" s="96"/>
      <c r="V509" s="96"/>
      <c r="W509" s="96"/>
    </row>
    <row r="510" spans="1:23" ht="12" customHeight="1" x14ac:dyDescent="0.3">
      <c r="A510" s="96"/>
      <c r="B510" s="96"/>
      <c r="C510" s="96"/>
      <c r="D510" s="96"/>
      <c r="E510" s="96"/>
      <c r="F510" s="96"/>
      <c r="G510" s="96"/>
      <c r="H510" s="15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157"/>
      <c r="T510" s="96"/>
      <c r="U510" s="96"/>
      <c r="V510" s="96"/>
      <c r="W510" s="96"/>
    </row>
    <row r="511" spans="1:23" ht="12" customHeight="1" x14ac:dyDescent="0.3">
      <c r="A511" s="96"/>
      <c r="B511" s="96"/>
      <c r="C511" s="96"/>
      <c r="D511" s="96"/>
      <c r="E511" s="96"/>
      <c r="F511" s="96"/>
      <c r="G511" s="96"/>
      <c r="H511" s="15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157"/>
      <c r="T511" s="96"/>
      <c r="U511" s="96"/>
      <c r="V511" s="96"/>
      <c r="W511" s="96"/>
    </row>
    <row r="512" spans="1:23" ht="12" customHeight="1" x14ac:dyDescent="0.3">
      <c r="A512" s="96"/>
      <c r="B512" s="96"/>
      <c r="C512" s="96"/>
      <c r="D512" s="96"/>
      <c r="E512" s="96"/>
      <c r="F512" s="96"/>
      <c r="G512" s="96"/>
      <c r="H512" s="15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157"/>
      <c r="T512" s="96"/>
      <c r="U512" s="96"/>
      <c r="V512" s="96"/>
      <c r="W512" s="96"/>
    </row>
    <row r="513" spans="1:23" ht="12" customHeight="1" x14ac:dyDescent="0.3">
      <c r="A513" s="96"/>
      <c r="B513" s="96"/>
      <c r="C513" s="96"/>
      <c r="D513" s="96"/>
      <c r="E513" s="96"/>
      <c r="F513" s="96"/>
      <c r="G513" s="96"/>
      <c r="H513" s="15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157"/>
      <c r="T513" s="96"/>
      <c r="U513" s="96"/>
      <c r="V513" s="96"/>
      <c r="W513" s="96"/>
    </row>
    <row r="514" spans="1:23" ht="12" customHeight="1" x14ac:dyDescent="0.3">
      <c r="A514" s="96"/>
      <c r="B514" s="96"/>
      <c r="C514" s="96"/>
      <c r="D514" s="96"/>
      <c r="E514" s="96"/>
      <c r="F514" s="96"/>
      <c r="G514" s="96"/>
      <c r="H514" s="15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157"/>
      <c r="T514" s="96"/>
      <c r="U514" s="96"/>
      <c r="V514" s="96"/>
      <c r="W514" s="96"/>
    </row>
    <row r="515" spans="1:23" ht="12" customHeight="1" x14ac:dyDescent="0.3">
      <c r="A515" s="96"/>
      <c r="B515" s="96"/>
      <c r="C515" s="96"/>
      <c r="D515" s="96"/>
      <c r="E515" s="96"/>
      <c r="F515" s="96"/>
      <c r="G515" s="96"/>
      <c r="H515" s="15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157"/>
      <c r="T515" s="96"/>
      <c r="U515" s="96"/>
      <c r="V515" s="96"/>
      <c r="W515" s="96"/>
    </row>
    <row r="516" spans="1:23" ht="12" customHeight="1" x14ac:dyDescent="0.3">
      <c r="A516" s="96"/>
      <c r="B516" s="96"/>
      <c r="C516" s="96"/>
      <c r="D516" s="96"/>
      <c r="E516" s="96"/>
      <c r="F516" s="96"/>
      <c r="G516" s="96"/>
      <c r="H516" s="15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157"/>
      <c r="T516" s="96"/>
      <c r="U516" s="96"/>
      <c r="V516" s="96"/>
      <c r="W516" s="96"/>
    </row>
    <row r="517" spans="1:23" ht="12" customHeight="1" x14ac:dyDescent="0.3">
      <c r="A517" s="96"/>
      <c r="B517" s="96"/>
      <c r="C517" s="96"/>
      <c r="D517" s="96"/>
      <c r="E517" s="96"/>
      <c r="F517" s="96"/>
      <c r="G517" s="96"/>
      <c r="H517" s="15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157"/>
      <c r="T517" s="96"/>
      <c r="U517" s="96"/>
      <c r="V517" s="96"/>
      <c r="W517" s="96"/>
    </row>
    <row r="518" spans="1:23" ht="12" customHeight="1" x14ac:dyDescent="0.3">
      <c r="A518" s="96"/>
      <c r="B518" s="96"/>
      <c r="C518" s="96"/>
      <c r="D518" s="96"/>
      <c r="E518" s="96"/>
      <c r="F518" s="96"/>
      <c r="G518" s="96"/>
      <c r="H518" s="15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157"/>
      <c r="T518" s="96"/>
      <c r="U518" s="96"/>
      <c r="V518" s="96"/>
      <c r="W518" s="96"/>
    </row>
    <row r="519" spans="1:23" ht="12" customHeight="1" x14ac:dyDescent="0.3">
      <c r="A519" s="96"/>
      <c r="B519" s="96"/>
      <c r="C519" s="96"/>
      <c r="D519" s="96"/>
      <c r="E519" s="96"/>
      <c r="F519" s="96"/>
      <c r="G519" s="96"/>
      <c r="H519" s="15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157"/>
      <c r="T519" s="96"/>
      <c r="U519" s="96"/>
      <c r="V519" s="96"/>
      <c r="W519" s="96"/>
    </row>
    <row r="520" spans="1:23" ht="12" customHeight="1" x14ac:dyDescent="0.3">
      <c r="A520" s="96"/>
      <c r="B520" s="96"/>
      <c r="C520" s="96"/>
      <c r="D520" s="96"/>
      <c r="E520" s="96"/>
      <c r="F520" s="96"/>
      <c r="G520" s="96"/>
      <c r="H520" s="15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157"/>
      <c r="T520" s="96"/>
      <c r="U520" s="96"/>
      <c r="V520" s="96"/>
      <c r="W520" s="96"/>
    </row>
    <row r="521" spans="1:23" ht="12" customHeight="1" x14ac:dyDescent="0.3">
      <c r="A521" s="96"/>
      <c r="B521" s="96"/>
      <c r="C521" s="96"/>
      <c r="D521" s="96"/>
      <c r="E521" s="96"/>
      <c r="F521" s="96"/>
      <c r="G521" s="96"/>
      <c r="H521" s="15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157"/>
      <c r="T521" s="96"/>
      <c r="U521" s="96"/>
      <c r="V521" s="96"/>
      <c r="W521" s="96"/>
    </row>
    <row r="522" spans="1:23" ht="12" customHeight="1" x14ac:dyDescent="0.3">
      <c r="A522" s="96"/>
      <c r="B522" s="96"/>
      <c r="C522" s="96"/>
      <c r="D522" s="96"/>
      <c r="E522" s="96"/>
      <c r="F522" s="96"/>
      <c r="G522" s="96"/>
      <c r="H522" s="15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157"/>
      <c r="T522" s="96"/>
      <c r="U522" s="96"/>
      <c r="V522" s="96"/>
      <c r="W522" s="96"/>
    </row>
    <row r="523" spans="1:23" ht="12" customHeight="1" x14ac:dyDescent="0.3">
      <c r="A523" s="96"/>
      <c r="B523" s="96"/>
      <c r="C523" s="96"/>
      <c r="D523" s="96"/>
      <c r="E523" s="96"/>
      <c r="F523" s="96"/>
      <c r="G523" s="96"/>
      <c r="H523" s="15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157"/>
      <c r="T523" s="96"/>
      <c r="U523" s="96"/>
      <c r="V523" s="96"/>
      <c r="W523" s="96"/>
    </row>
    <row r="524" spans="1:23" ht="12" customHeight="1" x14ac:dyDescent="0.3">
      <c r="A524" s="96"/>
      <c r="B524" s="96"/>
      <c r="C524" s="96"/>
      <c r="D524" s="96"/>
      <c r="E524" s="96"/>
      <c r="F524" s="96"/>
      <c r="G524" s="96"/>
      <c r="H524" s="15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157"/>
      <c r="T524" s="96"/>
      <c r="U524" s="96"/>
      <c r="V524" s="96"/>
      <c r="W524" s="96"/>
    </row>
    <row r="525" spans="1:23" ht="12" customHeight="1" x14ac:dyDescent="0.3">
      <c r="A525" s="96"/>
      <c r="B525" s="96"/>
      <c r="C525" s="96"/>
      <c r="D525" s="96"/>
      <c r="E525" s="96"/>
      <c r="F525" s="96"/>
      <c r="G525" s="96"/>
      <c r="H525" s="15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157"/>
      <c r="T525" s="96"/>
      <c r="U525" s="96"/>
      <c r="V525" s="96"/>
      <c r="W525" s="96"/>
    </row>
    <row r="526" spans="1:23" ht="12" customHeight="1" x14ac:dyDescent="0.3">
      <c r="A526" s="96"/>
      <c r="B526" s="96"/>
      <c r="C526" s="96"/>
      <c r="D526" s="96"/>
      <c r="E526" s="96"/>
      <c r="F526" s="96"/>
      <c r="G526" s="96"/>
      <c r="H526" s="15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157"/>
      <c r="T526" s="96"/>
      <c r="U526" s="96"/>
      <c r="V526" s="96"/>
      <c r="W526" s="96"/>
    </row>
    <row r="527" spans="1:23" ht="12" customHeight="1" x14ac:dyDescent="0.3">
      <c r="A527" s="96"/>
      <c r="B527" s="96"/>
      <c r="C527" s="96"/>
      <c r="D527" s="96"/>
      <c r="E527" s="96"/>
      <c r="F527" s="96"/>
      <c r="G527" s="96"/>
      <c r="H527" s="15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157"/>
      <c r="T527" s="96"/>
      <c r="U527" s="96"/>
      <c r="V527" s="96"/>
      <c r="W527" s="96"/>
    </row>
    <row r="528" spans="1:23" ht="12" customHeight="1" x14ac:dyDescent="0.3">
      <c r="A528" s="96"/>
      <c r="B528" s="96"/>
      <c r="C528" s="96"/>
      <c r="D528" s="96"/>
      <c r="E528" s="96"/>
      <c r="F528" s="96"/>
      <c r="G528" s="96"/>
      <c r="H528" s="15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157"/>
      <c r="T528" s="96"/>
      <c r="U528" s="96"/>
      <c r="V528" s="96"/>
      <c r="W528" s="96"/>
    </row>
    <row r="529" spans="1:23" ht="12" customHeight="1" x14ac:dyDescent="0.3">
      <c r="A529" s="96"/>
      <c r="B529" s="96"/>
      <c r="C529" s="96"/>
      <c r="D529" s="96"/>
      <c r="E529" s="96"/>
      <c r="F529" s="96"/>
      <c r="G529" s="96"/>
      <c r="H529" s="15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157"/>
      <c r="T529" s="96"/>
      <c r="U529" s="96"/>
      <c r="V529" s="96"/>
      <c r="W529" s="96"/>
    </row>
    <row r="530" spans="1:23" ht="12" customHeight="1" x14ac:dyDescent="0.3">
      <c r="A530" s="96"/>
      <c r="B530" s="96"/>
      <c r="C530" s="96"/>
      <c r="D530" s="96"/>
      <c r="E530" s="96"/>
      <c r="F530" s="96"/>
      <c r="G530" s="96"/>
      <c r="H530" s="15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157"/>
      <c r="T530" s="96"/>
      <c r="U530" s="96"/>
      <c r="V530" s="96"/>
      <c r="W530" s="96"/>
    </row>
    <row r="531" spans="1:23" ht="12" customHeight="1" x14ac:dyDescent="0.3">
      <c r="A531" s="96"/>
      <c r="B531" s="96"/>
      <c r="C531" s="96"/>
      <c r="D531" s="96"/>
      <c r="E531" s="96"/>
      <c r="F531" s="96"/>
      <c r="G531" s="96"/>
      <c r="H531" s="15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157"/>
      <c r="T531" s="96"/>
      <c r="U531" s="96"/>
      <c r="V531" s="96"/>
      <c r="W531" s="96"/>
    </row>
    <row r="532" spans="1:23" ht="12" customHeight="1" x14ac:dyDescent="0.3">
      <c r="A532" s="96"/>
      <c r="B532" s="96"/>
      <c r="C532" s="96"/>
      <c r="D532" s="96"/>
      <c r="E532" s="96"/>
      <c r="F532" s="96"/>
      <c r="G532" s="96"/>
      <c r="H532" s="15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157"/>
      <c r="T532" s="96"/>
      <c r="U532" s="96"/>
      <c r="V532" s="96"/>
      <c r="W532" s="96"/>
    </row>
    <row r="533" spans="1:23" ht="12" customHeight="1" x14ac:dyDescent="0.3">
      <c r="A533" s="96"/>
      <c r="B533" s="96"/>
      <c r="C533" s="96"/>
      <c r="D533" s="96"/>
      <c r="E533" s="96"/>
      <c r="F533" s="96"/>
      <c r="G533" s="96"/>
      <c r="H533" s="15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157"/>
      <c r="T533" s="96"/>
      <c r="U533" s="96"/>
      <c r="V533" s="96"/>
      <c r="W533" s="96"/>
    </row>
    <row r="534" spans="1:23" ht="12" customHeight="1" x14ac:dyDescent="0.3">
      <c r="A534" s="96"/>
      <c r="B534" s="96"/>
      <c r="C534" s="96"/>
      <c r="D534" s="96"/>
      <c r="E534" s="96"/>
      <c r="F534" s="96"/>
      <c r="G534" s="96"/>
      <c r="H534" s="15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157"/>
      <c r="T534" s="96"/>
      <c r="U534" s="96"/>
      <c r="V534" s="96"/>
      <c r="W534" s="96"/>
    </row>
    <row r="535" spans="1:23" ht="12" customHeight="1" x14ac:dyDescent="0.3">
      <c r="A535" s="96"/>
      <c r="B535" s="96"/>
      <c r="C535" s="96"/>
      <c r="D535" s="96"/>
      <c r="E535" s="96"/>
      <c r="F535" s="96"/>
      <c r="G535" s="96"/>
      <c r="H535" s="15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157"/>
      <c r="T535" s="96"/>
      <c r="U535" s="96"/>
      <c r="V535" s="96"/>
      <c r="W535" s="96"/>
    </row>
    <row r="536" spans="1:23" ht="12" customHeight="1" x14ac:dyDescent="0.3">
      <c r="A536" s="96"/>
      <c r="B536" s="96"/>
      <c r="C536" s="96"/>
      <c r="D536" s="96"/>
      <c r="E536" s="96"/>
      <c r="F536" s="96"/>
      <c r="G536" s="96"/>
      <c r="H536" s="15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157"/>
      <c r="T536" s="96"/>
      <c r="U536" s="96"/>
      <c r="V536" s="96"/>
      <c r="W536" s="96"/>
    </row>
    <row r="537" spans="1:23" ht="12" customHeight="1" x14ac:dyDescent="0.3">
      <c r="A537" s="96"/>
      <c r="B537" s="96"/>
      <c r="C537" s="96"/>
      <c r="D537" s="96"/>
      <c r="E537" s="96"/>
      <c r="F537" s="96"/>
      <c r="G537" s="96"/>
      <c r="H537" s="15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157"/>
      <c r="T537" s="96"/>
      <c r="U537" s="96"/>
      <c r="V537" s="96"/>
      <c r="W537" s="96"/>
    </row>
    <row r="538" spans="1:23" ht="12" customHeight="1" x14ac:dyDescent="0.3">
      <c r="A538" s="96"/>
      <c r="B538" s="96"/>
      <c r="C538" s="96"/>
      <c r="D538" s="96"/>
      <c r="E538" s="96"/>
      <c r="F538" s="96"/>
      <c r="G538" s="96"/>
      <c r="H538" s="15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157"/>
      <c r="T538" s="96"/>
      <c r="U538" s="96"/>
      <c r="V538" s="96"/>
      <c r="W538" s="96"/>
    </row>
    <row r="539" spans="1:23" ht="12" customHeight="1" x14ac:dyDescent="0.3">
      <c r="A539" s="96"/>
      <c r="B539" s="96"/>
      <c r="C539" s="96"/>
      <c r="D539" s="96"/>
      <c r="E539" s="96"/>
      <c r="F539" s="96"/>
      <c r="G539" s="96"/>
      <c r="H539" s="15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157"/>
      <c r="T539" s="96"/>
      <c r="U539" s="96"/>
      <c r="V539" s="96"/>
      <c r="W539" s="96"/>
    </row>
    <row r="540" spans="1:23" ht="12" customHeight="1" x14ac:dyDescent="0.3">
      <c r="A540" s="96"/>
      <c r="B540" s="96"/>
      <c r="C540" s="96"/>
      <c r="D540" s="96"/>
      <c r="E540" s="96"/>
      <c r="F540" s="96"/>
      <c r="G540" s="96"/>
      <c r="H540" s="15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157"/>
      <c r="T540" s="96"/>
      <c r="U540" s="96"/>
      <c r="V540" s="96"/>
      <c r="W540" s="96"/>
    </row>
    <row r="541" spans="1:23" ht="12" customHeight="1" x14ac:dyDescent="0.3">
      <c r="A541" s="96"/>
      <c r="B541" s="96"/>
      <c r="C541" s="96"/>
      <c r="D541" s="96"/>
      <c r="E541" s="96"/>
      <c r="F541" s="96"/>
      <c r="G541" s="96"/>
      <c r="H541" s="15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157"/>
      <c r="T541" s="96"/>
      <c r="U541" s="96"/>
      <c r="V541" s="96"/>
      <c r="W541" s="96"/>
    </row>
    <row r="542" spans="1:23" ht="12" customHeight="1" x14ac:dyDescent="0.3">
      <c r="A542" s="96"/>
      <c r="B542" s="96"/>
      <c r="C542" s="96"/>
      <c r="D542" s="96"/>
      <c r="E542" s="96"/>
      <c r="F542" s="96"/>
      <c r="G542" s="96"/>
      <c r="H542" s="15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157"/>
      <c r="T542" s="96"/>
      <c r="U542" s="96"/>
      <c r="V542" s="96"/>
      <c r="W542" s="96"/>
    </row>
    <row r="543" spans="1:23" ht="12" customHeight="1" x14ac:dyDescent="0.3">
      <c r="A543" s="96"/>
      <c r="B543" s="96"/>
      <c r="C543" s="96"/>
      <c r="D543" s="96"/>
      <c r="E543" s="96"/>
      <c r="F543" s="96"/>
      <c r="G543" s="96"/>
      <c r="H543" s="15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157"/>
      <c r="T543" s="96"/>
      <c r="U543" s="96"/>
      <c r="V543" s="96"/>
      <c r="W543" s="96"/>
    </row>
    <row r="544" spans="1:23" ht="12" customHeight="1" x14ac:dyDescent="0.3">
      <c r="A544" s="96"/>
      <c r="B544" s="96"/>
      <c r="C544" s="96"/>
      <c r="D544" s="96"/>
      <c r="E544" s="96"/>
      <c r="F544" s="96"/>
      <c r="G544" s="96"/>
      <c r="H544" s="15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157"/>
      <c r="T544" s="96"/>
      <c r="U544" s="96"/>
      <c r="V544" s="96"/>
      <c r="W544" s="96"/>
    </row>
    <row r="545" spans="1:23" ht="12" customHeight="1" x14ac:dyDescent="0.3">
      <c r="A545" s="96"/>
      <c r="B545" s="96"/>
      <c r="C545" s="96"/>
      <c r="D545" s="96"/>
      <c r="E545" s="96"/>
      <c r="F545" s="96"/>
      <c r="G545" s="96"/>
      <c r="H545" s="15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157"/>
      <c r="T545" s="96"/>
      <c r="U545" s="96"/>
      <c r="V545" s="96"/>
      <c r="W545" s="96"/>
    </row>
    <row r="546" spans="1:23" ht="12" customHeight="1" x14ac:dyDescent="0.3">
      <c r="A546" s="96"/>
      <c r="B546" s="96"/>
      <c r="C546" s="96"/>
      <c r="D546" s="96"/>
      <c r="E546" s="96"/>
      <c r="F546" s="96"/>
      <c r="G546" s="96"/>
      <c r="H546" s="15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157"/>
      <c r="T546" s="96"/>
      <c r="U546" s="96"/>
      <c r="V546" s="96"/>
      <c r="W546" s="96"/>
    </row>
    <row r="547" spans="1:23" ht="12" customHeight="1" x14ac:dyDescent="0.3">
      <c r="A547" s="96"/>
      <c r="B547" s="96"/>
      <c r="C547" s="96"/>
      <c r="D547" s="96"/>
      <c r="E547" s="96"/>
      <c r="F547" s="96"/>
      <c r="G547" s="96"/>
      <c r="H547" s="15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157"/>
      <c r="T547" s="96"/>
      <c r="U547" s="96"/>
      <c r="V547" s="96"/>
      <c r="W547" s="96"/>
    </row>
    <row r="548" spans="1:23" ht="12" customHeight="1" x14ac:dyDescent="0.3">
      <c r="A548" s="96"/>
      <c r="B548" s="96"/>
      <c r="C548" s="96"/>
      <c r="D548" s="96"/>
      <c r="E548" s="96"/>
      <c r="F548" s="96"/>
      <c r="G548" s="96"/>
      <c r="H548" s="15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157"/>
      <c r="T548" s="96"/>
      <c r="U548" s="96"/>
      <c r="V548" s="96"/>
      <c r="W548" s="96"/>
    </row>
    <row r="549" spans="1:23" ht="12" customHeight="1" x14ac:dyDescent="0.3">
      <c r="A549" s="96"/>
      <c r="B549" s="96"/>
      <c r="C549" s="96"/>
      <c r="D549" s="96"/>
      <c r="E549" s="96"/>
      <c r="F549" s="96"/>
      <c r="G549" s="96"/>
      <c r="H549" s="15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157"/>
      <c r="T549" s="96"/>
      <c r="U549" s="96"/>
      <c r="V549" s="96"/>
      <c r="W549" s="96"/>
    </row>
    <row r="550" spans="1:23" ht="12" customHeight="1" x14ac:dyDescent="0.3">
      <c r="A550" s="96"/>
      <c r="B550" s="96"/>
      <c r="C550" s="96"/>
      <c r="D550" s="96"/>
      <c r="E550" s="96"/>
      <c r="F550" s="96"/>
      <c r="G550" s="96"/>
      <c r="H550" s="15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157"/>
      <c r="T550" s="96"/>
      <c r="U550" s="96"/>
      <c r="V550" s="96"/>
      <c r="W550" s="96"/>
    </row>
    <row r="551" spans="1:23" ht="12" customHeight="1" x14ac:dyDescent="0.3">
      <c r="A551" s="96"/>
      <c r="B551" s="96"/>
      <c r="C551" s="96"/>
      <c r="D551" s="96"/>
      <c r="E551" s="96"/>
      <c r="F551" s="96"/>
      <c r="G551" s="96"/>
      <c r="H551" s="15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157"/>
      <c r="T551" s="96"/>
      <c r="U551" s="96"/>
      <c r="V551" s="96"/>
      <c r="W551" s="96"/>
    </row>
    <row r="552" spans="1:23" ht="12" customHeight="1" x14ac:dyDescent="0.3">
      <c r="A552" s="96"/>
      <c r="B552" s="96"/>
      <c r="C552" s="96"/>
      <c r="D552" s="96"/>
      <c r="E552" s="96"/>
      <c r="F552" s="96"/>
      <c r="G552" s="96"/>
      <c r="H552" s="15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157"/>
      <c r="T552" s="96"/>
      <c r="U552" s="96"/>
      <c r="V552" s="96"/>
      <c r="W552" s="96"/>
    </row>
    <row r="553" spans="1:23" ht="12" customHeight="1" x14ac:dyDescent="0.3">
      <c r="A553" s="96"/>
      <c r="B553" s="96"/>
      <c r="C553" s="96"/>
      <c r="D553" s="96"/>
      <c r="E553" s="96"/>
      <c r="F553" s="96"/>
      <c r="G553" s="96"/>
      <c r="H553" s="15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157"/>
      <c r="T553" s="96"/>
      <c r="U553" s="96"/>
      <c r="V553" s="96"/>
      <c r="W553" s="96"/>
    </row>
    <row r="554" spans="1:23" ht="12" customHeight="1" x14ac:dyDescent="0.3">
      <c r="A554" s="96"/>
      <c r="B554" s="96"/>
      <c r="C554" s="96"/>
      <c r="D554" s="96"/>
      <c r="E554" s="96"/>
      <c r="F554" s="96"/>
      <c r="G554" s="96"/>
      <c r="H554" s="15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157"/>
      <c r="T554" s="96"/>
      <c r="U554" s="96"/>
      <c r="V554" s="96"/>
      <c r="W554" s="96"/>
    </row>
    <row r="555" spans="1:23" ht="12" customHeight="1" x14ac:dyDescent="0.3">
      <c r="A555" s="96"/>
      <c r="B555" s="96"/>
      <c r="C555" s="96"/>
      <c r="D555" s="96"/>
      <c r="E555" s="96"/>
      <c r="F555" s="96"/>
      <c r="G555" s="96"/>
      <c r="H555" s="15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157"/>
      <c r="T555" s="96"/>
      <c r="U555" s="96"/>
      <c r="V555" s="96"/>
      <c r="W555" s="96"/>
    </row>
    <row r="556" spans="1:23" ht="12" customHeight="1" x14ac:dyDescent="0.3">
      <c r="A556" s="96"/>
      <c r="B556" s="96"/>
      <c r="C556" s="96"/>
      <c r="D556" s="96"/>
      <c r="E556" s="96"/>
      <c r="F556" s="96"/>
      <c r="G556" s="96"/>
      <c r="H556" s="15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157"/>
      <c r="T556" s="96"/>
      <c r="U556" s="96"/>
      <c r="V556" s="96"/>
      <c r="W556" s="96"/>
    </row>
    <row r="557" spans="1:23" ht="12" customHeight="1" x14ac:dyDescent="0.3">
      <c r="A557" s="96"/>
      <c r="B557" s="96"/>
      <c r="C557" s="96"/>
      <c r="D557" s="96"/>
      <c r="E557" s="96"/>
      <c r="F557" s="96"/>
      <c r="G557" s="96"/>
      <c r="H557" s="15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157"/>
      <c r="T557" s="96"/>
      <c r="U557" s="96"/>
      <c r="V557" s="96"/>
      <c r="W557" s="96"/>
    </row>
    <row r="558" spans="1:23" ht="12" customHeight="1" x14ac:dyDescent="0.3">
      <c r="A558" s="96"/>
      <c r="B558" s="96"/>
      <c r="C558" s="96"/>
      <c r="D558" s="96"/>
      <c r="E558" s="96"/>
      <c r="F558" s="96"/>
      <c r="G558" s="96"/>
      <c r="H558" s="15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157"/>
      <c r="T558" s="96"/>
      <c r="U558" s="96"/>
      <c r="V558" s="96"/>
      <c r="W558" s="96"/>
    </row>
    <row r="559" spans="1:23" ht="12" customHeight="1" x14ac:dyDescent="0.3">
      <c r="A559" s="96"/>
      <c r="B559" s="96"/>
      <c r="C559" s="96"/>
      <c r="D559" s="96"/>
      <c r="E559" s="96"/>
      <c r="F559" s="96"/>
      <c r="G559" s="96"/>
      <c r="H559" s="15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157"/>
      <c r="T559" s="96"/>
      <c r="U559" s="96"/>
      <c r="V559" s="96"/>
      <c r="W559" s="96"/>
    </row>
    <row r="560" spans="1:23" ht="12" customHeight="1" x14ac:dyDescent="0.3">
      <c r="A560" s="96"/>
      <c r="B560" s="96"/>
      <c r="C560" s="96"/>
      <c r="D560" s="96"/>
      <c r="E560" s="96"/>
      <c r="F560" s="96"/>
      <c r="G560" s="96"/>
      <c r="H560" s="15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157"/>
      <c r="T560" s="96"/>
      <c r="U560" s="96"/>
      <c r="V560" s="96"/>
      <c r="W560" s="96"/>
    </row>
    <row r="561" spans="1:23" ht="12" customHeight="1" x14ac:dyDescent="0.3">
      <c r="A561" s="96"/>
      <c r="B561" s="96"/>
      <c r="C561" s="96"/>
      <c r="D561" s="96"/>
      <c r="E561" s="96"/>
      <c r="F561" s="96"/>
      <c r="G561" s="96"/>
      <c r="H561" s="15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157"/>
      <c r="T561" s="96"/>
      <c r="U561" s="96"/>
      <c r="V561" s="96"/>
      <c r="W561" s="96"/>
    </row>
    <row r="562" spans="1:23" ht="12" customHeight="1" x14ac:dyDescent="0.3">
      <c r="A562" s="96"/>
      <c r="B562" s="96"/>
      <c r="C562" s="96"/>
      <c r="D562" s="96"/>
      <c r="E562" s="96"/>
      <c r="F562" s="96"/>
      <c r="G562" s="96"/>
      <c r="H562" s="15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157"/>
      <c r="T562" s="96"/>
      <c r="U562" s="96"/>
      <c r="V562" s="96"/>
      <c r="W562" s="96"/>
    </row>
    <row r="563" spans="1:23" ht="12" customHeight="1" x14ac:dyDescent="0.3">
      <c r="A563" s="96"/>
      <c r="B563" s="96"/>
      <c r="C563" s="96"/>
      <c r="D563" s="96"/>
      <c r="E563" s="96"/>
      <c r="F563" s="96"/>
      <c r="G563" s="96"/>
      <c r="H563" s="15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157"/>
      <c r="T563" s="96"/>
      <c r="U563" s="96"/>
      <c r="V563" s="96"/>
      <c r="W563" s="96"/>
    </row>
    <row r="564" spans="1:23" ht="12" customHeight="1" x14ac:dyDescent="0.3">
      <c r="A564" s="96"/>
      <c r="B564" s="96"/>
      <c r="C564" s="96"/>
      <c r="D564" s="96"/>
      <c r="E564" s="96"/>
      <c r="F564" s="96"/>
      <c r="G564" s="96"/>
      <c r="H564" s="15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157"/>
      <c r="T564" s="96"/>
      <c r="U564" s="96"/>
      <c r="V564" s="96"/>
      <c r="W564" s="96"/>
    </row>
    <row r="565" spans="1:23" ht="12" customHeight="1" x14ac:dyDescent="0.3">
      <c r="A565" s="96"/>
      <c r="B565" s="96"/>
      <c r="C565" s="96"/>
      <c r="D565" s="96"/>
      <c r="E565" s="96"/>
      <c r="F565" s="96"/>
      <c r="G565" s="96"/>
      <c r="H565" s="15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157"/>
      <c r="T565" s="96"/>
      <c r="U565" s="96"/>
      <c r="V565" s="96"/>
      <c r="W565" s="96"/>
    </row>
    <row r="566" spans="1:23" ht="12" customHeight="1" x14ac:dyDescent="0.3">
      <c r="A566" s="96"/>
      <c r="B566" s="96"/>
      <c r="C566" s="96"/>
      <c r="D566" s="96"/>
      <c r="E566" s="96"/>
      <c r="F566" s="96"/>
      <c r="G566" s="96"/>
      <c r="H566" s="15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157"/>
      <c r="T566" s="96"/>
      <c r="U566" s="96"/>
      <c r="V566" s="96"/>
      <c r="W566" s="96"/>
    </row>
    <row r="567" spans="1:23" ht="12" customHeight="1" x14ac:dyDescent="0.3">
      <c r="A567" s="96"/>
      <c r="B567" s="96"/>
      <c r="C567" s="96"/>
      <c r="D567" s="96"/>
      <c r="E567" s="96"/>
      <c r="F567" s="96"/>
      <c r="G567" s="96"/>
      <c r="H567" s="15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157"/>
      <c r="T567" s="96"/>
      <c r="U567" s="96"/>
      <c r="V567" s="96"/>
      <c r="W567" s="96"/>
    </row>
    <row r="568" spans="1:23" ht="12" customHeight="1" x14ac:dyDescent="0.3">
      <c r="A568" s="96"/>
      <c r="B568" s="96"/>
      <c r="C568" s="96"/>
      <c r="D568" s="96"/>
      <c r="E568" s="96"/>
      <c r="F568" s="96"/>
      <c r="G568" s="96"/>
      <c r="H568" s="15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157"/>
      <c r="T568" s="96"/>
      <c r="U568" s="96"/>
      <c r="V568" s="96"/>
      <c r="W568" s="96"/>
    </row>
    <row r="569" spans="1:23" ht="12" customHeight="1" x14ac:dyDescent="0.3">
      <c r="A569" s="96"/>
      <c r="B569" s="96"/>
      <c r="C569" s="96"/>
      <c r="D569" s="96"/>
      <c r="E569" s="96"/>
      <c r="F569" s="96"/>
      <c r="G569" s="96"/>
      <c r="H569" s="15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157"/>
      <c r="T569" s="96"/>
      <c r="U569" s="96"/>
      <c r="V569" s="96"/>
      <c r="W569" s="96"/>
    </row>
    <row r="570" spans="1:23" ht="12" customHeight="1" x14ac:dyDescent="0.3">
      <c r="A570" s="96"/>
      <c r="B570" s="96"/>
      <c r="C570" s="96"/>
      <c r="D570" s="96"/>
      <c r="E570" s="96"/>
      <c r="F570" s="96"/>
      <c r="G570" s="96"/>
      <c r="H570" s="15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157"/>
      <c r="T570" s="96"/>
      <c r="U570" s="96"/>
      <c r="V570" s="96"/>
      <c r="W570" s="96"/>
    </row>
    <row r="571" spans="1:23" ht="12" customHeight="1" x14ac:dyDescent="0.3">
      <c r="A571" s="96"/>
      <c r="B571" s="96"/>
      <c r="C571" s="96"/>
      <c r="D571" s="96"/>
      <c r="E571" s="96"/>
      <c r="F571" s="96"/>
      <c r="G571" s="96"/>
      <c r="H571" s="15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157"/>
      <c r="T571" s="96"/>
      <c r="U571" s="96"/>
      <c r="V571" s="96"/>
      <c r="W571" s="96"/>
    </row>
    <row r="572" spans="1:23" ht="12" customHeight="1" x14ac:dyDescent="0.3">
      <c r="A572" s="96"/>
      <c r="B572" s="96"/>
      <c r="C572" s="96"/>
      <c r="D572" s="96"/>
      <c r="E572" s="96"/>
      <c r="F572" s="96"/>
      <c r="G572" s="96"/>
      <c r="H572" s="15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157"/>
      <c r="T572" s="96"/>
      <c r="U572" s="96"/>
      <c r="V572" s="96"/>
      <c r="W572" s="96"/>
    </row>
    <row r="573" spans="1:23" ht="12" customHeight="1" x14ac:dyDescent="0.3">
      <c r="A573" s="96"/>
      <c r="B573" s="96"/>
      <c r="C573" s="96"/>
      <c r="D573" s="96"/>
      <c r="E573" s="96"/>
      <c r="F573" s="96"/>
      <c r="G573" s="96"/>
      <c r="H573" s="15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157"/>
      <c r="T573" s="96"/>
      <c r="U573" s="96"/>
      <c r="V573" s="96"/>
      <c r="W573" s="96"/>
    </row>
    <row r="574" spans="1:23" ht="12" customHeight="1" x14ac:dyDescent="0.3">
      <c r="A574" s="96"/>
      <c r="B574" s="96"/>
      <c r="C574" s="96"/>
      <c r="D574" s="96"/>
      <c r="E574" s="96"/>
      <c r="F574" s="96"/>
      <c r="G574" s="96"/>
      <c r="H574" s="15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157"/>
      <c r="T574" s="96"/>
      <c r="U574" s="96"/>
      <c r="V574" s="96"/>
      <c r="W574" s="96"/>
    </row>
    <row r="575" spans="1:23" ht="12" customHeight="1" x14ac:dyDescent="0.3">
      <c r="A575" s="96"/>
      <c r="B575" s="96"/>
      <c r="C575" s="96"/>
      <c r="D575" s="96"/>
      <c r="E575" s="96"/>
      <c r="F575" s="96"/>
      <c r="G575" s="96"/>
      <c r="H575" s="15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157"/>
      <c r="T575" s="96"/>
      <c r="U575" s="96"/>
      <c r="V575" s="96"/>
      <c r="W575" s="96"/>
    </row>
    <row r="576" spans="1:23" ht="12" customHeight="1" x14ac:dyDescent="0.3">
      <c r="A576" s="96"/>
      <c r="B576" s="96"/>
      <c r="C576" s="96"/>
      <c r="D576" s="96"/>
      <c r="E576" s="96"/>
      <c r="F576" s="96"/>
      <c r="G576" s="96"/>
      <c r="H576" s="15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157"/>
      <c r="T576" s="96"/>
      <c r="U576" s="96"/>
      <c r="V576" s="96"/>
      <c r="W576" s="96"/>
    </row>
    <row r="577" spans="1:23" ht="12" customHeight="1" x14ac:dyDescent="0.3">
      <c r="A577" s="96"/>
      <c r="B577" s="96"/>
      <c r="C577" s="96"/>
      <c r="D577" s="96"/>
      <c r="E577" s="96"/>
      <c r="F577" s="96"/>
      <c r="G577" s="96"/>
      <c r="H577" s="15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157"/>
      <c r="T577" s="96"/>
      <c r="U577" s="96"/>
      <c r="V577" s="96"/>
      <c r="W577" s="96"/>
    </row>
    <row r="578" spans="1:23" ht="12" customHeight="1" x14ac:dyDescent="0.3">
      <c r="A578" s="96"/>
      <c r="B578" s="96"/>
      <c r="C578" s="96"/>
      <c r="D578" s="96"/>
      <c r="E578" s="96"/>
      <c r="F578" s="96"/>
      <c r="G578" s="96"/>
      <c r="H578" s="15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157"/>
      <c r="T578" s="96"/>
      <c r="U578" s="96"/>
      <c r="V578" s="96"/>
      <c r="W578" s="96"/>
    </row>
    <row r="579" spans="1:23" ht="12" customHeight="1" x14ac:dyDescent="0.3">
      <c r="A579" s="96"/>
      <c r="B579" s="96"/>
      <c r="C579" s="96"/>
      <c r="D579" s="96"/>
      <c r="E579" s="96"/>
      <c r="F579" s="96"/>
      <c r="G579" s="96"/>
      <c r="H579" s="15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157"/>
      <c r="T579" s="96"/>
      <c r="U579" s="96"/>
      <c r="V579" s="96"/>
      <c r="W579" s="96"/>
    </row>
    <row r="580" spans="1:23" ht="12" customHeight="1" x14ac:dyDescent="0.3">
      <c r="A580" s="96"/>
      <c r="B580" s="96"/>
      <c r="C580" s="96"/>
      <c r="D580" s="96"/>
      <c r="E580" s="96"/>
      <c r="F580" s="96"/>
      <c r="G580" s="96"/>
      <c r="H580" s="15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157"/>
      <c r="T580" s="96"/>
      <c r="U580" s="96"/>
      <c r="V580" s="96"/>
      <c r="W580" s="96"/>
    </row>
    <row r="581" spans="1:23" ht="12" customHeight="1" x14ac:dyDescent="0.3">
      <c r="A581" s="96"/>
      <c r="B581" s="96"/>
      <c r="C581" s="96"/>
      <c r="D581" s="96"/>
      <c r="E581" s="96"/>
      <c r="F581" s="96"/>
      <c r="G581" s="96"/>
      <c r="H581" s="15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157"/>
      <c r="T581" s="96"/>
      <c r="U581" s="96"/>
      <c r="V581" s="96"/>
      <c r="W581" s="96"/>
    </row>
    <row r="582" spans="1:23" ht="12" customHeight="1" x14ac:dyDescent="0.3">
      <c r="A582" s="96"/>
      <c r="B582" s="96"/>
      <c r="C582" s="96"/>
      <c r="D582" s="96"/>
      <c r="E582" s="96"/>
      <c r="F582" s="96"/>
      <c r="G582" s="96"/>
      <c r="H582" s="15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157"/>
      <c r="T582" s="96"/>
      <c r="U582" s="96"/>
      <c r="V582" s="96"/>
      <c r="W582" s="96"/>
    </row>
    <row r="583" spans="1:23" ht="12" customHeight="1" x14ac:dyDescent="0.3">
      <c r="A583" s="96"/>
      <c r="B583" s="96"/>
      <c r="C583" s="96"/>
      <c r="D583" s="96"/>
      <c r="E583" s="96"/>
      <c r="F583" s="96"/>
      <c r="G583" s="96"/>
      <c r="H583" s="15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157"/>
      <c r="T583" s="96"/>
      <c r="U583" s="96"/>
      <c r="V583" s="96"/>
      <c r="W583" s="96"/>
    </row>
    <row r="584" spans="1:23" ht="12" customHeight="1" x14ac:dyDescent="0.3">
      <c r="A584" s="96"/>
      <c r="B584" s="96"/>
      <c r="C584" s="96"/>
      <c r="D584" s="96"/>
      <c r="E584" s="96"/>
      <c r="F584" s="96"/>
      <c r="G584" s="96"/>
      <c r="H584" s="15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157"/>
      <c r="T584" s="96"/>
      <c r="U584" s="96"/>
      <c r="V584" s="96"/>
      <c r="W584" s="96"/>
    </row>
    <row r="585" spans="1:23" ht="12" customHeight="1" x14ac:dyDescent="0.3">
      <c r="A585" s="96"/>
      <c r="B585" s="96"/>
      <c r="C585" s="96"/>
      <c r="D585" s="96"/>
      <c r="E585" s="96"/>
      <c r="F585" s="96"/>
      <c r="G585" s="96"/>
      <c r="H585" s="15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157"/>
      <c r="T585" s="96"/>
      <c r="U585" s="96"/>
      <c r="V585" s="96"/>
      <c r="W585" s="96"/>
    </row>
    <row r="586" spans="1:23" ht="12" customHeight="1" x14ac:dyDescent="0.3">
      <c r="A586" s="96"/>
      <c r="B586" s="96"/>
      <c r="C586" s="96"/>
      <c r="D586" s="96"/>
      <c r="E586" s="96"/>
      <c r="F586" s="96"/>
      <c r="G586" s="96"/>
      <c r="H586" s="15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157"/>
      <c r="T586" s="96"/>
      <c r="U586" s="96"/>
      <c r="V586" s="96"/>
      <c r="W586" s="96"/>
    </row>
    <row r="587" spans="1:23" ht="12" customHeight="1" x14ac:dyDescent="0.3">
      <c r="A587" s="96"/>
      <c r="B587" s="96"/>
      <c r="C587" s="96"/>
      <c r="D587" s="96"/>
      <c r="E587" s="96"/>
      <c r="F587" s="96"/>
      <c r="G587" s="96"/>
      <c r="H587" s="15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157"/>
      <c r="T587" s="96"/>
      <c r="U587" s="96"/>
      <c r="V587" s="96"/>
      <c r="W587" s="96"/>
    </row>
    <row r="588" spans="1:23" ht="12" customHeight="1" x14ac:dyDescent="0.3">
      <c r="A588" s="96"/>
      <c r="B588" s="96"/>
      <c r="C588" s="96"/>
      <c r="D588" s="96"/>
      <c r="E588" s="96"/>
      <c r="F588" s="96"/>
      <c r="G588" s="96"/>
      <c r="H588" s="15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157"/>
      <c r="T588" s="96"/>
      <c r="U588" s="96"/>
      <c r="V588" s="96"/>
      <c r="W588" s="96"/>
    </row>
    <row r="589" spans="1:23" ht="12" customHeight="1" x14ac:dyDescent="0.3">
      <c r="A589" s="96"/>
      <c r="B589" s="96"/>
      <c r="C589" s="96"/>
      <c r="D589" s="96"/>
      <c r="E589" s="96"/>
      <c r="F589" s="96"/>
      <c r="G589" s="96"/>
      <c r="H589" s="15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157"/>
      <c r="T589" s="96"/>
      <c r="U589" s="96"/>
      <c r="V589" s="96"/>
      <c r="W589" s="96"/>
    </row>
    <row r="590" spans="1:23" ht="12" customHeight="1" x14ac:dyDescent="0.3">
      <c r="A590" s="96"/>
      <c r="B590" s="96"/>
      <c r="C590" s="96"/>
      <c r="D590" s="96"/>
      <c r="E590" s="96"/>
      <c r="F590" s="96"/>
      <c r="G590" s="96"/>
      <c r="H590" s="15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157"/>
      <c r="T590" s="96"/>
      <c r="U590" s="96"/>
      <c r="V590" s="96"/>
      <c r="W590" s="96"/>
    </row>
    <row r="591" spans="1:23" ht="12" customHeight="1" x14ac:dyDescent="0.3">
      <c r="A591" s="96"/>
      <c r="B591" s="96"/>
      <c r="C591" s="96"/>
      <c r="D591" s="96"/>
      <c r="E591" s="96"/>
      <c r="F591" s="96"/>
      <c r="G591" s="96"/>
      <c r="H591" s="15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157"/>
      <c r="T591" s="96"/>
      <c r="U591" s="96"/>
      <c r="V591" s="96"/>
      <c r="W591" s="96"/>
    </row>
    <row r="592" spans="1:23" ht="12" customHeight="1" x14ac:dyDescent="0.3">
      <c r="A592" s="96"/>
      <c r="B592" s="96"/>
      <c r="C592" s="96"/>
      <c r="D592" s="96"/>
      <c r="E592" s="96"/>
      <c r="F592" s="96"/>
      <c r="G592" s="96"/>
      <c r="H592" s="15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157"/>
      <c r="T592" s="96"/>
      <c r="U592" s="96"/>
      <c r="V592" s="96"/>
      <c r="W592" s="96"/>
    </row>
    <row r="593" spans="1:23" ht="12" customHeight="1" x14ac:dyDescent="0.3">
      <c r="A593" s="96"/>
      <c r="B593" s="96"/>
      <c r="C593" s="96"/>
      <c r="D593" s="96"/>
      <c r="E593" s="96"/>
      <c r="F593" s="96"/>
      <c r="G593" s="96"/>
      <c r="H593" s="15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157"/>
      <c r="T593" s="96"/>
      <c r="U593" s="96"/>
      <c r="V593" s="96"/>
      <c r="W593" s="96"/>
    </row>
    <row r="594" spans="1:23" ht="12" customHeight="1" x14ac:dyDescent="0.3">
      <c r="A594" s="96"/>
      <c r="B594" s="96"/>
      <c r="C594" s="96"/>
      <c r="D594" s="96"/>
      <c r="E594" s="96"/>
      <c r="F594" s="96"/>
      <c r="G594" s="96"/>
      <c r="H594" s="15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157"/>
      <c r="T594" s="96"/>
      <c r="U594" s="96"/>
      <c r="V594" s="96"/>
      <c r="W594" s="96"/>
    </row>
    <row r="595" spans="1:23" ht="12" customHeight="1" x14ac:dyDescent="0.3">
      <c r="A595" s="96"/>
      <c r="B595" s="96"/>
      <c r="C595" s="96"/>
      <c r="D595" s="96"/>
      <c r="E595" s="96"/>
      <c r="F595" s="96"/>
      <c r="G595" s="96"/>
      <c r="H595" s="15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157"/>
      <c r="T595" s="96"/>
      <c r="U595" s="96"/>
      <c r="V595" s="96"/>
      <c r="W595" s="96"/>
    </row>
    <row r="596" spans="1:23" ht="12" customHeight="1" x14ac:dyDescent="0.3">
      <c r="A596" s="96"/>
      <c r="B596" s="96"/>
      <c r="C596" s="96"/>
      <c r="D596" s="96"/>
      <c r="E596" s="96"/>
      <c r="F596" s="96"/>
      <c r="G596" s="96"/>
      <c r="H596" s="15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157"/>
      <c r="T596" s="96"/>
      <c r="U596" s="96"/>
      <c r="V596" s="96"/>
      <c r="W596" s="96"/>
    </row>
    <row r="597" spans="1:23" ht="12" customHeight="1" x14ac:dyDescent="0.3">
      <c r="A597" s="96"/>
      <c r="B597" s="96"/>
      <c r="C597" s="96"/>
      <c r="D597" s="96"/>
      <c r="E597" s="96"/>
      <c r="F597" s="96"/>
      <c r="G597" s="96"/>
      <c r="H597" s="15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157"/>
      <c r="T597" s="96"/>
      <c r="U597" s="96"/>
      <c r="V597" s="96"/>
      <c r="W597" s="96"/>
    </row>
    <row r="598" spans="1:23" ht="12" customHeight="1" x14ac:dyDescent="0.3">
      <c r="A598" s="96"/>
      <c r="B598" s="96"/>
      <c r="C598" s="96"/>
      <c r="D598" s="96"/>
      <c r="E598" s="96"/>
      <c r="F598" s="96"/>
      <c r="G598" s="96"/>
      <c r="H598" s="15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157"/>
      <c r="T598" s="96"/>
      <c r="U598" s="96"/>
      <c r="V598" s="96"/>
      <c r="W598" s="96"/>
    </row>
    <row r="599" spans="1:23" ht="12" customHeight="1" x14ac:dyDescent="0.3">
      <c r="A599" s="96"/>
      <c r="B599" s="96"/>
      <c r="C599" s="96"/>
      <c r="D599" s="96"/>
      <c r="E599" s="96"/>
      <c r="F599" s="96"/>
      <c r="G599" s="96"/>
      <c r="H599" s="15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157"/>
      <c r="T599" s="96"/>
      <c r="U599" s="96"/>
      <c r="V599" s="96"/>
      <c r="W599" s="96"/>
    </row>
    <row r="600" spans="1:23" ht="12" customHeight="1" x14ac:dyDescent="0.3">
      <c r="A600" s="96"/>
      <c r="B600" s="96"/>
      <c r="C600" s="96"/>
      <c r="D600" s="96"/>
      <c r="E600" s="96"/>
      <c r="F600" s="96"/>
      <c r="G600" s="96"/>
      <c r="H600" s="15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157"/>
      <c r="T600" s="96"/>
      <c r="U600" s="96"/>
      <c r="V600" s="96"/>
      <c r="W600" s="96"/>
    </row>
    <row r="601" spans="1:23" ht="12" customHeight="1" x14ac:dyDescent="0.3">
      <c r="A601" s="96"/>
      <c r="B601" s="96"/>
      <c r="C601" s="96"/>
      <c r="D601" s="96"/>
      <c r="E601" s="96"/>
      <c r="F601" s="96"/>
      <c r="G601" s="96"/>
      <c r="H601" s="15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157"/>
      <c r="T601" s="96"/>
      <c r="U601" s="96"/>
      <c r="V601" s="96"/>
      <c r="W601" s="96"/>
    </row>
    <row r="602" spans="1:23" ht="12" customHeight="1" x14ac:dyDescent="0.3">
      <c r="A602" s="96"/>
      <c r="B602" s="96"/>
      <c r="C602" s="96"/>
      <c r="D602" s="96"/>
      <c r="E602" s="96"/>
      <c r="F602" s="96"/>
      <c r="G602" s="96"/>
      <c r="H602" s="15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157"/>
      <c r="T602" s="96"/>
      <c r="U602" s="96"/>
      <c r="V602" s="96"/>
      <c r="W602" s="96"/>
    </row>
    <row r="603" spans="1:23" ht="12" customHeight="1" x14ac:dyDescent="0.3">
      <c r="A603" s="96"/>
      <c r="B603" s="96"/>
      <c r="C603" s="96"/>
      <c r="D603" s="96"/>
      <c r="E603" s="96"/>
      <c r="F603" s="96"/>
      <c r="G603" s="96"/>
      <c r="H603" s="15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157"/>
      <c r="T603" s="96"/>
      <c r="U603" s="96"/>
      <c r="V603" s="96"/>
      <c r="W603" s="96"/>
    </row>
    <row r="604" spans="1:23" ht="12" customHeight="1" x14ac:dyDescent="0.3">
      <c r="A604" s="96"/>
      <c r="B604" s="96"/>
      <c r="C604" s="96"/>
      <c r="D604" s="96"/>
      <c r="E604" s="96"/>
      <c r="F604" s="96"/>
      <c r="G604" s="96"/>
      <c r="H604" s="15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157"/>
      <c r="T604" s="96"/>
      <c r="U604" s="96"/>
      <c r="V604" s="96"/>
      <c r="W604" s="96"/>
    </row>
    <row r="605" spans="1:23" ht="12" customHeight="1" x14ac:dyDescent="0.3">
      <c r="A605" s="96"/>
      <c r="B605" s="96"/>
      <c r="C605" s="96"/>
      <c r="D605" s="96"/>
      <c r="E605" s="96"/>
      <c r="F605" s="96"/>
      <c r="G605" s="96"/>
      <c r="H605" s="15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157"/>
      <c r="T605" s="96"/>
      <c r="U605" s="96"/>
      <c r="V605" s="96"/>
      <c r="W605" s="96"/>
    </row>
    <row r="606" spans="1:23" ht="12" customHeight="1" x14ac:dyDescent="0.3">
      <c r="A606" s="96"/>
      <c r="B606" s="96"/>
      <c r="C606" s="96"/>
      <c r="D606" s="96"/>
      <c r="E606" s="96"/>
      <c r="F606" s="96"/>
      <c r="G606" s="96"/>
      <c r="H606" s="15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157"/>
      <c r="T606" s="96"/>
      <c r="U606" s="96"/>
      <c r="V606" s="96"/>
      <c r="W606" s="96"/>
    </row>
    <row r="607" spans="1:23" ht="12" customHeight="1" x14ac:dyDescent="0.3">
      <c r="A607" s="96"/>
      <c r="B607" s="96"/>
      <c r="C607" s="96"/>
      <c r="D607" s="96"/>
      <c r="E607" s="96"/>
      <c r="F607" s="96"/>
      <c r="G607" s="96"/>
      <c r="H607" s="15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157"/>
      <c r="T607" s="96"/>
      <c r="U607" s="96"/>
      <c r="V607" s="96"/>
      <c r="W607" s="96"/>
    </row>
    <row r="608" spans="1:23" ht="12" customHeight="1" x14ac:dyDescent="0.3">
      <c r="A608" s="96"/>
      <c r="B608" s="96"/>
      <c r="C608" s="96"/>
      <c r="D608" s="96"/>
      <c r="E608" s="96"/>
      <c r="F608" s="96"/>
      <c r="G608" s="96"/>
      <c r="H608" s="15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157"/>
      <c r="T608" s="96"/>
      <c r="U608" s="96"/>
      <c r="V608" s="96"/>
      <c r="W608" s="96"/>
    </row>
    <row r="609" spans="1:23" ht="12" customHeight="1" x14ac:dyDescent="0.3">
      <c r="A609" s="96"/>
      <c r="B609" s="96"/>
      <c r="C609" s="96"/>
      <c r="D609" s="96"/>
      <c r="E609" s="96"/>
      <c r="F609" s="96"/>
      <c r="G609" s="96"/>
      <c r="H609" s="15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157"/>
      <c r="T609" s="96"/>
      <c r="U609" s="96"/>
      <c r="V609" s="96"/>
      <c r="W609" s="96"/>
    </row>
    <row r="610" spans="1:23" ht="12" customHeight="1" x14ac:dyDescent="0.3">
      <c r="A610" s="96"/>
      <c r="B610" s="96"/>
      <c r="C610" s="96"/>
      <c r="D610" s="96"/>
      <c r="E610" s="96"/>
      <c r="F610" s="96"/>
      <c r="G610" s="96"/>
      <c r="H610" s="15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157"/>
      <c r="T610" s="96"/>
      <c r="U610" s="96"/>
      <c r="V610" s="96"/>
      <c r="W610" s="96"/>
    </row>
    <row r="611" spans="1:23" ht="12" customHeight="1" x14ac:dyDescent="0.3">
      <c r="A611" s="96"/>
      <c r="B611" s="96"/>
      <c r="C611" s="96"/>
      <c r="D611" s="96"/>
      <c r="E611" s="96"/>
      <c r="F611" s="96"/>
      <c r="G611" s="96"/>
      <c r="H611" s="15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157"/>
      <c r="T611" s="96"/>
      <c r="U611" s="96"/>
      <c r="V611" s="96"/>
      <c r="W611" s="96"/>
    </row>
    <row r="612" spans="1:23" ht="12" customHeight="1" x14ac:dyDescent="0.3">
      <c r="A612" s="96"/>
      <c r="B612" s="96"/>
      <c r="C612" s="96"/>
      <c r="D612" s="96"/>
      <c r="E612" s="96"/>
      <c r="F612" s="96"/>
      <c r="G612" s="96"/>
      <c r="H612" s="15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157"/>
      <c r="T612" s="96"/>
      <c r="U612" s="96"/>
      <c r="V612" s="96"/>
      <c r="W612" s="96"/>
    </row>
    <row r="613" spans="1:23" ht="12" customHeight="1" x14ac:dyDescent="0.3">
      <c r="A613" s="96"/>
      <c r="B613" s="96"/>
      <c r="C613" s="96"/>
      <c r="D613" s="96"/>
      <c r="E613" s="96"/>
      <c r="F613" s="96"/>
      <c r="G613" s="96"/>
      <c r="H613" s="15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157"/>
      <c r="T613" s="96"/>
      <c r="U613" s="96"/>
      <c r="V613" s="96"/>
      <c r="W613" s="96"/>
    </row>
    <row r="614" spans="1:23" ht="12" customHeight="1" x14ac:dyDescent="0.3">
      <c r="A614" s="96"/>
      <c r="B614" s="96"/>
      <c r="C614" s="96"/>
      <c r="D614" s="96"/>
      <c r="E614" s="96"/>
      <c r="F614" s="96"/>
      <c r="G614" s="96"/>
      <c r="H614" s="15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157"/>
      <c r="T614" s="96"/>
      <c r="U614" s="96"/>
      <c r="V614" s="96"/>
      <c r="W614" s="96"/>
    </row>
    <row r="615" spans="1:23" ht="12" customHeight="1" x14ac:dyDescent="0.3">
      <c r="A615" s="96"/>
      <c r="B615" s="96"/>
      <c r="C615" s="96"/>
      <c r="D615" s="96"/>
      <c r="E615" s="96"/>
      <c r="F615" s="96"/>
      <c r="G615" s="96"/>
      <c r="H615" s="15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157"/>
      <c r="T615" s="96"/>
      <c r="U615" s="96"/>
      <c r="V615" s="96"/>
      <c r="W615" s="96"/>
    </row>
    <row r="616" spans="1:23" ht="12" customHeight="1" x14ac:dyDescent="0.3">
      <c r="A616" s="96"/>
      <c r="B616" s="96"/>
      <c r="C616" s="96"/>
      <c r="D616" s="96"/>
      <c r="E616" s="96"/>
      <c r="F616" s="96"/>
      <c r="G616" s="96"/>
      <c r="H616" s="15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157"/>
      <c r="T616" s="96"/>
      <c r="U616" s="96"/>
      <c r="V616" s="96"/>
      <c r="W616" s="96"/>
    </row>
    <row r="617" spans="1:23" ht="12" customHeight="1" x14ac:dyDescent="0.3">
      <c r="A617" s="96"/>
      <c r="B617" s="96"/>
      <c r="C617" s="96"/>
      <c r="D617" s="96"/>
      <c r="E617" s="96"/>
      <c r="F617" s="96"/>
      <c r="G617" s="96"/>
      <c r="H617" s="15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157"/>
      <c r="T617" s="96"/>
      <c r="U617" s="96"/>
      <c r="V617" s="96"/>
      <c r="W617" s="96"/>
    </row>
    <row r="618" spans="1:23" ht="12" customHeight="1" x14ac:dyDescent="0.3">
      <c r="A618" s="96"/>
      <c r="B618" s="96"/>
      <c r="C618" s="96"/>
      <c r="D618" s="96"/>
      <c r="E618" s="96"/>
      <c r="F618" s="96"/>
      <c r="G618" s="96"/>
      <c r="H618" s="15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157"/>
      <c r="T618" s="96"/>
      <c r="U618" s="96"/>
      <c r="V618" s="96"/>
      <c r="W618" s="96"/>
    </row>
    <row r="619" spans="1:23" ht="12" customHeight="1" x14ac:dyDescent="0.3">
      <c r="A619" s="96"/>
      <c r="B619" s="96"/>
      <c r="C619" s="96"/>
      <c r="D619" s="96"/>
      <c r="E619" s="96"/>
      <c r="F619" s="96"/>
      <c r="G619" s="96"/>
      <c r="H619" s="15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157"/>
      <c r="T619" s="96"/>
      <c r="U619" s="96"/>
      <c r="V619" s="96"/>
      <c r="W619" s="96"/>
    </row>
    <row r="620" spans="1:23" ht="12" customHeight="1" x14ac:dyDescent="0.3">
      <c r="A620" s="96"/>
      <c r="B620" s="96"/>
      <c r="C620" s="96"/>
      <c r="D620" s="96"/>
      <c r="E620" s="96"/>
      <c r="F620" s="96"/>
      <c r="G620" s="96"/>
      <c r="H620" s="15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157"/>
      <c r="T620" s="96"/>
      <c r="U620" s="96"/>
      <c r="V620" s="96"/>
      <c r="W620" s="96"/>
    </row>
    <row r="621" spans="1:23" ht="12" customHeight="1" x14ac:dyDescent="0.3">
      <c r="A621" s="96"/>
      <c r="B621" s="96"/>
      <c r="C621" s="96"/>
      <c r="D621" s="96"/>
      <c r="E621" s="96"/>
      <c r="F621" s="96"/>
      <c r="G621" s="96"/>
      <c r="H621" s="15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157"/>
      <c r="T621" s="96"/>
      <c r="U621" s="96"/>
      <c r="V621" s="96"/>
      <c r="W621" s="96"/>
    </row>
    <row r="622" spans="1:23" ht="12" customHeight="1" x14ac:dyDescent="0.3">
      <c r="A622" s="96"/>
      <c r="B622" s="96"/>
      <c r="C622" s="96"/>
      <c r="D622" s="96"/>
      <c r="E622" s="96"/>
      <c r="F622" s="96"/>
      <c r="G622" s="96"/>
      <c r="H622" s="15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157"/>
      <c r="T622" s="96"/>
      <c r="U622" s="96"/>
      <c r="V622" s="96"/>
      <c r="W622" s="96"/>
    </row>
    <row r="623" spans="1:23" ht="12" customHeight="1" x14ac:dyDescent="0.3">
      <c r="A623" s="96"/>
      <c r="B623" s="96"/>
      <c r="C623" s="96"/>
      <c r="D623" s="96"/>
      <c r="E623" s="96"/>
      <c r="F623" s="96"/>
      <c r="G623" s="96"/>
      <c r="H623" s="15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157"/>
      <c r="T623" s="96"/>
      <c r="U623" s="96"/>
      <c r="V623" s="96"/>
      <c r="W623" s="96"/>
    </row>
    <row r="624" spans="1:23" ht="12" customHeight="1" x14ac:dyDescent="0.3">
      <c r="A624" s="96"/>
      <c r="B624" s="96"/>
      <c r="C624" s="96"/>
      <c r="D624" s="96"/>
      <c r="E624" s="96"/>
      <c r="F624" s="96"/>
      <c r="G624" s="96"/>
      <c r="H624" s="15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157"/>
      <c r="T624" s="96"/>
      <c r="U624" s="96"/>
      <c r="V624" s="96"/>
      <c r="W624" s="96"/>
    </row>
    <row r="625" spans="1:23" ht="12" customHeight="1" x14ac:dyDescent="0.3">
      <c r="A625" s="96"/>
      <c r="B625" s="96"/>
      <c r="C625" s="96"/>
      <c r="D625" s="96"/>
      <c r="E625" s="96"/>
      <c r="F625" s="96"/>
      <c r="G625" s="96"/>
      <c r="H625" s="15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157"/>
      <c r="T625" s="96"/>
      <c r="U625" s="96"/>
      <c r="V625" s="96"/>
      <c r="W625" s="96"/>
    </row>
    <row r="626" spans="1:23" ht="12" customHeight="1" x14ac:dyDescent="0.3">
      <c r="A626" s="96"/>
      <c r="B626" s="96"/>
      <c r="C626" s="96"/>
      <c r="D626" s="96"/>
      <c r="E626" s="96"/>
      <c r="F626" s="96"/>
      <c r="G626" s="96"/>
      <c r="H626" s="15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157"/>
      <c r="T626" s="96"/>
      <c r="U626" s="96"/>
      <c r="V626" s="96"/>
      <c r="W626" s="96"/>
    </row>
    <row r="627" spans="1:23" ht="12" customHeight="1" x14ac:dyDescent="0.3">
      <c r="A627" s="96"/>
      <c r="B627" s="96"/>
      <c r="C627" s="96"/>
      <c r="D627" s="96"/>
      <c r="E627" s="96"/>
      <c r="F627" s="96"/>
      <c r="G627" s="96"/>
      <c r="H627" s="15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157"/>
      <c r="T627" s="96"/>
      <c r="U627" s="96"/>
      <c r="V627" s="96"/>
      <c r="W627" s="96"/>
    </row>
    <row r="628" spans="1:23" ht="12" customHeight="1" x14ac:dyDescent="0.3">
      <c r="A628" s="96"/>
      <c r="B628" s="96"/>
      <c r="C628" s="96"/>
      <c r="D628" s="96"/>
      <c r="E628" s="96"/>
      <c r="F628" s="96"/>
      <c r="G628" s="96"/>
      <c r="H628" s="15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157"/>
      <c r="T628" s="96"/>
      <c r="U628" s="96"/>
      <c r="V628" s="96"/>
      <c r="W628" s="96"/>
    </row>
    <row r="629" spans="1:23" ht="12" customHeight="1" x14ac:dyDescent="0.3">
      <c r="A629" s="96"/>
      <c r="B629" s="96"/>
      <c r="C629" s="96"/>
      <c r="D629" s="96"/>
      <c r="E629" s="96"/>
      <c r="F629" s="96"/>
      <c r="G629" s="96"/>
      <c r="H629" s="15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157"/>
      <c r="T629" s="96"/>
      <c r="U629" s="96"/>
      <c r="V629" s="96"/>
      <c r="W629" s="96"/>
    </row>
    <row r="630" spans="1:23" ht="12" customHeight="1" x14ac:dyDescent="0.3">
      <c r="A630" s="96"/>
      <c r="B630" s="96"/>
      <c r="C630" s="96"/>
      <c r="D630" s="96"/>
      <c r="E630" s="96"/>
      <c r="F630" s="96"/>
      <c r="G630" s="96"/>
      <c r="H630" s="15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157"/>
      <c r="T630" s="96"/>
      <c r="U630" s="96"/>
      <c r="V630" s="96"/>
      <c r="W630" s="96"/>
    </row>
    <row r="631" spans="1:23" ht="12" customHeight="1" x14ac:dyDescent="0.3">
      <c r="A631" s="96"/>
      <c r="B631" s="96"/>
      <c r="C631" s="96"/>
      <c r="D631" s="96"/>
      <c r="E631" s="96"/>
      <c r="F631" s="96"/>
      <c r="G631" s="96"/>
      <c r="H631" s="15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157"/>
      <c r="T631" s="96"/>
      <c r="U631" s="96"/>
      <c r="V631" s="96"/>
      <c r="W631" s="96"/>
    </row>
    <row r="632" spans="1:23" ht="12" customHeight="1" x14ac:dyDescent="0.3">
      <c r="A632" s="96"/>
      <c r="B632" s="96"/>
      <c r="C632" s="96"/>
      <c r="D632" s="96"/>
      <c r="E632" s="96"/>
      <c r="F632" s="96"/>
      <c r="G632" s="96"/>
      <c r="H632" s="15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157"/>
      <c r="T632" s="96"/>
      <c r="U632" s="96"/>
      <c r="V632" s="96"/>
      <c r="W632" s="96"/>
    </row>
    <row r="633" spans="1:23" ht="12" customHeight="1" x14ac:dyDescent="0.3">
      <c r="A633" s="96"/>
      <c r="B633" s="96"/>
      <c r="C633" s="96"/>
      <c r="D633" s="96"/>
      <c r="E633" s="96"/>
      <c r="F633" s="96"/>
      <c r="G633" s="96"/>
      <c r="H633" s="15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157"/>
      <c r="T633" s="96"/>
      <c r="U633" s="96"/>
      <c r="V633" s="96"/>
      <c r="W633" s="96"/>
    </row>
    <row r="634" spans="1:23" ht="12" customHeight="1" x14ac:dyDescent="0.3">
      <c r="A634" s="96"/>
      <c r="B634" s="96"/>
      <c r="C634" s="96"/>
      <c r="D634" s="96"/>
      <c r="E634" s="96"/>
      <c r="F634" s="96"/>
      <c r="G634" s="96"/>
      <c r="H634" s="15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157"/>
      <c r="T634" s="96"/>
      <c r="U634" s="96"/>
      <c r="V634" s="96"/>
      <c r="W634" s="96"/>
    </row>
    <row r="635" spans="1:23" ht="12" customHeight="1" x14ac:dyDescent="0.3">
      <c r="A635" s="96"/>
      <c r="B635" s="96"/>
      <c r="C635" s="96"/>
      <c r="D635" s="96"/>
      <c r="E635" s="96"/>
      <c r="F635" s="96"/>
      <c r="G635" s="96"/>
      <c r="H635" s="15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157"/>
      <c r="T635" s="96"/>
      <c r="U635" s="96"/>
      <c r="V635" s="96"/>
      <c r="W635" s="96"/>
    </row>
    <row r="636" spans="1:23" ht="12" customHeight="1" x14ac:dyDescent="0.3">
      <c r="A636" s="96"/>
      <c r="B636" s="96"/>
      <c r="C636" s="96"/>
      <c r="D636" s="96"/>
      <c r="E636" s="96"/>
      <c r="F636" s="96"/>
      <c r="G636" s="96"/>
      <c r="H636" s="15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157"/>
      <c r="T636" s="96"/>
      <c r="U636" s="96"/>
      <c r="V636" s="96"/>
      <c r="W636" s="96"/>
    </row>
    <row r="637" spans="1:23" ht="12" customHeight="1" x14ac:dyDescent="0.3">
      <c r="A637" s="96"/>
      <c r="B637" s="96"/>
      <c r="C637" s="96"/>
      <c r="D637" s="96"/>
      <c r="E637" s="96"/>
      <c r="F637" s="96"/>
      <c r="G637" s="96"/>
      <c r="H637" s="15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157"/>
      <c r="T637" s="96"/>
      <c r="U637" s="96"/>
      <c r="V637" s="96"/>
      <c r="W637" s="96"/>
    </row>
    <row r="638" spans="1:23" ht="12" customHeight="1" x14ac:dyDescent="0.3">
      <c r="A638" s="96"/>
      <c r="B638" s="96"/>
      <c r="C638" s="96"/>
      <c r="D638" s="96"/>
      <c r="E638" s="96"/>
      <c r="F638" s="96"/>
      <c r="G638" s="96"/>
      <c r="H638" s="15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157"/>
      <c r="T638" s="96"/>
      <c r="U638" s="96"/>
      <c r="V638" s="96"/>
      <c r="W638" s="96"/>
    </row>
    <row r="639" spans="1:23" ht="12" customHeight="1" x14ac:dyDescent="0.3">
      <c r="A639" s="96"/>
      <c r="B639" s="96"/>
      <c r="C639" s="96"/>
      <c r="D639" s="96"/>
      <c r="E639" s="96"/>
      <c r="F639" s="96"/>
      <c r="G639" s="96"/>
      <c r="H639" s="15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157"/>
      <c r="T639" s="96"/>
      <c r="U639" s="96"/>
      <c r="V639" s="96"/>
      <c r="W639" s="96"/>
    </row>
    <row r="640" spans="1:23" ht="12" customHeight="1" x14ac:dyDescent="0.3">
      <c r="A640" s="96"/>
      <c r="B640" s="96"/>
      <c r="C640" s="96"/>
      <c r="D640" s="96"/>
      <c r="E640" s="96"/>
      <c r="F640" s="96"/>
      <c r="G640" s="96"/>
      <c r="H640" s="15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157"/>
      <c r="T640" s="96"/>
      <c r="U640" s="96"/>
      <c r="V640" s="96"/>
      <c r="W640" s="96"/>
    </row>
    <row r="641" spans="1:23" ht="12" customHeight="1" x14ac:dyDescent="0.3">
      <c r="A641" s="96"/>
      <c r="B641" s="96"/>
      <c r="C641" s="96"/>
      <c r="D641" s="96"/>
      <c r="E641" s="96"/>
      <c r="F641" s="96"/>
      <c r="G641" s="96"/>
      <c r="H641" s="15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157"/>
      <c r="T641" s="96"/>
      <c r="U641" s="96"/>
      <c r="V641" s="96"/>
      <c r="W641" s="96"/>
    </row>
    <row r="642" spans="1:23" ht="12" customHeight="1" x14ac:dyDescent="0.3">
      <c r="A642" s="96"/>
      <c r="B642" s="96"/>
      <c r="C642" s="96"/>
      <c r="D642" s="96"/>
      <c r="E642" s="96"/>
      <c r="F642" s="96"/>
      <c r="G642" s="96"/>
      <c r="H642" s="15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157"/>
      <c r="T642" s="96"/>
      <c r="U642" s="96"/>
      <c r="V642" s="96"/>
      <c r="W642" s="96"/>
    </row>
    <row r="643" spans="1:23" ht="12" customHeight="1" x14ac:dyDescent="0.3">
      <c r="A643" s="96"/>
      <c r="B643" s="96"/>
      <c r="C643" s="96"/>
      <c r="D643" s="96"/>
      <c r="E643" s="96"/>
      <c r="F643" s="96"/>
      <c r="G643" s="96"/>
      <c r="H643" s="15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157"/>
      <c r="T643" s="96"/>
      <c r="U643" s="96"/>
      <c r="V643" s="96"/>
      <c r="W643" s="96"/>
    </row>
    <row r="644" spans="1:23" ht="12" customHeight="1" x14ac:dyDescent="0.3">
      <c r="A644" s="96"/>
      <c r="B644" s="96"/>
      <c r="C644" s="96"/>
      <c r="D644" s="96"/>
      <c r="E644" s="96"/>
      <c r="F644" s="96"/>
      <c r="G644" s="96"/>
      <c r="H644" s="15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157"/>
      <c r="T644" s="96"/>
      <c r="U644" s="96"/>
      <c r="V644" s="96"/>
      <c r="W644" s="96"/>
    </row>
    <row r="645" spans="1:23" ht="12" customHeight="1" x14ac:dyDescent="0.3">
      <c r="A645" s="96"/>
      <c r="B645" s="96"/>
      <c r="C645" s="96"/>
      <c r="D645" s="96"/>
      <c r="E645" s="96"/>
      <c r="F645" s="96"/>
      <c r="G645" s="96"/>
      <c r="H645" s="15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157"/>
      <c r="T645" s="96"/>
      <c r="U645" s="96"/>
      <c r="V645" s="96"/>
      <c r="W645" s="96"/>
    </row>
    <row r="646" spans="1:23" ht="12" customHeight="1" x14ac:dyDescent="0.3">
      <c r="A646" s="96"/>
      <c r="B646" s="96"/>
      <c r="C646" s="96"/>
      <c r="D646" s="96"/>
      <c r="E646" s="96"/>
      <c r="F646" s="96"/>
      <c r="G646" s="96"/>
      <c r="H646" s="15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157"/>
      <c r="T646" s="96"/>
      <c r="U646" s="96"/>
      <c r="V646" s="96"/>
      <c r="W646" s="96"/>
    </row>
    <row r="647" spans="1:23" ht="12" customHeight="1" x14ac:dyDescent="0.3">
      <c r="A647" s="96"/>
      <c r="B647" s="96"/>
      <c r="C647" s="96"/>
      <c r="D647" s="96"/>
      <c r="E647" s="96"/>
      <c r="F647" s="96"/>
      <c r="G647" s="96"/>
      <c r="H647" s="15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157"/>
      <c r="T647" s="96"/>
      <c r="U647" s="96"/>
      <c r="V647" s="96"/>
      <c r="W647" s="96"/>
    </row>
    <row r="648" spans="1:23" ht="12" customHeight="1" x14ac:dyDescent="0.3">
      <c r="A648" s="96"/>
      <c r="B648" s="96"/>
      <c r="C648" s="96"/>
      <c r="D648" s="96"/>
      <c r="E648" s="96"/>
      <c r="F648" s="96"/>
      <c r="G648" s="96"/>
      <c r="H648" s="15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157"/>
      <c r="T648" s="96"/>
      <c r="U648" s="96"/>
      <c r="V648" s="96"/>
      <c r="W648" s="96"/>
    </row>
    <row r="649" spans="1:23" ht="12" customHeight="1" x14ac:dyDescent="0.3">
      <c r="A649" s="96"/>
      <c r="B649" s="96"/>
      <c r="C649" s="96"/>
      <c r="D649" s="96"/>
      <c r="E649" s="96"/>
      <c r="F649" s="96"/>
      <c r="G649" s="96"/>
      <c r="H649" s="15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157"/>
      <c r="T649" s="96"/>
      <c r="U649" s="96"/>
      <c r="V649" s="96"/>
      <c r="W649" s="96"/>
    </row>
    <row r="650" spans="1:23" ht="12" customHeight="1" x14ac:dyDescent="0.3">
      <c r="A650" s="96"/>
      <c r="B650" s="96"/>
      <c r="C650" s="96"/>
      <c r="D650" s="96"/>
      <c r="E650" s="96"/>
      <c r="F650" s="96"/>
      <c r="G650" s="96"/>
      <c r="H650" s="15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157"/>
      <c r="T650" s="96"/>
      <c r="U650" s="96"/>
      <c r="V650" s="96"/>
      <c r="W650" s="96"/>
    </row>
    <row r="651" spans="1:23" ht="12" customHeight="1" x14ac:dyDescent="0.3">
      <c r="A651" s="96"/>
      <c r="B651" s="96"/>
      <c r="C651" s="96"/>
      <c r="D651" s="96"/>
      <c r="E651" s="96"/>
      <c r="F651" s="96"/>
      <c r="G651" s="96"/>
      <c r="H651" s="15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157"/>
      <c r="T651" s="96"/>
      <c r="U651" s="96"/>
      <c r="V651" s="96"/>
      <c r="W651" s="96"/>
    </row>
    <row r="652" spans="1:23" ht="12" customHeight="1" x14ac:dyDescent="0.3">
      <c r="A652" s="96"/>
      <c r="B652" s="96"/>
      <c r="C652" s="96"/>
      <c r="D652" s="96"/>
      <c r="E652" s="96"/>
      <c r="F652" s="96"/>
      <c r="G652" s="96"/>
      <c r="H652" s="15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157"/>
      <c r="T652" s="96"/>
      <c r="U652" s="96"/>
      <c r="V652" s="96"/>
      <c r="W652" s="96"/>
    </row>
    <row r="653" spans="1:23" ht="12" customHeight="1" x14ac:dyDescent="0.3">
      <c r="A653" s="96"/>
      <c r="B653" s="96"/>
      <c r="C653" s="96"/>
      <c r="D653" s="96"/>
      <c r="E653" s="96"/>
      <c r="F653" s="96"/>
      <c r="G653" s="96"/>
      <c r="H653" s="15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157"/>
      <c r="T653" s="96"/>
      <c r="U653" s="96"/>
      <c r="V653" s="96"/>
      <c r="W653" s="96"/>
    </row>
    <row r="654" spans="1:23" ht="12" customHeight="1" x14ac:dyDescent="0.3">
      <c r="A654" s="96"/>
      <c r="B654" s="96"/>
      <c r="C654" s="96"/>
      <c r="D654" s="96"/>
      <c r="E654" s="96"/>
      <c r="F654" s="96"/>
      <c r="G654" s="96"/>
      <c r="H654" s="15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157"/>
      <c r="T654" s="96"/>
      <c r="U654" s="96"/>
      <c r="V654" s="96"/>
      <c r="W654" s="96"/>
    </row>
    <row r="655" spans="1:23" ht="12" customHeight="1" x14ac:dyDescent="0.3">
      <c r="A655" s="96"/>
      <c r="B655" s="96"/>
      <c r="C655" s="96"/>
      <c r="D655" s="96"/>
      <c r="E655" s="96"/>
      <c r="F655" s="96"/>
      <c r="G655" s="96"/>
      <c r="H655" s="15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157"/>
      <c r="T655" s="96"/>
      <c r="U655" s="96"/>
      <c r="V655" s="96"/>
      <c r="W655" s="96"/>
    </row>
    <row r="656" spans="1:23" ht="12" customHeight="1" x14ac:dyDescent="0.3">
      <c r="A656" s="96"/>
      <c r="B656" s="96"/>
      <c r="C656" s="96"/>
      <c r="D656" s="96"/>
      <c r="E656" s="96"/>
      <c r="F656" s="96"/>
      <c r="G656" s="96"/>
      <c r="H656" s="15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157"/>
      <c r="T656" s="96"/>
      <c r="U656" s="96"/>
      <c r="V656" s="96"/>
      <c r="W656" s="96"/>
    </row>
    <row r="657" spans="1:23" ht="12" customHeight="1" x14ac:dyDescent="0.3">
      <c r="A657" s="96"/>
      <c r="B657" s="96"/>
      <c r="C657" s="96"/>
      <c r="D657" s="96"/>
      <c r="E657" s="96"/>
      <c r="F657" s="96"/>
      <c r="G657" s="96"/>
      <c r="H657" s="15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157"/>
      <c r="T657" s="96"/>
      <c r="U657" s="96"/>
      <c r="V657" s="96"/>
      <c r="W657" s="96"/>
    </row>
    <row r="658" spans="1:23" ht="12" customHeight="1" x14ac:dyDescent="0.3">
      <c r="A658" s="96"/>
      <c r="B658" s="96"/>
      <c r="C658" s="96"/>
      <c r="D658" s="96"/>
      <c r="E658" s="96"/>
      <c r="F658" s="96"/>
      <c r="G658" s="96"/>
      <c r="H658" s="15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157"/>
      <c r="T658" s="96"/>
      <c r="U658" s="96"/>
      <c r="V658" s="96"/>
      <c r="W658" s="96"/>
    </row>
    <row r="659" spans="1:23" ht="12" customHeight="1" x14ac:dyDescent="0.3">
      <c r="A659" s="96"/>
      <c r="B659" s="96"/>
      <c r="C659" s="96"/>
      <c r="D659" s="96"/>
      <c r="E659" s="96"/>
      <c r="F659" s="96"/>
      <c r="G659" s="96"/>
      <c r="H659" s="15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157"/>
      <c r="T659" s="96"/>
      <c r="U659" s="96"/>
      <c r="V659" s="96"/>
      <c r="W659" s="96"/>
    </row>
    <row r="660" spans="1:23" ht="12" customHeight="1" x14ac:dyDescent="0.3">
      <c r="A660" s="96"/>
      <c r="B660" s="96"/>
      <c r="C660" s="96"/>
      <c r="D660" s="96"/>
      <c r="E660" s="96"/>
      <c r="F660" s="96"/>
      <c r="G660" s="96"/>
      <c r="H660" s="15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157"/>
      <c r="T660" s="96"/>
      <c r="U660" s="96"/>
      <c r="V660" s="96"/>
      <c r="W660" s="96"/>
    </row>
    <row r="661" spans="1:23" ht="12" customHeight="1" x14ac:dyDescent="0.3">
      <c r="A661" s="96"/>
      <c r="B661" s="96"/>
      <c r="C661" s="96"/>
      <c r="D661" s="96"/>
      <c r="E661" s="96"/>
      <c r="F661" s="96"/>
      <c r="G661" s="96"/>
      <c r="H661" s="15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157"/>
      <c r="T661" s="96"/>
      <c r="U661" s="96"/>
      <c r="V661" s="96"/>
      <c r="W661" s="96"/>
    </row>
    <row r="662" spans="1:23" ht="12" customHeight="1" x14ac:dyDescent="0.3">
      <c r="A662" s="96"/>
      <c r="B662" s="96"/>
      <c r="C662" s="96"/>
      <c r="D662" s="96"/>
      <c r="E662" s="96"/>
      <c r="F662" s="96"/>
      <c r="G662" s="96"/>
      <c r="H662" s="15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157"/>
      <c r="T662" s="96"/>
      <c r="U662" s="96"/>
      <c r="V662" s="96"/>
      <c r="W662" s="96"/>
    </row>
    <row r="663" spans="1:23" ht="12" customHeight="1" x14ac:dyDescent="0.3">
      <c r="A663" s="96"/>
      <c r="B663" s="96"/>
      <c r="C663" s="96"/>
      <c r="D663" s="96"/>
      <c r="E663" s="96"/>
      <c r="F663" s="96"/>
      <c r="G663" s="96"/>
      <c r="H663" s="15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157"/>
      <c r="T663" s="96"/>
      <c r="U663" s="96"/>
      <c r="V663" s="96"/>
      <c r="W663" s="96"/>
    </row>
    <row r="664" spans="1:23" ht="12" customHeight="1" x14ac:dyDescent="0.3">
      <c r="A664" s="96"/>
      <c r="B664" s="96"/>
      <c r="C664" s="96"/>
      <c r="D664" s="96"/>
      <c r="E664" s="96"/>
      <c r="F664" s="96"/>
      <c r="G664" s="96"/>
      <c r="H664" s="15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157"/>
      <c r="T664" s="96"/>
      <c r="U664" s="96"/>
      <c r="V664" s="96"/>
      <c r="W664" s="96"/>
    </row>
    <row r="665" spans="1:23" ht="12" customHeight="1" x14ac:dyDescent="0.3">
      <c r="A665" s="96"/>
      <c r="B665" s="96"/>
      <c r="C665" s="96"/>
      <c r="D665" s="96"/>
      <c r="E665" s="96"/>
      <c r="F665" s="96"/>
      <c r="G665" s="96"/>
      <c r="H665" s="15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157"/>
      <c r="T665" s="96"/>
      <c r="U665" s="96"/>
      <c r="V665" s="96"/>
      <c r="W665" s="96"/>
    </row>
    <row r="666" spans="1:23" ht="12" customHeight="1" x14ac:dyDescent="0.3">
      <c r="A666" s="96"/>
      <c r="B666" s="96"/>
      <c r="C666" s="96"/>
      <c r="D666" s="96"/>
      <c r="E666" s="96"/>
      <c r="F666" s="96"/>
      <c r="G666" s="96"/>
      <c r="H666" s="15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157"/>
      <c r="T666" s="96"/>
      <c r="U666" s="96"/>
      <c r="V666" s="96"/>
      <c r="W666" s="96"/>
    </row>
    <row r="667" spans="1:23" ht="12" customHeight="1" x14ac:dyDescent="0.3">
      <c r="A667" s="96"/>
      <c r="B667" s="96"/>
      <c r="C667" s="96"/>
      <c r="D667" s="96"/>
      <c r="E667" s="96"/>
      <c r="F667" s="96"/>
      <c r="G667" s="96"/>
      <c r="H667" s="15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157"/>
      <c r="T667" s="96"/>
      <c r="U667" s="96"/>
      <c r="V667" s="96"/>
      <c r="W667" s="96"/>
    </row>
    <row r="668" spans="1:23" ht="12" customHeight="1" x14ac:dyDescent="0.3">
      <c r="A668" s="96"/>
      <c r="B668" s="96"/>
      <c r="C668" s="96"/>
      <c r="D668" s="96"/>
      <c r="E668" s="96"/>
      <c r="F668" s="96"/>
      <c r="G668" s="96"/>
      <c r="H668" s="15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157"/>
      <c r="T668" s="96"/>
      <c r="U668" s="96"/>
      <c r="V668" s="96"/>
      <c r="W668" s="96"/>
    </row>
    <row r="669" spans="1:23" ht="12" customHeight="1" x14ac:dyDescent="0.3">
      <c r="A669" s="96"/>
      <c r="B669" s="96"/>
      <c r="C669" s="96"/>
      <c r="D669" s="96"/>
      <c r="E669" s="96"/>
      <c r="F669" s="96"/>
      <c r="G669" s="96"/>
      <c r="H669" s="15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157"/>
      <c r="T669" s="96"/>
      <c r="U669" s="96"/>
      <c r="V669" s="96"/>
      <c r="W669" s="96"/>
    </row>
    <row r="670" spans="1:23" ht="12" customHeight="1" x14ac:dyDescent="0.3">
      <c r="A670" s="96"/>
      <c r="B670" s="96"/>
      <c r="C670" s="96"/>
      <c r="D670" s="96"/>
      <c r="E670" s="96"/>
      <c r="F670" s="96"/>
      <c r="G670" s="96"/>
      <c r="H670" s="15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157"/>
      <c r="T670" s="96"/>
      <c r="U670" s="96"/>
      <c r="V670" s="96"/>
      <c r="W670" s="96"/>
    </row>
    <row r="671" spans="1:23" ht="12" customHeight="1" x14ac:dyDescent="0.3">
      <c r="A671" s="96"/>
      <c r="B671" s="96"/>
      <c r="C671" s="96"/>
      <c r="D671" s="96"/>
      <c r="E671" s="96"/>
      <c r="F671" s="96"/>
      <c r="G671" s="96"/>
      <c r="H671" s="15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157"/>
      <c r="T671" s="96"/>
      <c r="U671" s="96"/>
      <c r="V671" s="96"/>
      <c r="W671" s="96"/>
    </row>
    <row r="672" spans="1:23" ht="12" customHeight="1" x14ac:dyDescent="0.3">
      <c r="A672" s="96"/>
      <c r="B672" s="96"/>
      <c r="C672" s="96"/>
      <c r="D672" s="96"/>
      <c r="E672" s="96"/>
      <c r="F672" s="96"/>
      <c r="G672" s="96"/>
      <c r="H672" s="15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157"/>
      <c r="T672" s="96"/>
      <c r="U672" s="96"/>
      <c r="V672" s="96"/>
      <c r="W672" s="96"/>
    </row>
    <row r="673" spans="1:23" ht="12" customHeight="1" x14ac:dyDescent="0.3">
      <c r="A673" s="96"/>
      <c r="B673" s="96"/>
      <c r="C673" s="96"/>
      <c r="D673" s="96"/>
      <c r="E673" s="96"/>
      <c r="F673" s="96"/>
      <c r="G673" s="96"/>
      <c r="H673" s="15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157"/>
      <c r="T673" s="96"/>
      <c r="U673" s="96"/>
      <c r="V673" s="96"/>
      <c r="W673" s="96"/>
    </row>
    <row r="674" spans="1:23" ht="12" customHeight="1" x14ac:dyDescent="0.3">
      <c r="A674" s="96"/>
      <c r="B674" s="96"/>
      <c r="C674" s="96"/>
      <c r="D674" s="96"/>
      <c r="E674" s="96"/>
      <c r="F674" s="96"/>
      <c r="G674" s="96"/>
      <c r="H674" s="15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157"/>
      <c r="T674" s="96"/>
      <c r="U674" s="96"/>
      <c r="V674" s="96"/>
      <c r="W674" s="96"/>
    </row>
    <row r="675" spans="1:23" ht="12" customHeight="1" x14ac:dyDescent="0.3">
      <c r="A675" s="96"/>
      <c r="B675" s="96"/>
      <c r="C675" s="96"/>
      <c r="D675" s="96"/>
      <c r="E675" s="96"/>
      <c r="F675" s="96"/>
      <c r="G675" s="96"/>
      <c r="H675" s="15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157"/>
      <c r="T675" s="96"/>
      <c r="U675" s="96"/>
      <c r="V675" s="96"/>
      <c r="W675" s="96"/>
    </row>
    <row r="676" spans="1:23" ht="12" customHeight="1" x14ac:dyDescent="0.3">
      <c r="A676" s="96"/>
      <c r="B676" s="96"/>
      <c r="C676" s="96"/>
      <c r="D676" s="96"/>
      <c r="E676" s="96"/>
      <c r="F676" s="96"/>
      <c r="G676" s="96"/>
      <c r="H676" s="15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157"/>
      <c r="T676" s="96"/>
      <c r="U676" s="96"/>
      <c r="V676" s="96"/>
      <c r="W676" s="96"/>
    </row>
    <row r="677" spans="1:23" ht="12" customHeight="1" x14ac:dyDescent="0.3">
      <c r="A677" s="96"/>
      <c r="B677" s="96"/>
      <c r="C677" s="96"/>
      <c r="D677" s="96"/>
      <c r="E677" s="96"/>
      <c r="F677" s="96"/>
      <c r="G677" s="96"/>
      <c r="H677" s="15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157"/>
      <c r="T677" s="96"/>
      <c r="U677" s="96"/>
      <c r="V677" s="96"/>
      <c r="W677" s="96"/>
    </row>
    <row r="678" spans="1:23" ht="12" customHeight="1" x14ac:dyDescent="0.3">
      <c r="A678" s="96"/>
      <c r="B678" s="96"/>
      <c r="C678" s="96"/>
      <c r="D678" s="96"/>
      <c r="E678" s="96"/>
      <c r="F678" s="96"/>
      <c r="G678" s="96"/>
      <c r="H678" s="15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157"/>
      <c r="T678" s="96"/>
      <c r="U678" s="96"/>
      <c r="V678" s="96"/>
      <c r="W678" s="96"/>
    </row>
    <row r="679" spans="1:23" ht="12" customHeight="1" x14ac:dyDescent="0.3">
      <c r="A679" s="96"/>
      <c r="B679" s="96"/>
      <c r="C679" s="96"/>
      <c r="D679" s="96"/>
      <c r="E679" s="96"/>
      <c r="F679" s="96"/>
      <c r="G679" s="96"/>
      <c r="H679" s="15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157"/>
      <c r="T679" s="96"/>
      <c r="U679" s="96"/>
      <c r="V679" s="96"/>
      <c r="W679" s="96"/>
    </row>
    <row r="680" spans="1:23" ht="12" customHeight="1" x14ac:dyDescent="0.3">
      <c r="A680" s="96"/>
      <c r="B680" s="96"/>
      <c r="C680" s="96"/>
      <c r="D680" s="96"/>
      <c r="E680" s="96"/>
      <c r="F680" s="96"/>
      <c r="G680" s="96"/>
      <c r="H680" s="15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157"/>
      <c r="T680" s="96"/>
      <c r="U680" s="96"/>
      <c r="V680" s="96"/>
      <c r="W680" s="96"/>
    </row>
    <row r="681" spans="1:23" ht="12" customHeight="1" x14ac:dyDescent="0.3">
      <c r="A681" s="96"/>
      <c r="B681" s="96"/>
      <c r="C681" s="96"/>
      <c r="D681" s="96"/>
      <c r="E681" s="96"/>
      <c r="F681" s="96"/>
      <c r="G681" s="96"/>
      <c r="H681" s="15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157"/>
      <c r="T681" s="96"/>
      <c r="U681" s="96"/>
      <c r="V681" s="96"/>
      <c r="W681" s="96"/>
    </row>
    <row r="682" spans="1:23" ht="12" customHeight="1" x14ac:dyDescent="0.3">
      <c r="A682" s="96"/>
      <c r="B682" s="96"/>
      <c r="C682" s="96"/>
      <c r="D682" s="96"/>
      <c r="E682" s="96"/>
      <c r="F682" s="96"/>
      <c r="G682" s="96"/>
      <c r="H682" s="15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157"/>
      <c r="T682" s="96"/>
      <c r="U682" s="96"/>
      <c r="V682" s="96"/>
      <c r="W682" s="96"/>
    </row>
    <row r="683" spans="1:23" ht="12" customHeight="1" x14ac:dyDescent="0.3">
      <c r="A683" s="96"/>
      <c r="B683" s="96"/>
      <c r="C683" s="96"/>
      <c r="D683" s="96"/>
      <c r="E683" s="96"/>
      <c r="F683" s="96"/>
      <c r="G683" s="96"/>
      <c r="H683" s="15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157"/>
      <c r="T683" s="96"/>
      <c r="U683" s="96"/>
      <c r="V683" s="96"/>
      <c r="W683" s="96"/>
    </row>
    <row r="684" spans="1:23" ht="12" customHeight="1" x14ac:dyDescent="0.3">
      <c r="A684" s="96"/>
      <c r="B684" s="96"/>
      <c r="C684" s="96"/>
      <c r="D684" s="96"/>
      <c r="E684" s="96"/>
      <c r="F684" s="96"/>
      <c r="G684" s="96"/>
      <c r="H684" s="15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157"/>
      <c r="T684" s="96"/>
      <c r="U684" s="96"/>
      <c r="V684" s="96"/>
      <c r="W684" s="96"/>
    </row>
    <row r="685" spans="1:23" ht="12" customHeight="1" x14ac:dyDescent="0.3">
      <c r="A685" s="96"/>
      <c r="B685" s="96"/>
      <c r="C685" s="96"/>
      <c r="D685" s="96"/>
      <c r="E685" s="96"/>
      <c r="F685" s="96"/>
      <c r="G685" s="96"/>
      <c r="H685" s="15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157"/>
      <c r="T685" s="96"/>
      <c r="U685" s="96"/>
      <c r="V685" s="96"/>
      <c r="W685" s="96"/>
    </row>
    <row r="686" spans="1:23" ht="12" customHeight="1" x14ac:dyDescent="0.3">
      <c r="A686" s="96"/>
      <c r="B686" s="96"/>
      <c r="C686" s="96"/>
      <c r="D686" s="96"/>
      <c r="E686" s="96"/>
      <c r="F686" s="96"/>
      <c r="G686" s="96"/>
      <c r="H686" s="15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157"/>
      <c r="T686" s="96"/>
      <c r="U686" s="96"/>
      <c r="V686" s="96"/>
      <c r="W686" s="96"/>
    </row>
    <row r="687" spans="1:23" ht="12" customHeight="1" x14ac:dyDescent="0.3">
      <c r="A687" s="96"/>
      <c r="B687" s="96"/>
      <c r="C687" s="96"/>
      <c r="D687" s="96"/>
      <c r="E687" s="96"/>
      <c r="F687" s="96"/>
      <c r="G687" s="96"/>
      <c r="H687" s="15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157"/>
      <c r="T687" s="96"/>
      <c r="U687" s="96"/>
      <c r="V687" s="96"/>
      <c r="W687" s="96"/>
    </row>
    <row r="688" spans="1:23" ht="12" customHeight="1" x14ac:dyDescent="0.3">
      <c r="A688" s="96"/>
      <c r="B688" s="96"/>
      <c r="C688" s="96"/>
      <c r="D688" s="96"/>
      <c r="E688" s="96"/>
      <c r="F688" s="96"/>
      <c r="G688" s="96"/>
      <c r="H688" s="15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157"/>
      <c r="T688" s="96"/>
      <c r="U688" s="96"/>
      <c r="V688" s="96"/>
      <c r="W688" s="96"/>
    </row>
    <row r="689" spans="1:23" ht="12" customHeight="1" x14ac:dyDescent="0.3">
      <c r="A689" s="96"/>
      <c r="B689" s="96"/>
      <c r="C689" s="96"/>
      <c r="D689" s="96"/>
      <c r="E689" s="96"/>
      <c r="F689" s="96"/>
      <c r="G689" s="96"/>
      <c r="H689" s="15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157"/>
      <c r="T689" s="96"/>
      <c r="U689" s="96"/>
      <c r="V689" s="96"/>
      <c r="W689" s="96"/>
    </row>
    <row r="690" spans="1:23" ht="12" customHeight="1" x14ac:dyDescent="0.3">
      <c r="A690" s="96"/>
      <c r="B690" s="96"/>
      <c r="C690" s="96"/>
      <c r="D690" s="96"/>
      <c r="E690" s="96"/>
      <c r="F690" s="96"/>
      <c r="G690" s="96"/>
      <c r="H690" s="15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157"/>
      <c r="T690" s="96"/>
      <c r="U690" s="96"/>
      <c r="V690" s="96"/>
      <c r="W690" s="96"/>
    </row>
    <row r="691" spans="1:23" ht="12" customHeight="1" x14ac:dyDescent="0.3">
      <c r="A691" s="96"/>
      <c r="B691" s="96"/>
      <c r="C691" s="96"/>
      <c r="D691" s="96"/>
      <c r="E691" s="96"/>
      <c r="F691" s="96"/>
      <c r="G691" s="96"/>
      <c r="H691" s="15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157"/>
      <c r="T691" s="96"/>
      <c r="U691" s="96"/>
      <c r="V691" s="96"/>
      <c r="W691" s="96"/>
    </row>
    <row r="692" spans="1:23" ht="12" customHeight="1" x14ac:dyDescent="0.3">
      <c r="A692" s="96"/>
      <c r="B692" s="96"/>
      <c r="C692" s="96"/>
      <c r="D692" s="96"/>
      <c r="E692" s="96"/>
      <c r="F692" s="96"/>
      <c r="G692" s="96"/>
      <c r="H692" s="15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157"/>
      <c r="T692" s="96"/>
      <c r="U692" s="96"/>
      <c r="V692" s="96"/>
      <c r="W692" s="96"/>
    </row>
    <row r="693" spans="1:23" ht="12" customHeight="1" x14ac:dyDescent="0.3">
      <c r="A693" s="96"/>
      <c r="B693" s="96"/>
      <c r="C693" s="96"/>
      <c r="D693" s="96"/>
      <c r="E693" s="96"/>
      <c r="F693" s="96"/>
      <c r="G693" s="96"/>
      <c r="H693" s="15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157"/>
      <c r="T693" s="96"/>
      <c r="U693" s="96"/>
      <c r="V693" s="96"/>
      <c r="W693" s="96"/>
    </row>
    <row r="694" spans="1:23" ht="12" customHeight="1" x14ac:dyDescent="0.3">
      <c r="A694" s="96"/>
      <c r="B694" s="96"/>
      <c r="C694" s="96"/>
      <c r="D694" s="96"/>
      <c r="E694" s="96"/>
      <c r="F694" s="96"/>
      <c r="G694" s="96"/>
      <c r="H694" s="15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157"/>
      <c r="T694" s="96"/>
      <c r="U694" s="96"/>
      <c r="V694" s="96"/>
      <c r="W694" s="96"/>
    </row>
    <row r="695" spans="1:23" ht="12" customHeight="1" x14ac:dyDescent="0.3">
      <c r="A695" s="96"/>
      <c r="B695" s="96"/>
      <c r="C695" s="96"/>
      <c r="D695" s="96"/>
      <c r="E695" s="96"/>
      <c r="F695" s="96"/>
      <c r="G695" s="96"/>
      <c r="H695" s="15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157"/>
      <c r="T695" s="96"/>
      <c r="U695" s="96"/>
      <c r="V695" s="96"/>
      <c r="W695" s="96"/>
    </row>
    <row r="696" spans="1:23" ht="12" customHeight="1" x14ac:dyDescent="0.3">
      <c r="A696" s="96"/>
      <c r="B696" s="96"/>
      <c r="C696" s="96"/>
      <c r="D696" s="96"/>
      <c r="E696" s="96"/>
      <c r="F696" s="96"/>
      <c r="G696" s="96"/>
      <c r="H696" s="15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157"/>
      <c r="T696" s="96"/>
      <c r="U696" s="96"/>
      <c r="V696" s="96"/>
      <c r="W696" s="96"/>
    </row>
    <row r="697" spans="1:23" ht="12" customHeight="1" x14ac:dyDescent="0.3">
      <c r="A697" s="96"/>
      <c r="B697" s="96"/>
      <c r="C697" s="96"/>
      <c r="D697" s="96"/>
      <c r="E697" s="96"/>
      <c r="F697" s="96"/>
      <c r="G697" s="96"/>
      <c r="H697" s="15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157"/>
      <c r="T697" s="96"/>
      <c r="U697" s="96"/>
      <c r="V697" s="96"/>
      <c r="W697" s="96"/>
    </row>
    <row r="698" spans="1:23" ht="12" customHeight="1" x14ac:dyDescent="0.3">
      <c r="A698" s="96"/>
      <c r="B698" s="96"/>
      <c r="C698" s="96"/>
      <c r="D698" s="96"/>
      <c r="E698" s="96"/>
      <c r="F698" s="96"/>
      <c r="G698" s="96"/>
      <c r="H698" s="15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157"/>
      <c r="T698" s="96"/>
      <c r="U698" s="96"/>
      <c r="V698" s="96"/>
      <c r="W698" s="96"/>
    </row>
    <row r="699" spans="1:23" ht="12" customHeight="1" x14ac:dyDescent="0.3">
      <c r="A699" s="96"/>
      <c r="B699" s="96"/>
      <c r="C699" s="96"/>
      <c r="D699" s="96"/>
      <c r="E699" s="96"/>
      <c r="F699" s="96"/>
      <c r="G699" s="96"/>
      <c r="H699" s="15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157"/>
      <c r="T699" s="96"/>
      <c r="U699" s="96"/>
      <c r="V699" s="96"/>
      <c r="W699" s="96"/>
    </row>
    <row r="700" spans="1:23" ht="12" customHeight="1" x14ac:dyDescent="0.3">
      <c r="A700" s="96"/>
      <c r="B700" s="96"/>
      <c r="C700" s="96"/>
      <c r="D700" s="96"/>
      <c r="E700" s="96"/>
      <c r="F700" s="96"/>
      <c r="G700" s="96"/>
      <c r="H700" s="15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157"/>
      <c r="T700" s="96"/>
      <c r="U700" s="96"/>
      <c r="V700" s="96"/>
      <c r="W700" s="96"/>
    </row>
    <row r="701" spans="1:23" ht="12" customHeight="1" x14ac:dyDescent="0.3">
      <c r="A701" s="96"/>
      <c r="B701" s="96"/>
      <c r="C701" s="96"/>
      <c r="D701" s="96"/>
      <c r="E701" s="96"/>
      <c r="F701" s="96"/>
      <c r="G701" s="96"/>
      <c r="H701" s="15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157"/>
      <c r="T701" s="96"/>
      <c r="U701" s="96"/>
      <c r="V701" s="96"/>
      <c r="W701" s="96"/>
    </row>
    <row r="702" spans="1:23" ht="12" customHeight="1" x14ac:dyDescent="0.3">
      <c r="A702" s="96"/>
      <c r="B702" s="96"/>
      <c r="C702" s="96"/>
      <c r="D702" s="96"/>
      <c r="E702" s="96"/>
      <c r="F702" s="96"/>
      <c r="G702" s="96"/>
      <c r="H702" s="15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157"/>
      <c r="T702" s="96"/>
      <c r="U702" s="96"/>
      <c r="V702" s="96"/>
      <c r="W702" s="96"/>
    </row>
    <row r="703" spans="1:23" ht="12" customHeight="1" x14ac:dyDescent="0.3">
      <c r="A703" s="96"/>
      <c r="B703" s="96"/>
      <c r="C703" s="96"/>
      <c r="D703" s="96"/>
      <c r="E703" s="96"/>
      <c r="F703" s="96"/>
      <c r="G703" s="96"/>
      <c r="H703" s="15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157"/>
      <c r="T703" s="96"/>
      <c r="U703" s="96"/>
      <c r="V703" s="96"/>
      <c r="W703" s="96"/>
    </row>
    <row r="704" spans="1:23" ht="12" customHeight="1" x14ac:dyDescent="0.3">
      <c r="A704" s="96"/>
      <c r="B704" s="96"/>
      <c r="C704" s="96"/>
      <c r="D704" s="96"/>
      <c r="E704" s="96"/>
      <c r="F704" s="96"/>
      <c r="G704" s="96"/>
      <c r="H704" s="15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157"/>
      <c r="T704" s="96"/>
      <c r="U704" s="96"/>
      <c r="V704" s="96"/>
      <c r="W704" s="96"/>
    </row>
    <row r="705" spans="1:23" ht="12" customHeight="1" x14ac:dyDescent="0.3">
      <c r="A705" s="96"/>
      <c r="B705" s="96"/>
      <c r="C705" s="96"/>
      <c r="D705" s="96"/>
      <c r="E705" s="96"/>
      <c r="F705" s="96"/>
      <c r="G705" s="96"/>
      <c r="H705" s="15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157"/>
      <c r="T705" s="96"/>
      <c r="U705" s="96"/>
      <c r="V705" s="96"/>
      <c r="W705" s="96"/>
    </row>
    <row r="706" spans="1:23" ht="12" customHeight="1" x14ac:dyDescent="0.3">
      <c r="A706" s="96"/>
      <c r="B706" s="96"/>
      <c r="C706" s="96"/>
      <c r="D706" s="96"/>
      <c r="E706" s="96"/>
      <c r="F706" s="96"/>
      <c r="G706" s="96"/>
      <c r="H706" s="15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157"/>
      <c r="T706" s="96"/>
      <c r="U706" s="96"/>
      <c r="V706" s="96"/>
      <c r="W706" s="96"/>
    </row>
    <row r="707" spans="1:23" ht="12" customHeight="1" x14ac:dyDescent="0.3">
      <c r="A707" s="96"/>
      <c r="B707" s="96"/>
      <c r="C707" s="96"/>
      <c r="D707" s="96"/>
      <c r="E707" s="96"/>
      <c r="F707" s="96"/>
      <c r="G707" s="96"/>
      <c r="H707" s="15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157"/>
      <c r="T707" s="96"/>
      <c r="U707" s="96"/>
      <c r="V707" s="96"/>
      <c r="W707" s="96"/>
    </row>
    <row r="708" spans="1:23" ht="12" customHeight="1" x14ac:dyDescent="0.3">
      <c r="A708" s="96"/>
      <c r="B708" s="96"/>
      <c r="C708" s="96"/>
      <c r="D708" s="96"/>
      <c r="E708" s="96"/>
      <c r="F708" s="96"/>
      <c r="G708" s="96"/>
      <c r="H708" s="15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157"/>
      <c r="T708" s="96"/>
      <c r="U708" s="96"/>
      <c r="V708" s="96"/>
      <c r="W708" s="96"/>
    </row>
    <row r="709" spans="1:23" ht="12" customHeight="1" x14ac:dyDescent="0.3">
      <c r="A709" s="96"/>
      <c r="B709" s="96"/>
      <c r="C709" s="96"/>
      <c r="D709" s="96"/>
      <c r="E709" s="96"/>
      <c r="F709" s="96"/>
      <c r="G709" s="96"/>
      <c r="H709" s="15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157"/>
      <c r="T709" s="96"/>
      <c r="U709" s="96"/>
      <c r="V709" s="96"/>
      <c r="W709" s="96"/>
    </row>
    <row r="710" spans="1:23" ht="12" customHeight="1" x14ac:dyDescent="0.3">
      <c r="A710" s="96"/>
      <c r="B710" s="96"/>
      <c r="C710" s="96"/>
      <c r="D710" s="96"/>
      <c r="E710" s="96"/>
      <c r="F710" s="96"/>
      <c r="G710" s="96"/>
      <c r="H710" s="15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157"/>
      <c r="T710" s="96"/>
      <c r="U710" s="96"/>
      <c r="V710" s="96"/>
      <c r="W710" s="96"/>
    </row>
    <row r="711" spans="1:23" ht="12" customHeight="1" x14ac:dyDescent="0.3">
      <c r="A711" s="96"/>
      <c r="B711" s="96"/>
      <c r="C711" s="96"/>
      <c r="D711" s="96"/>
      <c r="E711" s="96"/>
      <c r="F711" s="96"/>
      <c r="G711" s="96"/>
      <c r="H711" s="15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157"/>
      <c r="T711" s="96"/>
      <c r="U711" s="96"/>
      <c r="V711" s="96"/>
      <c r="W711" s="96"/>
    </row>
    <row r="712" spans="1:23" ht="12" customHeight="1" x14ac:dyDescent="0.3">
      <c r="A712" s="96"/>
      <c r="B712" s="96"/>
      <c r="C712" s="96"/>
      <c r="D712" s="96"/>
      <c r="E712" s="96"/>
      <c r="F712" s="96"/>
      <c r="G712" s="96"/>
      <c r="H712" s="15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157"/>
      <c r="T712" s="96"/>
      <c r="U712" s="96"/>
      <c r="V712" s="96"/>
      <c r="W712" s="96"/>
    </row>
    <row r="713" spans="1:23" ht="12" customHeight="1" x14ac:dyDescent="0.3">
      <c r="A713" s="96"/>
      <c r="B713" s="96"/>
      <c r="C713" s="96"/>
      <c r="D713" s="96"/>
      <c r="E713" s="96"/>
      <c r="F713" s="96"/>
      <c r="G713" s="96"/>
      <c r="H713" s="15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157"/>
      <c r="T713" s="96"/>
      <c r="U713" s="96"/>
      <c r="V713" s="96"/>
      <c r="W713" s="96"/>
    </row>
    <row r="714" spans="1:23" ht="12" customHeight="1" x14ac:dyDescent="0.3">
      <c r="A714" s="96"/>
      <c r="B714" s="96"/>
      <c r="C714" s="96"/>
      <c r="D714" s="96"/>
      <c r="E714" s="96"/>
      <c r="F714" s="96"/>
      <c r="G714" s="96"/>
      <c r="H714" s="15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157"/>
      <c r="T714" s="96"/>
      <c r="U714" s="96"/>
      <c r="V714" s="96"/>
      <c r="W714" s="96"/>
    </row>
    <row r="715" spans="1:23" ht="12" customHeight="1" x14ac:dyDescent="0.3">
      <c r="A715" s="96"/>
      <c r="B715" s="96"/>
      <c r="C715" s="96"/>
      <c r="D715" s="96"/>
      <c r="E715" s="96"/>
      <c r="F715" s="96"/>
      <c r="G715" s="96"/>
      <c r="H715" s="15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157"/>
      <c r="T715" s="96"/>
      <c r="U715" s="96"/>
      <c r="V715" s="96"/>
      <c r="W715" s="96"/>
    </row>
    <row r="716" spans="1:23" ht="12" customHeight="1" x14ac:dyDescent="0.3">
      <c r="A716" s="96"/>
      <c r="B716" s="96"/>
      <c r="C716" s="96"/>
      <c r="D716" s="96"/>
      <c r="E716" s="96"/>
      <c r="F716" s="96"/>
      <c r="G716" s="96"/>
      <c r="H716" s="15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157"/>
      <c r="T716" s="96"/>
      <c r="U716" s="96"/>
      <c r="V716" s="96"/>
      <c r="W716" s="96"/>
    </row>
    <row r="717" spans="1:23" ht="12" customHeight="1" x14ac:dyDescent="0.3">
      <c r="A717" s="96"/>
      <c r="B717" s="96"/>
      <c r="C717" s="96"/>
      <c r="D717" s="96"/>
      <c r="E717" s="96"/>
      <c r="F717" s="96"/>
      <c r="G717" s="96"/>
      <c r="H717" s="15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157"/>
      <c r="T717" s="96"/>
      <c r="U717" s="96"/>
      <c r="V717" s="96"/>
      <c r="W717" s="96"/>
    </row>
    <row r="718" spans="1:23" ht="12" customHeight="1" x14ac:dyDescent="0.3">
      <c r="A718" s="96"/>
      <c r="B718" s="96"/>
      <c r="C718" s="96"/>
      <c r="D718" s="96"/>
      <c r="E718" s="96"/>
      <c r="F718" s="96"/>
      <c r="G718" s="96"/>
      <c r="H718" s="15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157"/>
      <c r="T718" s="96"/>
      <c r="U718" s="96"/>
      <c r="V718" s="96"/>
      <c r="W718" s="96"/>
    </row>
    <row r="719" spans="1:23" ht="12" customHeight="1" x14ac:dyDescent="0.3">
      <c r="A719" s="96"/>
      <c r="B719" s="96"/>
      <c r="C719" s="96"/>
      <c r="D719" s="96"/>
      <c r="E719" s="96"/>
      <c r="F719" s="96"/>
      <c r="G719" s="96"/>
      <c r="H719" s="15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157"/>
      <c r="T719" s="96"/>
      <c r="U719" s="96"/>
      <c r="V719" s="96"/>
      <c r="W719" s="96"/>
    </row>
    <row r="720" spans="1:23" ht="12" customHeight="1" x14ac:dyDescent="0.3">
      <c r="A720" s="96"/>
      <c r="B720" s="96"/>
      <c r="C720" s="96"/>
      <c r="D720" s="96"/>
      <c r="E720" s="96"/>
      <c r="F720" s="96"/>
      <c r="G720" s="96"/>
      <c r="H720" s="15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157"/>
      <c r="T720" s="96"/>
      <c r="U720" s="96"/>
      <c r="V720" s="96"/>
      <c r="W720" s="96"/>
    </row>
    <row r="721" spans="1:23" ht="12" customHeight="1" x14ac:dyDescent="0.3">
      <c r="A721" s="96"/>
      <c r="B721" s="96"/>
      <c r="C721" s="96"/>
      <c r="D721" s="96"/>
      <c r="E721" s="96"/>
      <c r="F721" s="96"/>
      <c r="G721" s="96"/>
      <c r="H721" s="15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157"/>
      <c r="T721" s="96"/>
      <c r="U721" s="96"/>
      <c r="V721" s="96"/>
      <c r="W721" s="96"/>
    </row>
    <row r="722" spans="1:23" ht="12" customHeight="1" x14ac:dyDescent="0.3">
      <c r="A722" s="96"/>
      <c r="B722" s="96"/>
      <c r="C722" s="96"/>
      <c r="D722" s="96"/>
      <c r="E722" s="96"/>
      <c r="F722" s="96"/>
      <c r="G722" s="96"/>
      <c r="H722" s="15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157"/>
      <c r="T722" s="96"/>
      <c r="U722" s="96"/>
      <c r="V722" s="96"/>
      <c r="W722" s="96"/>
    </row>
    <row r="723" spans="1:23" ht="12" customHeight="1" x14ac:dyDescent="0.3">
      <c r="A723" s="96"/>
      <c r="B723" s="96"/>
      <c r="C723" s="96"/>
      <c r="D723" s="96"/>
      <c r="E723" s="96"/>
      <c r="F723" s="96"/>
      <c r="G723" s="96"/>
      <c r="H723" s="15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157"/>
      <c r="T723" s="96"/>
      <c r="U723" s="96"/>
      <c r="V723" s="96"/>
      <c r="W723" s="96"/>
    </row>
    <row r="724" spans="1:23" ht="12" customHeight="1" x14ac:dyDescent="0.3">
      <c r="A724" s="96"/>
      <c r="B724" s="96"/>
      <c r="C724" s="96"/>
      <c r="D724" s="96"/>
      <c r="E724" s="96"/>
      <c r="F724" s="96"/>
      <c r="G724" s="96"/>
      <c r="H724" s="15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157"/>
      <c r="T724" s="96"/>
      <c r="U724" s="96"/>
      <c r="V724" s="96"/>
      <c r="W724" s="96"/>
    </row>
    <row r="725" spans="1:23" ht="12" customHeight="1" x14ac:dyDescent="0.3">
      <c r="A725" s="96"/>
      <c r="B725" s="96"/>
      <c r="C725" s="96"/>
      <c r="D725" s="96"/>
      <c r="E725" s="96"/>
      <c r="F725" s="96"/>
      <c r="G725" s="96"/>
      <c r="H725" s="15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157"/>
      <c r="T725" s="96"/>
      <c r="U725" s="96"/>
      <c r="V725" s="96"/>
      <c r="W725" s="96"/>
    </row>
    <row r="726" spans="1:23" ht="12" customHeight="1" x14ac:dyDescent="0.3">
      <c r="A726" s="96"/>
      <c r="B726" s="96"/>
      <c r="C726" s="96"/>
      <c r="D726" s="96"/>
      <c r="E726" s="96"/>
      <c r="F726" s="96"/>
      <c r="G726" s="96"/>
      <c r="H726" s="15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157"/>
      <c r="T726" s="96"/>
      <c r="U726" s="96"/>
      <c r="V726" s="96"/>
      <c r="W726" s="96"/>
    </row>
    <row r="727" spans="1:23" ht="12" customHeight="1" x14ac:dyDescent="0.3">
      <c r="A727" s="96"/>
      <c r="B727" s="96"/>
      <c r="C727" s="96"/>
      <c r="D727" s="96"/>
      <c r="E727" s="96"/>
      <c r="F727" s="96"/>
      <c r="G727" s="96"/>
      <c r="H727" s="15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157"/>
      <c r="T727" s="96"/>
      <c r="U727" s="96"/>
      <c r="V727" s="96"/>
      <c r="W727" s="96"/>
    </row>
    <row r="728" spans="1:23" ht="12" customHeight="1" x14ac:dyDescent="0.3">
      <c r="A728" s="96"/>
      <c r="B728" s="96"/>
      <c r="C728" s="96"/>
      <c r="D728" s="96"/>
      <c r="E728" s="96"/>
      <c r="F728" s="96"/>
      <c r="G728" s="96"/>
      <c r="H728" s="15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157"/>
      <c r="T728" s="96"/>
      <c r="U728" s="96"/>
      <c r="V728" s="96"/>
      <c r="W728" s="96"/>
    </row>
    <row r="729" spans="1:23" ht="12" customHeight="1" x14ac:dyDescent="0.3">
      <c r="A729" s="96"/>
      <c r="B729" s="96"/>
      <c r="C729" s="96"/>
      <c r="D729" s="96"/>
      <c r="E729" s="96"/>
      <c r="F729" s="96"/>
      <c r="G729" s="96"/>
      <c r="H729" s="15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157"/>
      <c r="T729" s="96"/>
      <c r="U729" s="96"/>
      <c r="V729" s="96"/>
      <c r="W729" s="96"/>
    </row>
    <row r="730" spans="1:23" ht="12" customHeight="1" x14ac:dyDescent="0.3">
      <c r="A730" s="96"/>
      <c r="B730" s="96"/>
      <c r="C730" s="96"/>
      <c r="D730" s="96"/>
      <c r="E730" s="96"/>
      <c r="F730" s="96"/>
      <c r="G730" s="96"/>
      <c r="H730" s="15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157"/>
      <c r="T730" s="96"/>
      <c r="U730" s="96"/>
      <c r="V730" s="96"/>
      <c r="W730" s="96"/>
    </row>
    <row r="731" spans="1:23" ht="12" customHeight="1" x14ac:dyDescent="0.3">
      <c r="A731" s="96"/>
      <c r="B731" s="96"/>
      <c r="C731" s="96"/>
      <c r="D731" s="96"/>
      <c r="E731" s="96"/>
      <c r="F731" s="96"/>
      <c r="G731" s="96"/>
      <c r="H731" s="15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157"/>
      <c r="T731" s="96"/>
      <c r="U731" s="96"/>
      <c r="V731" s="96"/>
      <c r="W731" s="96"/>
    </row>
    <row r="732" spans="1:23" ht="12" customHeight="1" x14ac:dyDescent="0.3">
      <c r="A732" s="96"/>
      <c r="B732" s="96"/>
      <c r="C732" s="96"/>
      <c r="D732" s="96"/>
      <c r="E732" s="96"/>
      <c r="F732" s="96"/>
      <c r="G732" s="96"/>
      <c r="H732" s="15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157"/>
      <c r="T732" s="96"/>
      <c r="U732" s="96"/>
      <c r="V732" s="96"/>
      <c r="W732" s="96"/>
    </row>
    <row r="733" spans="1:23" ht="12" customHeight="1" x14ac:dyDescent="0.3">
      <c r="A733" s="96"/>
      <c r="B733" s="96"/>
      <c r="C733" s="96"/>
      <c r="D733" s="96"/>
      <c r="E733" s="96"/>
      <c r="F733" s="96"/>
      <c r="G733" s="96"/>
      <c r="H733" s="15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157"/>
      <c r="T733" s="96"/>
      <c r="U733" s="96"/>
      <c r="V733" s="96"/>
      <c r="W733" s="96"/>
    </row>
    <row r="734" spans="1:23" ht="12" customHeight="1" x14ac:dyDescent="0.3">
      <c r="A734" s="96"/>
      <c r="B734" s="96"/>
      <c r="C734" s="96"/>
      <c r="D734" s="96"/>
      <c r="E734" s="96"/>
      <c r="F734" s="96"/>
      <c r="G734" s="96"/>
      <c r="H734" s="15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157"/>
      <c r="T734" s="96"/>
      <c r="U734" s="96"/>
      <c r="V734" s="96"/>
      <c r="W734" s="96"/>
    </row>
    <row r="735" spans="1:23" ht="12" customHeight="1" x14ac:dyDescent="0.3">
      <c r="A735" s="96"/>
      <c r="B735" s="96"/>
      <c r="C735" s="96"/>
      <c r="D735" s="96"/>
      <c r="E735" s="96"/>
      <c r="F735" s="96"/>
      <c r="G735" s="96"/>
      <c r="H735" s="15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157"/>
      <c r="T735" s="96"/>
      <c r="U735" s="96"/>
      <c r="V735" s="96"/>
      <c r="W735" s="96"/>
    </row>
    <row r="736" spans="1:23" ht="12" customHeight="1" x14ac:dyDescent="0.3">
      <c r="A736" s="96"/>
      <c r="B736" s="96"/>
      <c r="C736" s="96"/>
      <c r="D736" s="96"/>
      <c r="E736" s="96"/>
      <c r="F736" s="96"/>
      <c r="G736" s="96"/>
      <c r="H736" s="15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157"/>
      <c r="T736" s="96"/>
      <c r="U736" s="96"/>
      <c r="V736" s="96"/>
      <c r="W736" s="96"/>
    </row>
    <row r="737" spans="1:23" ht="12" customHeight="1" x14ac:dyDescent="0.3">
      <c r="A737" s="96"/>
      <c r="B737" s="96"/>
      <c r="C737" s="96"/>
      <c r="D737" s="96"/>
      <c r="E737" s="96"/>
      <c r="F737" s="96"/>
      <c r="G737" s="96"/>
      <c r="H737" s="15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157"/>
      <c r="T737" s="96"/>
      <c r="U737" s="96"/>
      <c r="V737" s="96"/>
      <c r="W737" s="96"/>
    </row>
    <row r="738" spans="1:23" ht="12" customHeight="1" x14ac:dyDescent="0.3">
      <c r="A738" s="96"/>
      <c r="B738" s="96"/>
      <c r="C738" s="96"/>
      <c r="D738" s="96"/>
      <c r="E738" s="96"/>
      <c r="F738" s="96"/>
      <c r="G738" s="96"/>
      <c r="H738" s="15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157"/>
      <c r="T738" s="96"/>
      <c r="U738" s="96"/>
      <c r="V738" s="96"/>
      <c r="W738" s="96"/>
    </row>
    <row r="739" spans="1:23" ht="12" customHeight="1" x14ac:dyDescent="0.3">
      <c r="A739" s="96"/>
      <c r="B739" s="96"/>
      <c r="C739" s="96"/>
      <c r="D739" s="96"/>
      <c r="E739" s="96"/>
      <c r="F739" s="96"/>
      <c r="G739" s="96"/>
      <c r="H739" s="15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157"/>
      <c r="T739" s="96"/>
      <c r="U739" s="96"/>
      <c r="V739" s="96"/>
      <c r="W739" s="96"/>
    </row>
    <row r="740" spans="1:23" ht="12" customHeight="1" x14ac:dyDescent="0.3">
      <c r="A740" s="96"/>
      <c r="B740" s="96"/>
      <c r="C740" s="96"/>
      <c r="D740" s="96"/>
      <c r="E740" s="96"/>
      <c r="F740" s="96"/>
      <c r="G740" s="96"/>
      <c r="H740" s="15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157"/>
      <c r="T740" s="96"/>
      <c r="U740" s="96"/>
      <c r="V740" s="96"/>
      <c r="W740" s="96"/>
    </row>
    <row r="741" spans="1:23" ht="12" customHeight="1" x14ac:dyDescent="0.3">
      <c r="A741" s="96"/>
      <c r="B741" s="96"/>
      <c r="C741" s="96"/>
      <c r="D741" s="96"/>
      <c r="E741" s="96"/>
      <c r="F741" s="96"/>
      <c r="G741" s="96"/>
      <c r="H741" s="15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157"/>
      <c r="T741" s="96"/>
      <c r="U741" s="96"/>
      <c r="V741" s="96"/>
      <c r="W741" s="96"/>
    </row>
    <row r="742" spans="1:23" ht="12" customHeight="1" x14ac:dyDescent="0.3">
      <c r="A742" s="96"/>
      <c r="B742" s="96"/>
      <c r="C742" s="96"/>
      <c r="D742" s="96"/>
      <c r="E742" s="96"/>
      <c r="F742" s="96"/>
      <c r="G742" s="96"/>
      <c r="H742" s="15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157"/>
      <c r="T742" s="96"/>
      <c r="U742" s="96"/>
      <c r="V742" s="96"/>
      <c r="W742" s="96"/>
    </row>
    <row r="743" spans="1:23" ht="12" customHeight="1" x14ac:dyDescent="0.3">
      <c r="A743" s="96"/>
      <c r="B743" s="96"/>
      <c r="C743" s="96"/>
      <c r="D743" s="96"/>
      <c r="E743" s="96"/>
      <c r="F743" s="96"/>
      <c r="G743" s="96"/>
      <c r="H743" s="15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157"/>
      <c r="T743" s="96"/>
      <c r="U743" s="96"/>
      <c r="V743" s="96"/>
      <c r="W743" s="96"/>
    </row>
    <row r="744" spans="1:23" ht="12" customHeight="1" x14ac:dyDescent="0.3">
      <c r="A744" s="96"/>
      <c r="B744" s="96"/>
      <c r="C744" s="96"/>
      <c r="D744" s="96"/>
      <c r="E744" s="96"/>
      <c r="F744" s="96"/>
      <c r="G744" s="96"/>
      <c r="H744" s="15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157"/>
      <c r="T744" s="96"/>
      <c r="U744" s="96"/>
      <c r="V744" s="96"/>
      <c r="W744" s="96"/>
    </row>
    <row r="745" spans="1:23" ht="12" customHeight="1" x14ac:dyDescent="0.3">
      <c r="A745" s="96"/>
      <c r="B745" s="96"/>
      <c r="C745" s="96"/>
      <c r="D745" s="96"/>
      <c r="E745" s="96"/>
      <c r="F745" s="96"/>
      <c r="G745" s="96"/>
      <c r="H745" s="15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157"/>
      <c r="T745" s="96"/>
      <c r="U745" s="96"/>
      <c r="V745" s="96"/>
      <c r="W745" s="96"/>
    </row>
    <row r="746" spans="1:23" ht="12" customHeight="1" x14ac:dyDescent="0.3">
      <c r="A746" s="96"/>
      <c r="B746" s="96"/>
      <c r="C746" s="96"/>
      <c r="D746" s="96"/>
      <c r="E746" s="96"/>
      <c r="F746" s="96"/>
      <c r="G746" s="96"/>
      <c r="H746" s="15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157"/>
      <c r="T746" s="96"/>
      <c r="U746" s="96"/>
      <c r="V746" s="96"/>
      <c r="W746" s="96"/>
    </row>
    <row r="747" spans="1:23" ht="12" customHeight="1" x14ac:dyDescent="0.3">
      <c r="A747" s="96"/>
      <c r="B747" s="96"/>
      <c r="C747" s="96"/>
      <c r="D747" s="96"/>
      <c r="E747" s="96"/>
      <c r="F747" s="96"/>
      <c r="G747" s="96"/>
      <c r="H747" s="15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157"/>
      <c r="T747" s="96"/>
      <c r="U747" s="96"/>
      <c r="V747" s="96"/>
      <c r="W747" s="96"/>
    </row>
    <row r="748" spans="1:23" ht="12" customHeight="1" x14ac:dyDescent="0.3">
      <c r="A748" s="96"/>
      <c r="B748" s="96"/>
      <c r="C748" s="96"/>
      <c r="D748" s="96"/>
      <c r="E748" s="96"/>
      <c r="F748" s="96"/>
      <c r="G748" s="96"/>
      <c r="H748" s="15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157"/>
      <c r="T748" s="96"/>
      <c r="U748" s="96"/>
      <c r="V748" s="96"/>
      <c r="W748" s="96"/>
    </row>
    <row r="749" spans="1:23" ht="12" customHeight="1" x14ac:dyDescent="0.3">
      <c r="A749" s="96"/>
      <c r="B749" s="96"/>
      <c r="C749" s="96"/>
      <c r="D749" s="96"/>
      <c r="E749" s="96"/>
      <c r="F749" s="96"/>
      <c r="G749" s="96"/>
      <c r="H749" s="15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157"/>
      <c r="T749" s="96"/>
      <c r="U749" s="96"/>
      <c r="V749" s="96"/>
      <c r="W749" s="96"/>
    </row>
    <row r="750" spans="1:23" ht="12" customHeight="1" x14ac:dyDescent="0.3">
      <c r="A750" s="96"/>
      <c r="B750" s="96"/>
      <c r="C750" s="96"/>
      <c r="D750" s="96"/>
      <c r="E750" s="96"/>
      <c r="F750" s="96"/>
      <c r="G750" s="96"/>
      <c r="H750" s="15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157"/>
      <c r="T750" s="96"/>
      <c r="U750" s="96"/>
      <c r="V750" s="96"/>
      <c r="W750" s="96"/>
    </row>
    <row r="751" spans="1:23" ht="12" customHeight="1" x14ac:dyDescent="0.3">
      <c r="A751" s="96"/>
      <c r="B751" s="96"/>
      <c r="C751" s="96"/>
      <c r="D751" s="96"/>
      <c r="E751" s="96"/>
      <c r="F751" s="96"/>
      <c r="G751" s="96"/>
      <c r="H751" s="15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157"/>
      <c r="T751" s="96"/>
      <c r="U751" s="96"/>
      <c r="V751" s="96"/>
      <c r="W751" s="96"/>
    </row>
    <row r="752" spans="1:23" ht="12" customHeight="1" x14ac:dyDescent="0.3">
      <c r="A752" s="96"/>
      <c r="B752" s="96"/>
      <c r="C752" s="96"/>
      <c r="D752" s="96"/>
      <c r="E752" s="96"/>
      <c r="F752" s="96"/>
      <c r="G752" s="96"/>
      <c r="H752" s="15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157"/>
      <c r="T752" s="96"/>
      <c r="U752" s="96"/>
      <c r="V752" s="96"/>
      <c r="W752" s="96"/>
    </row>
    <row r="753" spans="1:23" ht="12" customHeight="1" x14ac:dyDescent="0.3">
      <c r="A753" s="96"/>
      <c r="B753" s="96"/>
      <c r="C753" s="96"/>
      <c r="D753" s="96"/>
      <c r="E753" s="96"/>
      <c r="F753" s="96"/>
      <c r="G753" s="96"/>
      <c r="H753" s="15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157"/>
      <c r="T753" s="96"/>
      <c r="U753" s="96"/>
      <c r="V753" s="96"/>
      <c r="W753" s="96"/>
    </row>
    <row r="754" spans="1:23" ht="12" customHeight="1" x14ac:dyDescent="0.3">
      <c r="A754" s="96"/>
      <c r="B754" s="96"/>
      <c r="C754" s="96"/>
      <c r="D754" s="96"/>
      <c r="E754" s="96"/>
      <c r="F754" s="96"/>
      <c r="G754" s="96"/>
      <c r="H754" s="15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157"/>
      <c r="T754" s="96"/>
      <c r="U754" s="96"/>
      <c r="V754" s="96"/>
      <c r="W754" s="96"/>
    </row>
    <row r="755" spans="1:23" ht="12" customHeight="1" x14ac:dyDescent="0.3">
      <c r="A755" s="96"/>
      <c r="B755" s="96"/>
      <c r="C755" s="96"/>
      <c r="D755" s="96"/>
      <c r="E755" s="96"/>
      <c r="F755" s="96"/>
      <c r="G755" s="96"/>
      <c r="H755" s="15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157"/>
      <c r="T755" s="96"/>
      <c r="U755" s="96"/>
      <c r="V755" s="96"/>
      <c r="W755" s="96"/>
    </row>
    <row r="756" spans="1:23" ht="12" customHeight="1" x14ac:dyDescent="0.3">
      <c r="A756" s="96"/>
      <c r="B756" s="96"/>
      <c r="C756" s="96"/>
      <c r="D756" s="96"/>
      <c r="E756" s="96"/>
      <c r="F756" s="96"/>
      <c r="G756" s="96"/>
      <c r="H756" s="15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157"/>
      <c r="T756" s="96"/>
      <c r="U756" s="96"/>
      <c r="V756" s="96"/>
      <c r="W756" s="96"/>
    </row>
    <row r="757" spans="1:23" ht="12" customHeight="1" x14ac:dyDescent="0.3">
      <c r="A757" s="96"/>
      <c r="B757" s="96"/>
      <c r="C757" s="96"/>
      <c r="D757" s="96"/>
      <c r="E757" s="96"/>
      <c r="F757" s="96"/>
      <c r="G757" s="96"/>
      <c r="H757" s="15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157"/>
      <c r="T757" s="96"/>
      <c r="U757" s="96"/>
      <c r="V757" s="96"/>
      <c r="W757" s="96"/>
    </row>
    <row r="758" spans="1:23" ht="12" customHeight="1" x14ac:dyDescent="0.3">
      <c r="A758" s="96"/>
      <c r="B758" s="96"/>
      <c r="C758" s="96"/>
      <c r="D758" s="96"/>
      <c r="E758" s="96"/>
      <c r="F758" s="96"/>
      <c r="G758" s="96"/>
      <c r="H758" s="15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157"/>
      <c r="T758" s="96"/>
      <c r="U758" s="96"/>
      <c r="V758" s="96"/>
      <c r="W758" s="96"/>
    </row>
    <row r="759" spans="1:23" ht="12" customHeight="1" x14ac:dyDescent="0.3">
      <c r="A759" s="96"/>
      <c r="B759" s="96"/>
      <c r="C759" s="96"/>
      <c r="D759" s="96"/>
      <c r="E759" s="96"/>
      <c r="F759" s="96"/>
      <c r="G759" s="96"/>
      <c r="H759" s="15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157"/>
      <c r="T759" s="96"/>
      <c r="U759" s="96"/>
      <c r="V759" s="96"/>
      <c r="W759" s="96"/>
    </row>
    <row r="760" spans="1:23" ht="12" customHeight="1" x14ac:dyDescent="0.3">
      <c r="A760" s="96"/>
      <c r="B760" s="96"/>
      <c r="C760" s="96"/>
      <c r="D760" s="96"/>
      <c r="E760" s="96"/>
      <c r="F760" s="96"/>
      <c r="G760" s="96"/>
      <c r="H760" s="15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157"/>
      <c r="T760" s="96"/>
      <c r="U760" s="96"/>
      <c r="V760" s="96"/>
      <c r="W760" s="96"/>
    </row>
    <row r="761" spans="1:23" ht="12" customHeight="1" x14ac:dyDescent="0.3">
      <c r="A761" s="96"/>
      <c r="B761" s="96"/>
      <c r="C761" s="96"/>
      <c r="D761" s="96"/>
      <c r="E761" s="96"/>
      <c r="F761" s="96"/>
      <c r="G761" s="96"/>
      <c r="H761" s="15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157"/>
      <c r="T761" s="96"/>
      <c r="U761" s="96"/>
      <c r="V761" s="96"/>
      <c r="W761" s="96"/>
    </row>
    <row r="762" spans="1:23" ht="12" customHeight="1" x14ac:dyDescent="0.3">
      <c r="A762" s="96"/>
      <c r="B762" s="96"/>
      <c r="C762" s="96"/>
      <c r="D762" s="96"/>
      <c r="E762" s="96"/>
      <c r="F762" s="96"/>
      <c r="G762" s="96"/>
      <c r="H762" s="15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157"/>
      <c r="T762" s="96"/>
      <c r="U762" s="96"/>
      <c r="V762" s="96"/>
      <c r="W762" s="96"/>
    </row>
    <row r="763" spans="1:23" ht="12" customHeight="1" x14ac:dyDescent="0.3">
      <c r="A763" s="96"/>
      <c r="B763" s="96"/>
      <c r="C763" s="96"/>
      <c r="D763" s="96"/>
      <c r="E763" s="96"/>
      <c r="F763" s="96"/>
      <c r="G763" s="96"/>
      <c r="H763" s="15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157"/>
      <c r="T763" s="96"/>
      <c r="U763" s="96"/>
      <c r="V763" s="96"/>
      <c r="W763" s="96"/>
    </row>
    <row r="764" spans="1:23" ht="12" customHeight="1" x14ac:dyDescent="0.3">
      <c r="A764" s="96"/>
      <c r="B764" s="96"/>
      <c r="C764" s="96"/>
      <c r="D764" s="96"/>
      <c r="E764" s="96"/>
      <c r="F764" s="96"/>
      <c r="G764" s="96"/>
      <c r="H764" s="15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157"/>
      <c r="T764" s="96"/>
      <c r="U764" s="96"/>
      <c r="V764" s="96"/>
      <c r="W764" s="96"/>
    </row>
    <row r="765" spans="1:23" ht="12" customHeight="1" x14ac:dyDescent="0.3">
      <c r="A765" s="96"/>
      <c r="B765" s="96"/>
      <c r="C765" s="96"/>
      <c r="D765" s="96"/>
      <c r="E765" s="96"/>
      <c r="F765" s="96"/>
      <c r="G765" s="96"/>
      <c r="H765" s="15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157"/>
      <c r="T765" s="96"/>
      <c r="U765" s="96"/>
      <c r="V765" s="96"/>
      <c r="W765" s="96"/>
    </row>
    <row r="766" spans="1:23" ht="12" customHeight="1" x14ac:dyDescent="0.3">
      <c r="A766" s="96"/>
      <c r="B766" s="96"/>
      <c r="C766" s="96"/>
      <c r="D766" s="96"/>
      <c r="E766" s="96"/>
      <c r="F766" s="96"/>
      <c r="G766" s="96"/>
      <c r="H766" s="15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157"/>
      <c r="T766" s="96"/>
      <c r="U766" s="96"/>
      <c r="V766" s="96"/>
      <c r="W766" s="96"/>
    </row>
    <row r="767" spans="1:23" ht="12" customHeight="1" x14ac:dyDescent="0.3">
      <c r="A767" s="96"/>
      <c r="B767" s="96"/>
      <c r="C767" s="96"/>
      <c r="D767" s="96"/>
      <c r="E767" s="96"/>
      <c r="F767" s="96"/>
      <c r="G767" s="96"/>
      <c r="H767" s="15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157"/>
      <c r="T767" s="96"/>
      <c r="U767" s="96"/>
      <c r="V767" s="96"/>
      <c r="W767" s="96"/>
    </row>
    <row r="768" spans="1:23" ht="12" customHeight="1" x14ac:dyDescent="0.3">
      <c r="A768" s="96"/>
      <c r="B768" s="96"/>
      <c r="C768" s="96"/>
      <c r="D768" s="96"/>
      <c r="E768" s="96"/>
      <c r="F768" s="96"/>
      <c r="G768" s="96"/>
      <c r="H768" s="15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157"/>
      <c r="T768" s="96"/>
      <c r="U768" s="96"/>
      <c r="V768" s="96"/>
      <c r="W768" s="96"/>
    </row>
    <row r="769" spans="1:23" ht="12" customHeight="1" x14ac:dyDescent="0.3">
      <c r="A769" s="96"/>
      <c r="B769" s="96"/>
      <c r="C769" s="96"/>
      <c r="D769" s="96"/>
      <c r="E769" s="96"/>
      <c r="F769" s="96"/>
      <c r="G769" s="96"/>
      <c r="H769" s="15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157"/>
      <c r="T769" s="96"/>
      <c r="U769" s="96"/>
      <c r="V769" s="96"/>
      <c r="W769" s="96"/>
    </row>
    <row r="770" spans="1:23" ht="12" customHeight="1" x14ac:dyDescent="0.3">
      <c r="A770" s="96"/>
      <c r="B770" s="96"/>
      <c r="C770" s="96"/>
      <c r="D770" s="96"/>
      <c r="E770" s="96"/>
      <c r="F770" s="96"/>
      <c r="G770" s="96"/>
      <c r="H770" s="15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157"/>
      <c r="T770" s="96"/>
      <c r="U770" s="96"/>
      <c r="V770" s="96"/>
      <c r="W770" s="96"/>
    </row>
    <row r="771" spans="1:23" ht="12" customHeight="1" x14ac:dyDescent="0.3">
      <c r="A771" s="96"/>
      <c r="B771" s="96"/>
      <c r="C771" s="96"/>
      <c r="D771" s="96"/>
      <c r="E771" s="96"/>
      <c r="F771" s="96"/>
      <c r="G771" s="96"/>
      <c r="H771" s="15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157"/>
      <c r="T771" s="96"/>
      <c r="U771" s="96"/>
      <c r="V771" s="96"/>
      <c r="W771" s="96"/>
    </row>
    <row r="772" spans="1:23" ht="12" customHeight="1" x14ac:dyDescent="0.3">
      <c r="A772" s="96"/>
      <c r="B772" s="96"/>
      <c r="C772" s="96"/>
      <c r="D772" s="96"/>
      <c r="E772" s="96"/>
      <c r="F772" s="96"/>
      <c r="G772" s="96"/>
      <c r="H772" s="15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157"/>
      <c r="T772" s="96"/>
      <c r="U772" s="96"/>
      <c r="V772" s="96"/>
      <c r="W772" s="96"/>
    </row>
    <row r="773" spans="1:23" ht="12" customHeight="1" x14ac:dyDescent="0.3">
      <c r="A773" s="96"/>
      <c r="B773" s="96"/>
      <c r="C773" s="96"/>
      <c r="D773" s="96"/>
      <c r="E773" s="96"/>
      <c r="F773" s="96"/>
      <c r="G773" s="96"/>
      <c r="H773" s="15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157"/>
      <c r="T773" s="96"/>
      <c r="U773" s="96"/>
      <c r="V773" s="96"/>
      <c r="W773" s="96"/>
    </row>
    <row r="774" spans="1:23" ht="12" customHeight="1" x14ac:dyDescent="0.3">
      <c r="A774" s="96"/>
      <c r="B774" s="96"/>
      <c r="C774" s="96"/>
      <c r="D774" s="96"/>
      <c r="E774" s="96"/>
      <c r="F774" s="96"/>
      <c r="G774" s="96"/>
      <c r="H774" s="15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157"/>
      <c r="T774" s="96"/>
      <c r="U774" s="96"/>
      <c r="V774" s="96"/>
      <c r="W774" s="96"/>
    </row>
    <row r="775" spans="1:23" ht="12" customHeight="1" x14ac:dyDescent="0.3">
      <c r="A775" s="96"/>
      <c r="B775" s="96"/>
      <c r="C775" s="96"/>
      <c r="D775" s="96"/>
      <c r="E775" s="96"/>
      <c r="F775" s="96"/>
      <c r="G775" s="96"/>
      <c r="H775" s="15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157"/>
      <c r="T775" s="96"/>
      <c r="U775" s="96"/>
      <c r="V775" s="96"/>
      <c r="W775" s="96"/>
    </row>
    <row r="776" spans="1:23" ht="12" customHeight="1" x14ac:dyDescent="0.3">
      <c r="A776" s="96"/>
      <c r="B776" s="96"/>
      <c r="C776" s="96"/>
      <c r="D776" s="96"/>
      <c r="E776" s="96"/>
      <c r="F776" s="96"/>
      <c r="G776" s="96"/>
      <c r="H776" s="15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157"/>
      <c r="T776" s="96"/>
      <c r="U776" s="96"/>
      <c r="V776" s="96"/>
      <c r="W776" s="96"/>
    </row>
    <row r="777" spans="1:23" ht="12" customHeight="1" x14ac:dyDescent="0.3">
      <c r="A777" s="96"/>
      <c r="B777" s="96"/>
      <c r="C777" s="96"/>
      <c r="D777" s="96"/>
      <c r="E777" s="96"/>
      <c r="F777" s="96"/>
      <c r="G777" s="96"/>
      <c r="H777" s="15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157"/>
      <c r="T777" s="96"/>
      <c r="U777" s="96"/>
      <c r="V777" s="96"/>
      <c r="W777" s="96"/>
    </row>
    <row r="778" spans="1:23" ht="12" customHeight="1" x14ac:dyDescent="0.3">
      <c r="A778" s="96"/>
      <c r="B778" s="96"/>
      <c r="C778" s="96"/>
      <c r="D778" s="96"/>
      <c r="E778" s="96"/>
      <c r="F778" s="96"/>
      <c r="G778" s="96"/>
      <c r="H778" s="15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157"/>
      <c r="T778" s="96"/>
      <c r="U778" s="96"/>
      <c r="V778" s="96"/>
      <c r="W778" s="96"/>
    </row>
    <row r="779" spans="1:23" ht="12" customHeight="1" x14ac:dyDescent="0.3">
      <c r="A779" s="96"/>
      <c r="B779" s="96"/>
      <c r="C779" s="96"/>
      <c r="D779" s="96"/>
      <c r="E779" s="96"/>
      <c r="F779" s="96"/>
      <c r="G779" s="96"/>
      <c r="H779" s="15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157"/>
      <c r="T779" s="96"/>
      <c r="U779" s="96"/>
      <c r="V779" s="96"/>
      <c r="W779" s="96"/>
    </row>
    <row r="780" spans="1:23" ht="12" customHeight="1" x14ac:dyDescent="0.3">
      <c r="A780" s="96"/>
      <c r="B780" s="96"/>
      <c r="C780" s="96"/>
      <c r="D780" s="96"/>
      <c r="E780" s="96"/>
      <c r="F780" s="96"/>
      <c r="G780" s="96"/>
      <c r="H780" s="15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157"/>
      <c r="T780" s="96"/>
      <c r="U780" s="96"/>
      <c r="V780" s="96"/>
      <c r="W780" s="96"/>
    </row>
    <row r="781" spans="1:23" ht="12" customHeight="1" x14ac:dyDescent="0.3">
      <c r="A781" s="96"/>
      <c r="B781" s="96"/>
      <c r="C781" s="96"/>
      <c r="D781" s="96"/>
      <c r="E781" s="96"/>
      <c r="F781" s="96"/>
      <c r="G781" s="96"/>
      <c r="H781" s="15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157"/>
      <c r="T781" s="96"/>
      <c r="U781" s="96"/>
      <c r="V781" s="96"/>
      <c r="W781" s="96"/>
    </row>
    <row r="782" spans="1:23" ht="12" customHeight="1" x14ac:dyDescent="0.3">
      <c r="A782" s="96"/>
      <c r="B782" s="96"/>
      <c r="C782" s="96"/>
      <c r="D782" s="96"/>
      <c r="E782" s="96"/>
      <c r="F782" s="96"/>
      <c r="G782" s="96"/>
      <c r="H782" s="15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157"/>
      <c r="T782" s="96"/>
      <c r="U782" s="96"/>
      <c r="V782" s="96"/>
      <c r="W782" s="96"/>
    </row>
    <row r="783" spans="1:23" ht="12" customHeight="1" x14ac:dyDescent="0.3">
      <c r="A783" s="96"/>
      <c r="B783" s="96"/>
      <c r="C783" s="96"/>
      <c r="D783" s="96"/>
      <c r="E783" s="96"/>
      <c r="F783" s="96"/>
      <c r="G783" s="96"/>
      <c r="H783" s="15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157"/>
      <c r="T783" s="96"/>
      <c r="U783" s="96"/>
      <c r="V783" s="96"/>
      <c r="W783" s="96"/>
    </row>
    <row r="784" spans="1:23" ht="12" customHeight="1" x14ac:dyDescent="0.3">
      <c r="A784" s="96"/>
      <c r="B784" s="96"/>
      <c r="C784" s="96"/>
      <c r="D784" s="96"/>
      <c r="E784" s="96"/>
      <c r="F784" s="96"/>
      <c r="G784" s="96"/>
      <c r="H784" s="15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157"/>
      <c r="T784" s="96"/>
      <c r="U784" s="96"/>
      <c r="V784" s="96"/>
      <c r="W784" s="96"/>
    </row>
    <row r="785" spans="1:23" ht="12" customHeight="1" x14ac:dyDescent="0.3">
      <c r="A785" s="96"/>
      <c r="B785" s="96"/>
      <c r="C785" s="96"/>
      <c r="D785" s="96"/>
      <c r="E785" s="96"/>
      <c r="F785" s="96"/>
      <c r="G785" s="96"/>
      <c r="H785" s="15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157"/>
      <c r="T785" s="96"/>
      <c r="U785" s="96"/>
      <c r="V785" s="96"/>
      <c r="W785" s="96"/>
    </row>
    <row r="786" spans="1:23" ht="12" customHeight="1" x14ac:dyDescent="0.3">
      <c r="A786" s="96"/>
      <c r="B786" s="96"/>
      <c r="C786" s="96"/>
      <c r="D786" s="96"/>
      <c r="E786" s="96"/>
      <c r="F786" s="96"/>
      <c r="G786" s="96"/>
      <c r="H786" s="15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157"/>
      <c r="T786" s="96"/>
      <c r="U786" s="96"/>
      <c r="V786" s="96"/>
      <c r="W786" s="96"/>
    </row>
    <row r="787" spans="1:23" ht="12" customHeight="1" x14ac:dyDescent="0.3">
      <c r="A787" s="96"/>
      <c r="B787" s="96"/>
      <c r="C787" s="96"/>
      <c r="D787" s="96"/>
      <c r="E787" s="96"/>
      <c r="F787" s="96"/>
      <c r="G787" s="96"/>
      <c r="H787" s="15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157"/>
      <c r="T787" s="96"/>
      <c r="U787" s="96"/>
      <c r="V787" s="96"/>
      <c r="W787" s="96"/>
    </row>
    <row r="788" spans="1:23" ht="12" customHeight="1" x14ac:dyDescent="0.3">
      <c r="A788" s="96"/>
      <c r="B788" s="96"/>
      <c r="C788" s="96"/>
      <c r="D788" s="96"/>
      <c r="E788" s="96"/>
      <c r="F788" s="96"/>
      <c r="G788" s="96"/>
      <c r="H788" s="15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157"/>
      <c r="T788" s="96"/>
      <c r="U788" s="96"/>
      <c r="V788" s="96"/>
      <c r="W788" s="96"/>
    </row>
    <row r="789" spans="1:23" ht="12" customHeight="1" x14ac:dyDescent="0.3">
      <c r="A789" s="96"/>
      <c r="B789" s="96"/>
      <c r="C789" s="96"/>
      <c r="D789" s="96"/>
      <c r="E789" s="96"/>
      <c r="F789" s="96"/>
      <c r="G789" s="96"/>
      <c r="H789" s="15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157"/>
      <c r="T789" s="96"/>
      <c r="U789" s="96"/>
      <c r="V789" s="96"/>
      <c r="W789" s="96"/>
    </row>
    <row r="790" spans="1:23" ht="12" customHeight="1" x14ac:dyDescent="0.3">
      <c r="A790" s="96"/>
      <c r="B790" s="96"/>
      <c r="C790" s="96"/>
      <c r="D790" s="96"/>
      <c r="E790" s="96"/>
      <c r="F790" s="96"/>
      <c r="G790" s="96"/>
      <c r="H790" s="15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157"/>
      <c r="T790" s="96"/>
      <c r="U790" s="96"/>
      <c r="V790" s="96"/>
      <c r="W790" s="96"/>
    </row>
    <row r="791" spans="1:23" ht="12" customHeight="1" x14ac:dyDescent="0.3">
      <c r="A791" s="96"/>
      <c r="B791" s="96"/>
      <c r="C791" s="96"/>
      <c r="D791" s="96"/>
      <c r="E791" s="96"/>
      <c r="F791" s="96"/>
      <c r="G791" s="96"/>
      <c r="H791" s="15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157"/>
      <c r="T791" s="96"/>
      <c r="U791" s="96"/>
      <c r="V791" s="96"/>
      <c r="W791" s="96"/>
    </row>
    <row r="792" spans="1:23" ht="12" customHeight="1" x14ac:dyDescent="0.3">
      <c r="A792" s="96"/>
      <c r="B792" s="96"/>
      <c r="C792" s="96"/>
      <c r="D792" s="96"/>
      <c r="E792" s="96"/>
      <c r="F792" s="96"/>
      <c r="G792" s="96"/>
      <c r="H792" s="15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157"/>
      <c r="T792" s="96"/>
      <c r="U792" s="96"/>
      <c r="V792" s="96"/>
      <c r="W792" s="96"/>
    </row>
    <row r="793" spans="1:23" ht="12" customHeight="1" x14ac:dyDescent="0.3">
      <c r="A793" s="96"/>
      <c r="B793" s="96"/>
      <c r="C793" s="96"/>
      <c r="D793" s="96"/>
      <c r="E793" s="96"/>
      <c r="F793" s="96"/>
      <c r="G793" s="96"/>
      <c r="H793" s="15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157"/>
      <c r="T793" s="96"/>
      <c r="U793" s="96"/>
      <c r="V793" s="96"/>
      <c r="W793" s="96"/>
    </row>
    <row r="794" spans="1:23" ht="12" customHeight="1" x14ac:dyDescent="0.3">
      <c r="A794" s="96"/>
      <c r="B794" s="96"/>
      <c r="C794" s="96"/>
      <c r="D794" s="96"/>
      <c r="E794" s="96"/>
      <c r="F794" s="96"/>
      <c r="G794" s="96"/>
      <c r="H794" s="15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157"/>
      <c r="T794" s="96"/>
      <c r="U794" s="96"/>
      <c r="V794" s="96"/>
      <c r="W794" s="96"/>
    </row>
    <row r="795" spans="1:23" ht="12" customHeight="1" x14ac:dyDescent="0.3">
      <c r="A795" s="96"/>
      <c r="B795" s="96"/>
      <c r="C795" s="96"/>
      <c r="D795" s="96"/>
      <c r="E795" s="96"/>
      <c r="F795" s="96"/>
      <c r="G795" s="96"/>
      <c r="H795" s="15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157"/>
      <c r="T795" s="96"/>
      <c r="U795" s="96"/>
      <c r="V795" s="96"/>
      <c r="W795" s="96"/>
    </row>
    <row r="796" spans="1:23" ht="12" customHeight="1" x14ac:dyDescent="0.3">
      <c r="A796" s="96"/>
      <c r="B796" s="96"/>
      <c r="C796" s="96"/>
      <c r="D796" s="96"/>
      <c r="E796" s="96"/>
      <c r="F796" s="96"/>
      <c r="G796" s="96"/>
      <c r="H796" s="15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157"/>
      <c r="T796" s="96"/>
      <c r="U796" s="96"/>
      <c r="V796" s="96"/>
      <c r="W796" s="96"/>
    </row>
    <row r="797" spans="1:23" ht="12" customHeight="1" x14ac:dyDescent="0.3">
      <c r="A797" s="96"/>
      <c r="B797" s="96"/>
      <c r="C797" s="96"/>
      <c r="D797" s="96"/>
      <c r="E797" s="96"/>
      <c r="F797" s="96"/>
      <c r="G797" s="96"/>
      <c r="H797" s="15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157"/>
      <c r="T797" s="96"/>
      <c r="U797" s="96"/>
      <c r="V797" s="96"/>
      <c r="W797" s="96"/>
    </row>
    <row r="798" spans="1:23" ht="12" customHeight="1" x14ac:dyDescent="0.3">
      <c r="A798" s="96"/>
      <c r="B798" s="96"/>
      <c r="C798" s="96"/>
      <c r="D798" s="96"/>
      <c r="E798" s="96"/>
      <c r="F798" s="96"/>
      <c r="G798" s="96"/>
      <c r="H798" s="15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157"/>
      <c r="T798" s="96"/>
      <c r="U798" s="96"/>
      <c r="V798" s="96"/>
      <c r="W798" s="96"/>
    </row>
    <row r="799" spans="1:23" ht="12" customHeight="1" x14ac:dyDescent="0.3">
      <c r="A799" s="96"/>
      <c r="B799" s="96"/>
      <c r="C799" s="96"/>
      <c r="D799" s="96"/>
      <c r="E799" s="96"/>
      <c r="F799" s="96"/>
      <c r="G799" s="96"/>
      <c r="H799" s="15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157"/>
      <c r="T799" s="96"/>
      <c r="U799" s="96"/>
      <c r="V799" s="96"/>
      <c r="W799" s="96"/>
    </row>
    <row r="800" spans="1:23" ht="12" customHeight="1" x14ac:dyDescent="0.3">
      <c r="A800" s="96"/>
      <c r="B800" s="96"/>
      <c r="C800" s="96"/>
      <c r="D800" s="96"/>
      <c r="E800" s="96"/>
      <c r="F800" s="96"/>
      <c r="G800" s="96"/>
      <c r="H800" s="15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157"/>
      <c r="T800" s="96"/>
      <c r="U800" s="96"/>
      <c r="V800" s="96"/>
      <c r="W800" s="96"/>
    </row>
    <row r="801" spans="1:23" ht="12" customHeight="1" x14ac:dyDescent="0.3">
      <c r="A801" s="96"/>
      <c r="B801" s="96"/>
      <c r="C801" s="96"/>
      <c r="D801" s="96"/>
      <c r="E801" s="96"/>
      <c r="F801" s="96"/>
      <c r="G801" s="96"/>
      <c r="H801" s="15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157"/>
      <c r="T801" s="96"/>
      <c r="U801" s="96"/>
      <c r="V801" s="96"/>
      <c r="W801" s="96"/>
    </row>
    <row r="802" spans="1:23" ht="12" customHeight="1" x14ac:dyDescent="0.3">
      <c r="A802" s="96"/>
      <c r="B802" s="96"/>
      <c r="C802" s="96"/>
      <c r="D802" s="96"/>
      <c r="E802" s="96"/>
      <c r="F802" s="96"/>
      <c r="G802" s="96"/>
      <c r="H802" s="15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157"/>
      <c r="T802" s="96"/>
      <c r="U802" s="96"/>
      <c r="V802" s="96"/>
      <c r="W802" s="96"/>
    </row>
    <row r="803" spans="1:23" ht="12" customHeight="1" x14ac:dyDescent="0.3">
      <c r="A803" s="96"/>
      <c r="B803" s="96"/>
      <c r="C803" s="96"/>
      <c r="D803" s="96"/>
      <c r="E803" s="96"/>
      <c r="F803" s="96"/>
      <c r="G803" s="96"/>
      <c r="H803" s="15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157"/>
      <c r="T803" s="96"/>
      <c r="U803" s="96"/>
      <c r="V803" s="96"/>
      <c r="W803" s="96"/>
    </row>
    <row r="804" spans="1:23" ht="12" customHeight="1" x14ac:dyDescent="0.3">
      <c r="A804" s="96"/>
      <c r="B804" s="96"/>
      <c r="C804" s="96"/>
      <c r="D804" s="96"/>
      <c r="E804" s="96"/>
      <c r="F804" s="96"/>
      <c r="G804" s="96"/>
      <c r="H804" s="15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157"/>
      <c r="T804" s="96"/>
      <c r="U804" s="96"/>
      <c r="V804" s="96"/>
      <c r="W804" s="96"/>
    </row>
    <row r="805" spans="1:23" ht="12" customHeight="1" x14ac:dyDescent="0.3">
      <c r="A805" s="96"/>
      <c r="B805" s="96"/>
      <c r="C805" s="96"/>
      <c r="D805" s="96"/>
      <c r="E805" s="96"/>
      <c r="F805" s="96"/>
      <c r="G805" s="96"/>
      <c r="H805" s="15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157"/>
      <c r="T805" s="96"/>
      <c r="U805" s="96"/>
      <c r="V805" s="96"/>
      <c r="W805" s="96"/>
    </row>
    <row r="806" spans="1:23" ht="12" customHeight="1" x14ac:dyDescent="0.3">
      <c r="A806" s="96"/>
      <c r="B806" s="96"/>
      <c r="C806" s="96"/>
      <c r="D806" s="96"/>
      <c r="E806" s="96"/>
      <c r="F806" s="96"/>
      <c r="G806" s="96"/>
      <c r="H806" s="15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157"/>
      <c r="T806" s="96"/>
      <c r="U806" s="96"/>
      <c r="V806" s="96"/>
      <c r="W806" s="96"/>
    </row>
    <row r="807" spans="1:23" ht="12" customHeight="1" x14ac:dyDescent="0.3">
      <c r="A807" s="96"/>
      <c r="B807" s="96"/>
      <c r="C807" s="96"/>
      <c r="D807" s="96"/>
      <c r="E807" s="96"/>
      <c r="F807" s="96"/>
      <c r="G807" s="96"/>
      <c r="H807" s="15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157"/>
      <c r="T807" s="96"/>
      <c r="U807" s="96"/>
      <c r="V807" s="96"/>
      <c r="W807" s="96"/>
    </row>
    <row r="808" spans="1:23" ht="12" customHeight="1" x14ac:dyDescent="0.3">
      <c r="A808" s="96"/>
      <c r="B808" s="96"/>
      <c r="C808" s="96"/>
      <c r="D808" s="96"/>
      <c r="E808" s="96"/>
      <c r="F808" s="96"/>
      <c r="G808" s="96"/>
      <c r="H808" s="15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157"/>
      <c r="T808" s="96"/>
      <c r="U808" s="96"/>
      <c r="V808" s="96"/>
      <c r="W808" s="96"/>
    </row>
    <row r="809" spans="1:23" ht="12" customHeight="1" x14ac:dyDescent="0.3">
      <c r="A809" s="96"/>
      <c r="B809" s="96"/>
      <c r="C809" s="96"/>
      <c r="D809" s="96"/>
      <c r="E809" s="96"/>
      <c r="F809" s="96"/>
      <c r="G809" s="96"/>
      <c r="H809" s="15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157"/>
      <c r="T809" s="96"/>
      <c r="U809" s="96"/>
      <c r="V809" s="96"/>
      <c r="W809" s="96"/>
    </row>
    <row r="810" spans="1:23" ht="12" customHeight="1" x14ac:dyDescent="0.3">
      <c r="A810" s="96"/>
      <c r="B810" s="96"/>
      <c r="C810" s="96"/>
      <c r="D810" s="96"/>
      <c r="E810" s="96"/>
      <c r="F810" s="96"/>
      <c r="G810" s="96"/>
      <c r="H810" s="15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157"/>
      <c r="T810" s="96"/>
      <c r="U810" s="96"/>
      <c r="V810" s="96"/>
      <c r="W810" s="96"/>
    </row>
    <row r="811" spans="1:23" ht="12" customHeight="1" x14ac:dyDescent="0.3">
      <c r="A811" s="96"/>
      <c r="B811" s="96"/>
      <c r="C811" s="96"/>
      <c r="D811" s="96"/>
      <c r="E811" s="96"/>
      <c r="F811" s="96"/>
      <c r="G811" s="96"/>
      <c r="H811" s="15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157"/>
      <c r="T811" s="96"/>
      <c r="U811" s="96"/>
      <c r="V811" s="96"/>
      <c r="W811" s="96"/>
    </row>
    <row r="812" spans="1:23" ht="12" customHeight="1" x14ac:dyDescent="0.3">
      <c r="A812" s="96"/>
      <c r="B812" s="96"/>
      <c r="C812" s="96"/>
      <c r="D812" s="96"/>
      <c r="E812" s="96"/>
      <c r="F812" s="96"/>
      <c r="G812" s="96"/>
      <c r="H812" s="15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157"/>
      <c r="T812" s="96"/>
      <c r="U812" s="96"/>
      <c r="V812" s="96"/>
      <c r="W812" s="96"/>
    </row>
    <row r="813" spans="1:23" ht="12" customHeight="1" x14ac:dyDescent="0.3">
      <c r="A813" s="96"/>
      <c r="B813" s="96"/>
      <c r="C813" s="96"/>
      <c r="D813" s="96"/>
      <c r="E813" s="96"/>
      <c r="F813" s="96"/>
      <c r="G813" s="96"/>
      <c r="H813" s="15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157"/>
      <c r="T813" s="96"/>
      <c r="U813" s="96"/>
      <c r="V813" s="96"/>
      <c r="W813" s="96"/>
    </row>
    <row r="814" spans="1:23" ht="12" customHeight="1" x14ac:dyDescent="0.3">
      <c r="A814" s="96"/>
      <c r="B814" s="96"/>
      <c r="C814" s="96"/>
      <c r="D814" s="96"/>
      <c r="E814" s="96"/>
      <c r="F814" s="96"/>
      <c r="G814" s="96"/>
      <c r="H814" s="15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157"/>
      <c r="T814" s="96"/>
      <c r="U814" s="96"/>
      <c r="V814" s="96"/>
      <c r="W814" s="96"/>
    </row>
    <row r="815" spans="1:23" ht="12" customHeight="1" x14ac:dyDescent="0.3">
      <c r="A815" s="96"/>
      <c r="B815" s="96"/>
      <c r="C815" s="96"/>
      <c r="D815" s="96"/>
      <c r="E815" s="96"/>
      <c r="F815" s="96"/>
      <c r="G815" s="96"/>
      <c r="H815" s="15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157"/>
      <c r="T815" s="96"/>
      <c r="U815" s="96"/>
      <c r="V815" s="96"/>
      <c r="W815" s="96"/>
    </row>
    <row r="816" spans="1:23" ht="12" customHeight="1" x14ac:dyDescent="0.3">
      <c r="A816" s="96"/>
      <c r="B816" s="96"/>
      <c r="C816" s="96"/>
      <c r="D816" s="96"/>
      <c r="E816" s="96"/>
      <c r="F816" s="96"/>
      <c r="G816" s="96"/>
      <c r="H816" s="15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157"/>
      <c r="T816" s="96"/>
      <c r="U816" s="96"/>
      <c r="V816" s="96"/>
      <c r="W816" s="96"/>
    </row>
    <row r="817" spans="1:23" ht="12" customHeight="1" x14ac:dyDescent="0.3">
      <c r="A817" s="96"/>
      <c r="B817" s="96"/>
      <c r="C817" s="96"/>
      <c r="D817" s="96"/>
      <c r="E817" s="96"/>
      <c r="F817" s="96"/>
      <c r="G817" s="96"/>
      <c r="H817" s="15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157"/>
      <c r="T817" s="96"/>
      <c r="U817" s="96"/>
      <c r="V817" s="96"/>
      <c r="W817" s="96"/>
    </row>
    <row r="818" spans="1:23" ht="12" customHeight="1" x14ac:dyDescent="0.3">
      <c r="A818" s="96"/>
      <c r="B818" s="96"/>
      <c r="C818" s="96"/>
      <c r="D818" s="96"/>
      <c r="E818" s="96"/>
      <c r="F818" s="96"/>
      <c r="G818" s="96"/>
      <c r="H818" s="15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157"/>
      <c r="T818" s="96"/>
      <c r="U818" s="96"/>
      <c r="V818" s="96"/>
      <c r="W818" s="96"/>
    </row>
    <row r="819" spans="1:23" ht="12" customHeight="1" x14ac:dyDescent="0.3">
      <c r="A819" s="96"/>
      <c r="B819" s="96"/>
      <c r="C819" s="96"/>
      <c r="D819" s="96"/>
      <c r="E819" s="96"/>
      <c r="F819" s="96"/>
      <c r="G819" s="96"/>
      <c r="H819" s="15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157"/>
      <c r="T819" s="96"/>
      <c r="U819" s="96"/>
      <c r="V819" s="96"/>
      <c r="W819" s="96"/>
    </row>
    <row r="820" spans="1:23" ht="12" customHeight="1" x14ac:dyDescent="0.3">
      <c r="A820" s="96"/>
      <c r="B820" s="96"/>
      <c r="C820" s="96"/>
      <c r="D820" s="96"/>
      <c r="E820" s="96"/>
      <c r="F820" s="96"/>
      <c r="G820" s="96"/>
      <c r="H820" s="15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157"/>
      <c r="T820" s="96"/>
      <c r="U820" s="96"/>
      <c r="V820" s="96"/>
      <c r="W820" s="96"/>
    </row>
    <row r="821" spans="1:23" ht="12" customHeight="1" x14ac:dyDescent="0.3">
      <c r="A821" s="96"/>
      <c r="B821" s="96"/>
      <c r="C821" s="96"/>
      <c r="D821" s="96"/>
      <c r="E821" s="96"/>
      <c r="F821" s="96"/>
      <c r="G821" s="96"/>
      <c r="H821" s="15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157"/>
      <c r="T821" s="96"/>
      <c r="U821" s="96"/>
      <c r="V821" s="96"/>
      <c r="W821" s="96"/>
    </row>
    <row r="822" spans="1:23" ht="12" customHeight="1" x14ac:dyDescent="0.3">
      <c r="A822" s="96"/>
      <c r="B822" s="96"/>
      <c r="C822" s="96"/>
      <c r="D822" s="96"/>
      <c r="E822" s="96"/>
      <c r="F822" s="96"/>
      <c r="G822" s="96"/>
      <c r="H822" s="15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157"/>
      <c r="T822" s="96"/>
      <c r="U822" s="96"/>
      <c r="V822" s="96"/>
      <c r="W822" s="96"/>
    </row>
    <row r="823" spans="1:23" ht="12" customHeight="1" x14ac:dyDescent="0.3">
      <c r="A823" s="96"/>
      <c r="B823" s="96"/>
      <c r="C823" s="96"/>
      <c r="D823" s="96"/>
      <c r="E823" s="96"/>
      <c r="F823" s="96"/>
      <c r="G823" s="96"/>
      <c r="H823" s="15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157"/>
      <c r="T823" s="96"/>
      <c r="U823" s="96"/>
      <c r="V823" s="96"/>
      <c r="W823" s="96"/>
    </row>
    <row r="824" spans="1:23" ht="12" customHeight="1" x14ac:dyDescent="0.3">
      <c r="A824" s="96"/>
      <c r="B824" s="96"/>
      <c r="C824" s="96"/>
      <c r="D824" s="96"/>
      <c r="E824" s="96"/>
      <c r="F824" s="96"/>
      <c r="G824" s="96"/>
      <c r="H824" s="15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157"/>
      <c r="T824" s="96"/>
      <c r="U824" s="96"/>
      <c r="V824" s="96"/>
      <c r="W824" s="96"/>
    </row>
    <row r="825" spans="1:23" ht="12" customHeight="1" x14ac:dyDescent="0.3">
      <c r="A825" s="96"/>
      <c r="B825" s="96"/>
      <c r="C825" s="96"/>
      <c r="D825" s="96"/>
      <c r="E825" s="96"/>
      <c r="F825" s="96"/>
      <c r="G825" s="96"/>
      <c r="H825" s="15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157"/>
      <c r="T825" s="96"/>
      <c r="U825" s="96"/>
      <c r="V825" s="96"/>
      <c r="W825" s="96"/>
    </row>
    <row r="826" spans="1:23" ht="12" customHeight="1" x14ac:dyDescent="0.3">
      <c r="A826" s="96"/>
      <c r="B826" s="96"/>
      <c r="C826" s="96"/>
      <c r="D826" s="96"/>
      <c r="E826" s="96"/>
      <c r="F826" s="96"/>
      <c r="G826" s="96"/>
      <c r="H826" s="15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157"/>
      <c r="T826" s="96"/>
      <c r="U826" s="96"/>
      <c r="V826" s="96"/>
      <c r="W826" s="96"/>
    </row>
    <row r="827" spans="1:23" ht="12" customHeight="1" x14ac:dyDescent="0.3">
      <c r="A827" s="96"/>
      <c r="B827" s="96"/>
      <c r="C827" s="96"/>
      <c r="D827" s="96"/>
      <c r="E827" s="96"/>
      <c r="F827" s="96"/>
      <c r="G827" s="96"/>
      <c r="H827" s="15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157"/>
      <c r="T827" s="96"/>
      <c r="U827" s="96"/>
      <c r="V827" s="96"/>
      <c r="W827" s="96"/>
    </row>
    <row r="828" spans="1:23" ht="12" customHeight="1" x14ac:dyDescent="0.3">
      <c r="A828" s="96"/>
      <c r="B828" s="96"/>
      <c r="C828" s="96"/>
      <c r="D828" s="96"/>
      <c r="E828" s="96"/>
      <c r="F828" s="96"/>
      <c r="G828" s="96"/>
      <c r="H828" s="15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157"/>
      <c r="T828" s="96"/>
      <c r="U828" s="96"/>
      <c r="V828" s="96"/>
      <c r="W828" s="96"/>
    </row>
    <row r="829" spans="1:23" ht="12" customHeight="1" x14ac:dyDescent="0.3">
      <c r="A829" s="96"/>
      <c r="B829" s="96"/>
      <c r="C829" s="96"/>
      <c r="D829" s="96"/>
      <c r="E829" s="96"/>
      <c r="F829" s="96"/>
      <c r="G829" s="96"/>
      <c r="H829" s="15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157"/>
      <c r="T829" s="96"/>
      <c r="U829" s="96"/>
      <c r="V829" s="96"/>
      <c r="W829" s="96"/>
    </row>
    <row r="830" spans="1:23" ht="12" customHeight="1" x14ac:dyDescent="0.3">
      <c r="A830" s="96"/>
      <c r="B830" s="96"/>
      <c r="C830" s="96"/>
      <c r="D830" s="96"/>
      <c r="E830" s="96"/>
      <c r="F830" s="96"/>
      <c r="G830" s="96"/>
      <c r="H830" s="15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157"/>
      <c r="T830" s="96"/>
      <c r="U830" s="96"/>
      <c r="V830" s="96"/>
      <c r="W830" s="96"/>
    </row>
    <row r="831" spans="1:23" ht="12" customHeight="1" x14ac:dyDescent="0.3">
      <c r="A831" s="96"/>
      <c r="B831" s="96"/>
      <c r="C831" s="96"/>
      <c r="D831" s="96"/>
      <c r="E831" s="96"/>
      <c r="F831" s="96"/>
      <c r="G831" s="96"/>
      <c r="H831" s="15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157"/>
      <c r="T831" s="96"/>
      <c r="U831" s="96"/>
      <c r="V831" s="96"/>
      <c r="W831" s="96"/>
    </row>
    <row r="832" spans="1:23" ht="12" customHeight="1" x14ac:dyDescent="0.3">
      <c r="A832" s="96"/>
      <c r="B832" s="96"/>
      <c r="C832" s="96"/>
      <c r="D832" s="96"/>
      <c r="E832" s="96"/>
      <c r="F832" s="96"/>
      <c r="G832" s="96"/>
      <c r="H832" s="15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157"/>
      <c r="T832" s="96"/>
      <c r="U832" s="96"/>
      <c r="V832" s="96"/>
      <c r="W832" s="96"/>
    </row>
    <row r="833" spans="1:23" ht="12" customHeight="1" x14ac:dyDescent="0.3">
      <c r="A833" s="96"/>
      <c r="B833" s="96"/>
      <c r="C833" s="96"/>
      <c r="D833" s="96"/>
      <c r="E833" s="96"/>
      <c r="F833" s="96"/>
      <c r="G833" s="96"/>
      <c r="H833" s="15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157"/>
      <c r="T833" s="96"/>
      <c r="U833" s="96"/>
      <c r="V833" s="96"/>
      <c r="W833" s="96"/>
    </row>
    <row r="834" spans="1:23" ht="12" customHeight="1" x14ac:dyDescent="0.3">
      <c r="A834" s="96"/>
      <c r="B834" s="96"/>
      <c r="C834" s="96"/>
      <c r="D834" s="96"/>
      <c r="E834" s="96"/>
      <c r="F834" s="96"/>
      <c r="G834" s="96"/>
      <c r="H834" s="15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157"/>
      <c r="T834" s="96"/>
      <c r="U834" s="96"/>
      <c r="V834" s="96"/>
      <c r="W834" s="96"/>
    </row>
    <row r="835" spans="1:23" ht="12" customHeight="1" x14ac:dyDescent="0.3">
      <c r="A835" s="96"/>
      <c r="B835" s="96"/>
      <c r="C835" s="96"/>
      <c r="D835" s="96"/>
      <c r="E835" s="96"/>
      <c r="F835" s="96"/>
      <c r="G835" s="96"/>
      <c r="H835" s="15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157"/>
      <c r="T835" s="96"/>
      <c r="U835" s="96"/>
      <c r="V835" s="96"/>
      <c r="W835" s="96"/>
    </row>
    <row r="836" spans="1:23" ht="12" customHeight="1" x14ac:dyDescent="0.3">
      <c r="A836" s="96"/>
      <c r="B836" s="96"/>
      <c r="C836" s="96"/>
      <c r="D836" s="96"/>
      <c r="E836" s="96"/>
      <c r="F836" s="96"/>
      <c r="G836" s="96"/>
      <c r="H836" s="15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157"/>
      <c r="T836" s="96"/>
      <c r="U836" s="96"/>
      <c r="V836" s="96"/>
      <c r="W836" s="96"/>
    </row>
    <row r="837" spans="1:23" ht="12" customHeight="1" x14ac:dyDescent="0.3">
      <c r="A837" s="96"/>
      <c r="B837" s="96"/>
      <c r="C837" s="96"/>
      <c r="D837" s="96"/>
      <c r="E837" s="96"/>
      <c r="F837" s="96"/>
      <c r="G837" s="96"/>
      <c r="H837" s="15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157"/>
      <c r="T837" s="96"/>
      <c r="U837" s="96"/>
      <c r="V837" s="96"/>
      <c r="W837" s="96"/>
    </row>
    <row r="838" spans="1:23" ht="12" customHeight="1" x14ac:dyDescent="0.3">
      <c r="A838" s="96"/>
      <c r="B838" s="96"/>
      <c r="C838" s="96"/>
      <c r="D838" s="96"/>
      <c r="E838" s="96"/>
      <c r="F838" s="96"/>
      <c r="G838" s="96"/>
      <c r="H838" s="15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157"/>
      <c r="T838" s="96"/>
      <c r="U838" s="96"/>
      <c r="V838" s="96"/>
      <c r="W838" s="96"/>
    </row>
    <row r="839" spans="1:23" ht="12" customHeight="1" x14ac:dyDescent="0.3">
      <c r="A839" s="96"/>
      <c r="B839" s="96"/>
      <c r="C839" s="96"/>
      <c r="D839" s="96"/>
      <c r="E839" s="96"/>
      <c r="F839" s="96"/>
      <c r="G839" s="96"/>
      <c r="H839" s="15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157"/>
      <c r="T839" s="96"/>
      <c r="U839" s="96"/>
      <c r="V839" s="96"/>
      <c r="W839" s="96"/>
    </row>
    <row r="840" spans="1:23" ht="12" customHeight="1" x14ac:dyDescent="0.3">
      <c r="A840" s="96"/>
      <c r="B840" s="96"/>
      <c r="C840" s="96"/>
      <c r="D840" s="96"/>
      <c r="E840" s="96"/>
      <c r="F840" s="96"/>
      <c r="G840" s="96"/>
      <c r="H840" s="15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157"/>
      <c r="T840" s="96"/>
      <c r="U840" s="96"/>
      <c r="V840" s="96"/>
      <c r="W840" s="96"/>
    </row>
    <row r="841" spans="1:23" ht="12" customHeight="1" x14ac:dyDescent="0.3">
      <c r="A841" s="96"/>
      <c r="B841" s="96"/>
      <c r="C841" s="96"/>
      <c r="D841" s="96"/>
      <c r="E841" s="96"/>
      <c r="F841" s="96"/>
      <c r="G841" s="96"/>
      <c r="H841" s="15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157"/>
      <c r="T841" s="96"/>
      <c r="U841" s="96"/>
      <c r="V841" s="96"/>
      <c r="W841" s="96"/>
    </row>
    <row r="842" spans="1:23" ht="12" customHeight="1" x14ac:dyDescent="0.3">
      <c r="A842" s="96"/>
      <c r="B842" s="96"/>
      <c r="C842" s="96"/>
      <c r="D842" s="96"/>
      <c r="E842" s="96"/>
      <c r="F842" s="96"/>
      <c r="G842" s="96"/>
      <c r="H842" s="15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157"/>
      <c r="T842" s="96"/>
      <c r="U842" s="96"/>
      <c r="V842" s="96"/>
      <c r="W842" s="96"/>
    </row>
    <row r="843" spans="1:23" ht="12" customHeight="1" x14ac:dyDescent="0.3">
      <c r="A843" s="96"/>
      <c r="B843" s="96"/>
      <c r="C843" s="96"/>
      <c r="D843" s="96"/>
      <c r="E843" s="96"/>
      <c r="F843" s="96"/>
      <c r="G843" s="96"/>
      <c r="H843" s="15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157"/>
      <c r="T843" s="96"/>
      <c r="U843" s="96"/>
      <c r="V843" s="96"/>
      <c r="W843" s="96"/>
    </row>
    <row r="844" spans="1:23" ht="12" customHeight="1" x14ac:dyDescent="0.3">
      <c r="A844" s="96"/>
      <c r="B844" s="96"/>
      <c r="C844" s="96"/>
      <c r="D844" s="96"/>
      <c r="E844" s="96"/>
      <c r="F844" s="96"/>
      <c r="G844" s="96"/>
      <c r="H844" s="15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157"/>
      <c r="T844" s="96"/>
      <c r="U844" s="96"/>
      <c r="V844" s="96"/>
      <c r="W844" s="96"/>
    </row>
    <row r="845" spans="1:23" ht="12" customHeight="1" x14ac:dyDescent="0.3">
      <c r="A845" s="96"/>
      <c r="B845" s="96"/>
      <c r="C845" s="96"/>
      <c r="D845" s="96"/>
      <c r="E845" s="96"/>
      <c r="F845" s="96"/>
      <c r="G845" s="96"/>
      <c r="H845" s="15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157"/>
      <c r="T845" s="96"/>
      <c r="U845" s="96"/>
      <c r="V845" s="96"/>
      <c r="W845" s="96"/>
    </row>
    <row r="846" spans="1:23" ht="12" customHeight="1" x14ac:dyDescent="0.3">
      <c r="A846" s="96"/>
      <c r="B846" s="96"/>
      <c r="C846" s="96"/>
      <c r="D846" s="96"/>
      <c r="E846" s="96"/>
      <c r="F846" s="96"/>
      <c r="G846" s="96"/>
      <c r="H846" s="15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157"/>
      <c r="T846" s="96"/>
      <c r="U846" s="96"/>
      <c r="V846" s="96"/>
      <c r="W846" s="96"/>
    </row>
    <row r="847" spans="1:23" ht="12" customHeight="1" x14ac:dyDescent="0.3">
      <c r="A847" s="96"/>
      <c r="B847" s="96"/>
      <c r="C847" s="96"/>
      <c r="D847" s="96"/>
      <c r="E847" s="96"/>
      <c r="F847" s="96"/>
      <c r="G847" s="96"/>
      <c r="H847" s="15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157"/>
      <c r="T847" s="96"/>
      <c r="U847" s="96"/>
      <c r="V847" s="96"/>
      <c r="W847" s="96"/>
    </row>
    <row r="848" spans="1:23" ht="12" customHeight="1" x14ac:dyDescent="0.3">
      <c r="A848" s="96"/>
      <c r="B848" s="96"/>
      <c r="C848" s="96"/>
      <c r="D848" s="96"/>
      <c r="E848" s="96"/>
      <c r="F848" s="96"/>
      <c r="G848" s="96"/>
      <c r="H848" s="15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157"/>
      <c r="T848" s="96"/>
      <c r="U848" s="96"/>
      <c r="V848" s="96"/>
      <c r="W848" s="96"/>
    </row>
    <row r="849" spans="1:23" ht="12" customHeight="1" x14ac:dyDescent="0.3">
      <c r="A849" s="96"/>
      <c r="B849" s="96"/>
      <c r="C849" s="96"/>
      <c r="D849" s="96"/>
      <c r="E849" s="96"/>
      <c r="F849" s="96"/>
      <c r="G849" s="96"/>
      <c r="H849" s="15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157"/>
      <c r="T849" s="96"/>
      <c r="U849" s="96"/>
      <c r="V849" s="96"/>
      <c r="W849" s="96"/>
    </row>
    <row r="850" spans="1:23" ht="12" customHeight="1" x14ac:dyDescent="0.3">
      <c r="A850" s="96"/>
      <c r="B850" s="96"/>
      <c r="C850" s="96"/>
      <c r="D850" s="96"/>
      <c r="E850" s="96"/>
      <c r="F850" s="96"/>
      <c r="G850" s="96"/>
      <c r="H850" s="15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157"/>
      <c r="T850" s="96"/>
      <c r="U850" s="96"/>
      <c r="V850" s="96"/>
      <c r="W850" s="96"/>
    </row>
    <row r="851" spans="1:23" ht="12" customHeight="1" x14ac:dyDescent="0.3">
      <c r="A851" s="96"/>
      <c r="B851" s="96"/>
      <c r="C851" s="96"/>
      <c r="D851" s="96"/>
      <c r="E851" s="96"/>
      <c r="F851" s="96"/>
      <c r="G851" s="96"/>
      <c r="H851" s="15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157"/>
      <c r="T851" s="96"/>
      <c r="U851" s="96"/>
      <c r="V851" s="96"/>
      <c r="W851" s="96"/>
    </row>
    <row r="852" spans="1:23" ht="12" customHeight="1" x14ac:dyDescent="0.3">
      <c r="A852" s="96"/>
      <c r="B852" s="96"/>
      <c r="C852" s="96"/>
      <c r="D852" s="96"/>
      <c r="E852" s="96"/>
      <c r="F852" s="96"/>
      <c r="G852" s="96"/>
      <c r="H852" s="15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157"/>
      <c r="T852" s="96"/>
      <c r="U852" s="96"/>
      <c r="V852" s="96"/>
      <c r="W852" s="96"/>
    </row>
    <row r="853" spans="1:23" ht="12" customHeight="1" x14ac:dyDescent="0.3">
      <c r="A853" s="96"/>
      <c r="B853" s="96"/>
      <c r="C853" s="96"/>
      <c r="D853" s="96"/>
      <c r="E853" s="96"/>
      <c r="F853" s="96"/>
      <c r="G853" s="96"/>
      <c r="H853" s="15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157"/>
      <c r="T853" s="96"/>
      <c r="U853" s="96"/>
      <c r="V853" s="96"/>
      <c r="W853" s="96"/>
    </row>
    <row r="854" spans="1:23" ht="12" customHeight="1" x14ac:dyDescent="0.3">
      <c r="A854" s="96"/>
      <c r="B854" s="96"/>
      <c r="C854" s="96"/>
      <c r="D854" s="96"/>
      <c r="E854" s="96"/>
      <c r="F854" s="96"/>
      <c r="G854" s="96"/>
      <c r="H854" s="15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157"/>
      <c r="T854" s="96"/>
      <c r="U854" s="96"/>
      <c r="V854" s="96"/>
      <c r="W854" s="96"/>
    </row>
    <row r="855" spans="1:23" ht="12" customHeight="1" x14ac:dyDescent="0.3">
      <c r="A855" s="96"/>
      <c r="B855" s="96"/>
      <c r="C855" s="96"/>
      <c r="D855" s="96"/>
      <c r="E855" s="96"/>
      <c r="F855" s="96"/>
      <c r="G855" s="96"/>
      <c r="H855" s="15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157"/>
      <c r="T855" s="96"/>
      <c r="U855" s="96"/>
      <c r="V855" s="96"/>
      <c r="W855" s="96"/>
    </row>
    <row r="856" spans="1:23" ht="12" customHeight="1" x14ac:dyDescent="0.3">
      <c r="A856" s="96"/>
      <c r="B856" s="96"/>
      <c r="C856" s="96"/>
      <c r="D856" s="96"/>
      <c r="E856" s="96"/>
      <c r="F856" s="96"/>
      <c r="G856" s="96"/>
      <c r="H856" s="15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157"/>
      <c r="T856" s="96"/>
      <c r="U856" s="96"/>
      <c r="V856" s="96"/>
      <c r="W856" s="96"/>
    </row>
    <row r="857" spans="1:23" ht="12" customHeight="1" x14ac:dyDescent="0.3">
      <c r="A857" s="96"/>
      <c r="B857" s="96"/>
      <c r="C857" s="96"/>
      <c r="D857" s="96"/>
      <c r="E857" s="96"/>
      <c r="F857" s="96"/>
      <c r="G857" s="96"/>
      <c r="H857" s="15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157"/>
      <c r="T857" s="96"/>
      <c r="U857" s="96"/>
      <c r="V857" s="96"/>
      <c r="W857" s="96"/>
    </row>
    <row r="858" spans="1:23" ht="12" customHeight="1" x14ac:dyDescent="0.3">
      <c r="A858" s="96"/>
      <c r="B858" s="96"/>
      <c r="C858" s="96"/>
      <c r="D858" s="96"/>
      <c r="E858" s="96"/>
      <c r="F858" s="96"/>
      <c r="G858" s="96"/>
      <c r="H858" s="15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157"/>
      <c r="T858" s="96"/>
      <c r="U858" s="96"/>
      <c r="V858" s="96"/>
      <c r="W858" s="96"/>
    </row>
    <row r="859" spans="1:23" ht="12" customHeight="1" x14ac:dyDescent="0.3">
      <c r="A859" s="96"/>
      <c r="B859" s="96"/>
      <c r="C859" s="96"/>
      <c r="D859" s="96"/>
      <c r="E859" s="96"/>
      <c r="F859" s="96"/>
      <c r="G859" s="96"/>
      <c r="H859" s="15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157"/>
      <c r="T859" s="96"/>
      <c r="U859" s="96"/>
      <c r="V859" s="96"/>
      <c r="W859" s="96"/>
    </row>
    <row r="860" spans="1:23" ht="12" customHeight="1" x14ac:dyDescent="0.3">
      <c r="A860" s="96"/>
      <c r="B860" s="96"/>
      <c r="C860" s="96"/>
      <c r="D860" s="96"/>
      <c r="E860" s="96"/>
      <c r="F860" s="96"/>
      <c r="G860" s="96"/>
      <c r="H860" s="15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157"/>
      <c r="T860" s="96"/>
      <c r="U860" s="96"/>
      <c r="V860" s="96"/>
      <c r="W860" s="96"/>
    </row>
    <row r="861" spans="1:23" ht="12" customHeight="1" x14ac:dyDescent="0.3">
      <c r="A861" s="96"/>
      <c r="B861" s="96"/>
      <c r="C861" s="96"/>
      <c r="D861" s="96"/>
      <c r="E861" s="96"/>
      <c r="F861" s="96"/>
      <c r="G861" s="96"/>
      <c r="H861" s="15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157"/>
      <c r="T861" s="96"/>
      <c r="U861" s="96"/>
      <c r="V861" s="96"/>
      <c r="W861" s="96"/>
    </row>
    <row r="862" spans="1:23" ht="12" customHeight="1" x14ac:dyDescent="0.3">
      <c r="A862" s="96"/>
      <c r="B862" s="96"/>
      <c r="C862" s="96"/>
      <c r="D862" s="96"/>
      <c r="E862" s="96"/>
      <c r="F862" s="96"/>
      <c r="G862" s="96"/>
      <c r="H862" s="15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157"/>
      <c r="T862" s="96"/>
      <c r="U862" s="96"/>
      <c r="V862" s="96"/>
      <c r="W862" s="96"/>
    </row>
    <row r="863" spans="1:23" ht="12" customHeight="1" x14ac:dyDescent="0.3">
      <c r="A863" s="96"/>
      <c r="B863" s="96"/>
      <c r="C863" s="96"/>
      <c r="D863" s="96"/>
      <c r="E863" s="96"/>
      <c r="F863" s="96"/>
      <c r="G863" s="96"/>
      <c r="H863" s="15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157"/>
      <c r="T863" s="96"/>
      <c r="U863" s="96"/>
      <c r="V863" s="96"/>
      <c r="W863" s="96"/>
    </row>
    <row r="864" spans="1:23" ht="12" customHeight="1" x14ac:dyDescent="0.3">
      <c r="A864" s="96"/>
      <c r="B864" s="96"/>
      <c r="C864" s="96"/>
      <c r="D864" s="96"/>
      <c r="E864" s="96"/>
      <c r="F864" s="96"/>
      <c r="G864" s="96"/>
      <c r="H864" s="15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157"/>
      <c r="T864" s="96"/>
      <c r="U864" s="96"/>
      <c r="V864" s="96"/>
      <c r="W864" s="96"/>
    </row>
    <row r="865" spans="1:23" ht="12" customHeight="1" x14ac:dyDescent="0.3">
      <c r="A865" s="96"/>
      <c r="B865" s="96"/>
      <c r="C865" s="96"/>
      <c r="D865" s="96"/>
      <c r="E865" s="96"/>
      <c r="F865" s="96"/>
      <c r="G865" s="96"/>
      <c r="H865" s="15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157"/>
      <c r="T865" s="96"/>
      <c r="U865" s="96"/>
      <c r="V865" s="96"/>
      <c r="W865" s="96"/>
    </row>
    <row r="866" spans="1:23" ht="12" customHeight="1" x14ac:dyDescent="0.3">
      <c r="A866" s="96"/>
      <c r="B866" s="96"/>
      <c r="C866" s="96"/>
      <c r="D866" s="96"/>
      <c r="E866" s="96"/>
      <c r="F866" s="96"/>
      <c r="G866" s="96"/>
      <c r="H866" s="15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157"/>
      <c r="T866" s="96"/>
      <c r="U866" s="96"/>
      <c r="V866" s="96"/>
      <c r="W866" s="96"/>
    </row>
    <row r="867" spans="1:23" ht="12" customHeight="1" x14ac:dyDescent="0.3">
      <c r="A867" s="96"/>
      <c r="B867" s="96"/>
      <c r="C867" s="96"/>
      <c r="D867" s="96"/>
      <c r="E867" s="96"/>
      <c r="F867" s="96"/>
      <c r="G867" s="96"/>
      <c r="H867" s="15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157"/>
      <c r="T867" s="96"/>
      <c r="U867" s="96"/>
      <c r="V867" s="96"/>
      <c r="W867" s="96"/>
    </row>
    <row r="868" spans="1:23" ht="12" customHeight="1" x14ac:dyDescent="0.3">
      <c r="A868" s="96"/>
      <c r="B868" s="96"/>
      <c r="C868" s="96"/>
      <c r="D868" s="96"/>
      <c r="E868" s="96"/>
      <c r="F868" s="96"/>
      <c r="G868" s="96"/>
      <c r="H868" s="15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157"/>
      <c r="T868" s="96"/>
      <c r="U868" s="96"/>
      <c r="V868" s="96"/>
      <c r="W868" s="96"/>
    </row>
    <row r="869" spans="1:23" ht="12" customHeight="1" x14ac:dyDescent="0.3">
      <c r="A869" s="96"/>
      <c r="B869" s="96"/>
      <c r="C869" s="96"/>
      <c r="D869" s="96"/>
      <c r="E869" s="96"/>
      <c r="F869" s="96"/>
      <c r="G869" s="96"/>
      <c r="H869" s="15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157"/>
      <c r="T869" s="96"/>
      <c r="U869" s="96"/>
      <c r="V869" s="96"/>
      <c r="W869" s="96"/>
    </row>
    <row r="870" spans="1:23" ht="12" customHeight="1" x14ac:dyDescent="0.3">
      <c r="A870" s="96"/>
      <c r="B870" s="96"/>
      <c r="C870" s="96"/>
      <c r="D870" s="96"/>
      <c r="E870" s="96"/>
      <c r="F870" s="96"/>
      <c r="G870" s="96"/>
      <c r="H870" s="15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157"/>
      <c r="T870" s="96"/>
      <c r="U870" s="96"/>
      <c r="V870" s="96"/>
      <c r="W870" s="96"/>
    </row>
    <row r="871" spans="1:23" ht="12" customHeight="1" x14ac:dyDescent="0.3">
      <c r="A871" s="96"/>
      <c r="B871" s="96"/>
      <c r="C871" s="96"/>
      <c r="D871" s="96"/>
      <c r="E871" s="96"/>
      <c r="F871" s="96"/>
      <c r="G871" s="96"/>
      <c r="H871" s="15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157"/>
      <c r="T871" s="96"/>
      <c r="U871" s="96"/>
      <c r="V871" s="96"/>
      <c r="W871" s="96"/>
    </row>
    <row r="872" spans="1:23" ht="12" customHeight="1" x14ac:dyDescent="0.3">
      <c r="A872" s="96"/>
      <c r="B872" s="96"/>
      <c r="C872" s="96"/>
      <c r="D872" s="96"/>
      <c r="E872" s="96"/>
      <c r="F872" s="96"/>
      <c r="G872" s="96"/>
      <c r="H872" s="15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157"/>
      <c r="T872" s="96"/>
      <c r="U872" s="96"/>
      <c r="V872" s="96"/>
      <c r="W872" s="96"/>
    </row>
    <row r="873" spans="1:23" ht="12" customHeight="1" x14ac:dyDescent="0.3">
      <c r="A873" s="96"/>
      <c r="B873" s="96"/>
      <c r="C873" s="96"/>
      <c r="D873" s="96"/>
      <c r="E873" s="96"/>
      <c r="F873" s="96"/>
      <c r="G873" s="96"/>
      <c r="H873" s="15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157"/>
      <c r="T873" s="96"/>
      <c r="U873" s="96"/>
      <c r="V873" s="96"/>
      <c r="W873" s="96"/>
    </row>
    <row r="874" spans="1:23" ht="12" customHeight="1" x14ac:dyDescent="0.3">
      <c r="A874" s="96"/>
      <c r="B874" s="96"/>
      <c r="C874" s="96"/>
      <c r="D874" s="96"/>
      <c r="E874" s="96"/>
      <c r="F874" s="96"/>
      <c r="G874" s="96"/>
      <c r="H874" s="15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157"/>
      <c r="T874" s="96"/>
      <c r="U874" s="96"/>
      <c r="V874" s="96"/>
      <c r="W874" s="96"/>
    </row>
    <row r="875" spans="1:23" ht="12" customHeight="1" x14ac:dyDescent="0.3">
      <c r="A875" s="96"/>
      <c r="B875" s="96"/>
      <c r="C875" s="96"/>
      <c r="D875" s="96"/>
      <c r="E875" s="96"/>
      <c r="F875" s="96"/>
      <c r="G875" s="96"/>
      <c r="H875" s="15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157"/>
      <c r="T875" s="96"/>
      <c r="U875" s="96"/>
      <c r="V875" s="96"/>
      <c r="W875" s="96"/>
    </row>
    <row r="876" spans="1:23" ht="12" customHeight="1" x14ac:dyDescent="0.3">
      <c r="A876" s="96"/>
      <c r="B876" s="96"/>
      <c r="C876" s="96"/>
      <c r="D876" s="96"/>
      <c r="E876" s="96"/>
      <c r="F876" s="96"/>
      <c r="G876" s="96"/>
      <c r="H876" s="15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157"/>
      <c r="T876" s="96"/>
      <c r="U876" s="96"/>
      <c r="V876" s="96"/>
      <c r="W876" s="96"/>
    </row>
    <row r="877" spans="1:23" ht="12" customHeight="1" x14ac:dyDescent="0.3">
      <c r="A877" s="96"/>
      <c r="B877" s="96"/>
      <c r="C877" s="96"/>
      <c r="D877" s="96"/>
      <c r="E877" s="96"/>
      <c r="F877" s="96"/>
      <c r="G877" s="96"/>
      <c r="H877" s="15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157"/>
      <c r="T877" s="96"/>
      <c r="U877" s="96"/>
      <c r="V877" s="96"/>
      <c r="W877" s="96"/>
    </row>
    <row r="878" spans="1:23" ht="12" customHeight="1" x14ac:dyDescent="0.3">
      <c r="A878" s="96"/>
      <c r="B878" s="96"/>
      <c r="C878" s="96"/>
      <c r="D878" s="96"/>
      <c r="E878" s="96"/>
      <c r="F878" s="96"/>
      <c r="G878" s="96"/>
      <c r="H878" s="15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157"/>
      <c r="T878" s="96"/>
      <c r="U878" s="96"/>
      <c r="V878" s="96"/>
      <c r="W878" s="96"/>
    </row>
    <row r="879" spans="1:23" ht="12" customHeight="1" x14ac:dyDescent="0.3">
      <c r="A879" s="96"/>
      <c r="B879" s="96"/>
      <c r="C879" s="96"/>
      <c r="D879" s="96"/>
      <c r="E879" s="96"/>
      <c r="F879" s="96"/>
      <c r="G879" s="96"/>
      <c r="H879" s="15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157"/>
      <c r="T879" s="96"/>
      <c r="U879" s="96"/>
      <c r="V879" s="96"/>
      <c r="W879" s="96"/>
    </row>
    <row r="880" spans="1:23" ht="12" customHeight="1" x14ac:dyDescent="0.3">
      <c r="A880" s="96"/>
      <c r="B880" s="96"/>
      <c r="C880" s="96"/>
      <c r="D880" s="96"/>
      <c r="E880" s="96"/>
      <c r="F880" s="96"/>
      <c r="G880" s="96"/>
      <c r="H880" s="15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157"/>
      <c r="T880" s="96"/>
      <c r="U880" s="96"/>
      <c r="V880" s="96"/>
      <c r="W880" s="96"/>
    </row>
    <row r="881" spans="1:23" ht="12" customHeight="1" x14ac:dyDescent="0.3">
      <c r="A881" s="96"/>
      <c r="B881" s="96"/>
      <c r="C881" s="96"/>
      <c r="D881" s="96"/>
      <c r="E881" s="96"/>
      <c r="F881" s="96"/>
      <c r="G881" s="96"/>
      <c r="H881" s="15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157"/>
      <c r="T881" s="96"/>
      <c r="U881" s="96"/>
      <c r="V881" s="96"/>
      <c r="W881" s="96"/>
    </row>
    <row r="882" spans="1:23" ht="12" customHeight="1" x14ac:dyDescent="0.3">
      <c r="A882" s="96"/>
      <c r="B882" s="96"/>
      <c r="C882" s="96"/>
      <c r="D882" s="96"/>
      <c r="E882" s="96"/>
      <c r="F882" s="96"/>
      <c r="G882" s="96"/>
      <c r="H882" s="15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157"/>
      <c r="T882" s="96"/>
      <c r="U882" s="96"/>
      <c r="V882" s="96"/>
      <c r="W882" s="96"/>
    </row>
    <row r="883" spans="1:23" ht="12" customHeight="1" x14ac:dyDescent="0.3">
      <c r="A883" s="96"/>
      <c r="B883" s="96"/>
      <c r="C883" s="96"/>
      <c r="D883" s="96"/>
      <c r="E883" s="96"/>
      <c r="F883" s="96"/>
      <c r="G883" s="96"/>
      <c r="H883" s="15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157"/>
      <c r="T883" s="96"/>
      <c r="U883" s="96"/>
      <c r="V883" s="96"/>
      <c r="W883" s="96"/>
    </row>
    <row r="884" spans="1:23" ht="12" customHeight="1" x14ac:dyDescent="0.3">
      <c r="A884" s="96"/>
      <c r="B884" s="96"/>
      <c r="C884" s="96"/>
      <c r="D884" s="96"/>
      <c r="E884" s="96"/>
      <c r="F884" s="96"/>
      <c r="G884" s="96"/>
      <c r="H884" s="15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157"/>
      <c r="T884" s="96"/>
      <c r="U884" s="96"/>
      <c r="V884" s="96"/>
      <c r="W884" s="96"/>
    </row>
    <row r="885" spans="1:23" ht="12" customHeight="1" x14ac:dyDescent="0.3">
      <c r="A885" s="96"/>
      <c r="B885" s="96"/>
      <c r="C885" s="96"/>
      <c r="D885" s="96"/>
      <c r="E885" s="96"/>
      <c r="F885" s="96"/>
      <c r="G885" s="96"/>
      <c r="H885" s="15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157"/>
      <c r="T885" s="96"/>
      <c r="U885" s="96"/>
      <c r="V885" s="96"/>
      <c r="W885" s="96"/>
    </row>
    <row r="886" spans="1:23" ht="12" customHeight="1" x14ac:dyDescent="0.3">
      <c r="A886" s="96"/>
      <c r="B886" s="96"/>
      <c r="C886" s="96"/>
      <c r="D886" s="96"/>
      <c r="E886" s="96"/>
      <c r="F886" s="96"/>
      <c r="G886" s="96"/>
      <c r="H886" s="15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157"/>
      <c r="T886" s="96"/>
      <c r="U886" s="96"/>
      <c r="V886" s="96"/>
      <c r="W886" s="96"/>
    </row>
    <row r="887" spans="1:23" ht="12" customHeight="1" x14ac:dyDescent="0.3">
      <c r="A887" s="96"/>
      <c r="B887" s="96"/>
      <c r="C887" s="96"/>
      <c r="D887" s="96"/>
      <c r="E887" s="96"/>
      <c r="F887" s="96"/>
      <c r="G887" s="96"/>
      <c r="H887" s="15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157"/>
      <c r="T887" s="96"/>
      <c r="U887" s="96"/>
      <c r="V887" s="96"/>
      <c r="W887" s="96"/>
    </row>
    <row r="888" spans="1:23" ht="12" customHeight="1" x14ac:dyDescent="0.3">
      <c r="A888" s="96"/>
      <c r="B888" s="96"/>
      <c r="C888" s="96"/>
      <c r="D888" s="96"/>
      <c r="E888" s="96"/>
      <c r="F888" s="96"/>
      <c r="G888" s="96"/>
      <c r="H888" s="15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157"/>
      <c r="T888" s="96"/>
      <c r="U888" s="96"/>
      <c r="V888" s="96"/>
      <c r="W888" s="96"/>
    </row>
    <row r="889" spans="1:23" ht="12" customHeight="1" x14ac:dyDescent="0.3">
      <c r="A889" s="96"/>
      <c r="B889" s="96"/>
      <c r="C889" s="96"/>
      <c r="D889" s="96"/>
      <c r="E889" s="96"/>
      <c r="F889" s="96"/>
      <c r="G889" s="96"/>
      <c r="H889" s="15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157"/>
      <c r="T889" s="96"/>
      <c r="U889" s="96"/>
      <c r="V889" s="96"/>
      <c r="W889" s="96"/>
    </row>
    <row r="890" spans="1:23" ht="12" customHeight="1" x14ac:dyDescent="0.3">
      <c r="A890" s="96"/>
      <c r="B890" s="96"/>
      <c r="C890" s="96"/>
      <c r="D890" s="96"/>
      <c r="E890" s="96"/>
      <c r="F890" s="96"/>
      <c r="G890" s="96"/>
      <c r="H890" s="15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157"/>
      <c r="T890" s="96"/>
      <c r="U890" s="96"/>
      <c r="V890" s="96"/>
      <c r="W890" s="96"/>
    </row>
    <row r="891" spans="1:23" ht="12" customHeight="1" x14ac:dyDescent="0.3">
      <c r="A891" s="96"/>
      <c r="B891" s="96"/>
      <c r="C891" s="96"/>
      <c r="D891" s="96"/>
      <c r="E891" s="96"/>
      <c r="F891" s="96"/>
      <c r="G891" s="96"/>
      <c r="H891" s="15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157"/>
      <c r="T891" s="96"/>
      <c r="U891" s="96"/>
      <c r="V891" s="96"/>
      <c r="W891" s="96"/>
    </row>
    <row r="892" spans="1:23" ht="12" customHeight="1" x14ac:dyDescent="0.3">
      <c r="A892" s="96"/>
      <c r="B892" s="96"/>
      <c r="C892" s="96"/>
      <c r="D892" s="96"/>
      <c r="E892" s="96"/>
      <c r="F892" s="96"/>
      <c r="G892" s="96"/>
      <c r="H892" s="15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157"/>
      <c r="T892" s="96"/>
      <c r="U892" s="96"/>
      <c r="V892" s="96"/>
      <c r="W892" s="96"/>
    </row>
    <row r="893" spans="1:23" ht="12" customHeight="1" x14ac:dyDescent="0.3">
      <c r="A893" s="96"/>
      <c r="B893" s="96"/>
      <c r="C893" s="96"/>
      <c r="D893" s="96"/>
      <c r="E893" s="96"/>
      <c r="F893" s="96"/>
      <c r="G893" s="96"/>
      <c r="H893" s="15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157"/>
      <c r="T893" s="96"/>
      <c r="U893" s="96"/>
      <c r="V893" s="96"/>
      <c r="W893" s="96"/>
    </row>
    <row r="894" spans="1:23" ht="12" customHeight="1" x14ac:dyDescent="0.3">
      <c r="A894" s="96"/>
      <c r="B894" s="96"/>
      <c r="C894" s="96"/>
      <c r="D894" s="96"/>
      <c r="E894" s="96"/>
      <c r="F894" s="96"/>
      <c r="G894" s="96"/>
      <c r="H894" s="15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157"/>
      <c r="T894" s="96"/>
      <c r="U894" s="96"/>
      <c r="V894" s="96"/>
      <c r="W894" s="96"/>
    </row>
    <row r="895" spans="1:23" ht="12" customHeight="1" x14ac:dyDescent="0.3">
      <c r="A895" s="96"/>
      <c r="B895" s="96"/>
      <c r="C895" s="96"/>
      <c r="D895" s="96"/>
      <c r="E895" s="96"/>
      <c r="F895" s="96"/>
      <c r="G895" s="96"/>
      <c r="H895" s="15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157"/>
      <c r="T895" s="96"/>
      <c r="U895" s="96"/>
      <c r="V895" s="96"/>
      <c r="W895" s="96"/>
    </row>
    <row r="896" spans="1:23" ht="12" customHeight="1" x14ac:dyDescent="0.3">
      <c r="A896" s="96"/>
      <c r="B896" s="96"/>
      <c r="C896" s="96"/>
      <c r="D896" s="96"/>
      <c r="E896" s="96"/>
      <c r="F896" s="96"/>
      <c r="G896" s="96"/>
      <c r="H896" s="15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157"/>
      <c r="T896" s="96"/>
      <c r="U896" s="96"/>
      <c r="V896" s="96"/>
      <c r="W896" s="96"/>
    </row>
    <row r="897" spans="1:23" ht="12" customHeight="1" x14ac:dyDescent="0.3">
      <c r="A897" s="96"/>
      <c r="B897" s="96"/>
      <c r="C897" s="96"/>
      <c r="D897" s="96"/>
      <c r="E897" s="96"/>
      <c r="F897" s="96"/>
      <c r="G897" s="96"/>
      <c r="H897" s="15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157"/>
      <c r="T897" s="96"/>
      <c r="U897" s="96"/>
      <c r="V897" s="96"/>
      <c r="W897" s="96"/>
    </row>
    <row r="898" spans="1:23" ht="12" customHeight="1" x14ac:dyDescent="0.3">
      <c r="A898" s="96"/>
      <c r="B898" s="96"/>
      <c r="C898" s="96"/>
      <c r="D898" s="96"/>
      <c r="E898" s="96"/>
      <c r="F898" s="96"/>
      <c r="G898" s="96"/>
      <c r="H898" s="15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157"/>
      <c r="T898" s="96"/>
      <c r="U898" s="96"/>
      <c r="V898" s="96"/>
      <c r="W898" s="96"/>
    </row>
    <row r="899" spans="1:23" ht="12" customHeight="1" x14ac:dyDescent="0.3">
      <c r="A899" s="96"/>
      <c r="B899" s="96"/>
      <c r="C899" s="96"/>
      <c r="D899" s="96"/>
      <c r="E899" s="96"/>
      <c r="F899" s="96"/>
      <c r="G899" s="96"/>
      <c r="H899" s="15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157"/>
      <c r="T899" s="96"/>
      <c r="U899" s="96"/>
      <c r="V899" s="96"/>
      <c r="W899" s="96"/>
    </row>
    <row r="900" spans="1:23" ht="12" customHeight="1" x14ac:dyDescent="0.3">
      <c r="A900" s="96"/>
      <c r="B900" s="96"/>
      <c r="C900" s="96"/>
      <c r="D900" s="96"/>
      <c r="E900" s="96"/>
      <c r="F900" s="96"/>
      <c r="G900" s="96"/>
      <c r="H900" s="15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157"/>
      <c r="T900" s="96"/>
      <c r="U900" s="96"/>
      <c r="V900" s="96"/>
      <c r="W900" s="96"/>
    </row>
    <row r="901" spans="1:23" ht="12" customHeight="1" x14ac:dyDescent="0.3">
      <c r="A901" s="96"/>
      <c r="B901" s="96"/>
      <c r="C901" s="96"/>
      <c r="D901" s="96"/>
      <c r="E901" s="96"/>
      <c r="F901" s="96"/>
      <c r="G901" s="96"/>
      <c r="H901" s="15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157"/>
      <c r="T901" s="96"/>
      <c r="U901" s="96"/>
      <c r="V901" s="96"/>
      <c r="W901" s="96"/>
    </row>
    <row r="902" spans="1:23" ht="12" customHeight="1" x14ac:dyDescent="0.3">
      <c r="A902" s="96"/>
      <c r="B902" s="96"/>
      <c r="C902" s="96"/>
      <c r="D902" s="96"/>
      <c r="E902" s="96"/>
      <c r="F902" s="96"/>
      <c r="G902" s="96"/>
      <c r="H902" s="15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157"/>
      <c r="T902" s="96"/>
      <c r="U902" s="96"/>
      <c r="V902" s="96"/>
      <c r="W902" s="96"/>
    </row>
    <row r="903" spans="1:23" ht="12" customHeight="1" x14ac:dyDescent="0.3">
      <c r="A903" s="96"/>
      <c r="B903" s="96"/>
      <c r="C903" s="96"/>
      <c r="D903" s="96"/>
      <c r="E903" s="96"/>
      <c r="F903" s="96"/>
      <c r="G903" s="96"/>
      <c r="H903" s="15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157"/>
      <c r="T903" s="96"/>
      <c r="U903" s="96"/>
      <c r="V903" s="96"/>
      <c r="W903" s="96"/>
    </row>
    <row r="904" spans="1:23" ht="12" customHeight="1" x14ac:dyDescent="0.3">
      <c r="A904" s="96"/>
      <c r="B904" s="96"/>
      <c r="C904" s="96"/>
      <c r="D904" s="96"/>
      <c r="E904" s="96"/>
      <c r="F904" s="96"/>
      <c r="G904" s="96"/>
      <c r="H904" s="15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157"/>
      <c r="T904" s="96"/>
      <c r="U904" s="96"/>
      <c r="V904" s="96"/>
      <c r="W904" s="96"/>
    </row>
    <row r="905" spans="1:23" ht="12" customHeight="1" x14ac:dyDescent="0.3">
      <c r="A905" s="96"/>
      <c r="B905" s="96"/>
      <c r="C905" s="96"/>
      <c r="D905" s="96"/>
      <c r="E905" s="96"/>
      <c r="F905" s="96"/>
      <c r="G905" s="96"/>
      <c r="H905" s="15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157"/>
      <c r="T905" s="96"/>
      <c r="U905" s="96"/>
      <c r="V905" s="96"/>
      <c r="W905" s="96"/>
    </row>
    <row r="906" spans="1:23" ht="12" customHeight="1" x14ac:dyDescent="0.3">
      <c r="A906" s="96"/>
      <c r="B906" s="96"/>
      <c r="C906" s="96"/>
      <c r="D906" s="96"/>
      <c r="E906" s="96"/>
      <c r="F906" s="96"/>
      <c r="G906" s="96"/>
      <c r="H906" s="15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157"/>
      <c r="T906" s="96"/>
      <c r="U906" s="96"/>
      <c r="V906" s="96"/>
      <c r="W906" s="96"/>
    </row>
    <row r="907" spans="1:23" ht="12" customHeight="1" x14ac:dyDescent="0.3">
      <c r="A907" s="96"/>
      <c r="B907" s="96"/>
      <c r="C907" s="96"/>
      <c r="D907" s="96"/>
      <c r="E907" s="96"/>
      <c r="F907" s="96"/>
      <c r="G907" s="96"/>
      <c r="H907" s="15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157"/>
      <c r="T907" s="96"/>
      <c r="U907" s="96"/>
      <c r="V907" s="96"/>
      <c r="W907" s="96"/>
    </row>
    <row r="908" spans="1:23" ht="12" customHeight="1" x14ac:dyDescent="0.3">
      <c r="A908" s="96"/>
      <c r="B908" s="96"/>
      <c r="C908" s="96"/>
      <c r="D908" s="96"/>
      <c r="E908" s="96"/>
      <c r="F908" s="96"/>
      <c r="G908" s="96"/>
      <c r="H908" s="15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157"/>
      <c r="T908" s="96"/>
      <c r="U908" s="96"/>
      <c r="V908" s="96"/>
      <c r="W908" s="96"/>
    </row>
    <row r="909" spans="1:23" ht="12" customHeight="1" x14ac:dyDescent="0.3">
      <c r="A909" s="96"/>
      <c r="B909" s="96"/>
      <c r="C909" s="96"/>
      <c r="D909" s="96"/>
      <c r="E909" s="96"/>
      <c r="F909" s="96"/>
      <c r="G909" s="96"/>
      <c r="H909" s="15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157"/>
      <c r="T909" s="96"/>
      <c r="U909" s="96"/>
      <c r="V909" s="96"/>
      <c r="W909" s="96"/>
    </row>
    <row r="910" spans="1:23" ht="12" customHeight="1" x14ac:dyDescent="0.3">
      <c r="A910" s="96"/>
      <c r="B910" s="96"/>
      <c r="C910" s="96"/>
      <c r="D910" s="96"/>
      <c r="E910" s="96"/>
      <c r="F910" s="96"/>
      <c r="G910" s="96"/>
      <c r="H910" s="15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157"/>
      <c r="T910" s="96"/>
      <c r="U910" s="96"/>
      <c r="V910" s="96"/>
      <c r="W910" s="96"/>
    </row>
    <row r="911" spans="1:23" ht="12" customHeight="1" x14ac:dyDescent="0.3">
      <c r="A911" s="96"/>
      <c r="B911" s="96"/>
      <c r="C911" s="96"/>
      <c r="D911" s="96"/>
      <c r="E911" s="96"/>
      <c r="F911" s="96"/>
      <c r="G911" s="96"/>
      <c r="H911" s="15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157"/>
      <c r="T911" s="96"/>
      <c r="U911" s="96"/>
      <c r="V911" s="96"/>
      <c r="W911" s="96"/>
    </row>
    <row r="912" spans="1:23" ht="12" customHeight="1" x14ac:dyDescent="0.3">
      <c r="A912" s="96"/>
      <c r="B912" s="96"/>
      <c r="C912" s="96"/>
      <c r="D912" s="96"/>
      <c r="E912" s="96"/>
      <c r="F912" s="96"/>
      <c r="G912" s="96"/>
      <c r="H912" s="15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157"/>
      <c r="T912" s="96"/>
      <c r="U912" s="96"/>
      <c r="V912" s="96"/>
      <c r="W912" s="96"/>
    </row>
    <row r="913" spans="1:23" ht="12" customHeight="1" x14ac:dyDescent="0.3">
      <c r="A913" s="96"/>
      <c r="B913" s="96"/>
      <c r="C913" s="96"/>
      <c r="D913" s="96"/>
      <c r="E913" s="96"/>
      <c r="F913" s="96"/>
      <c r="G913" s="96"/>
      <c r="H913" s="15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157"/>
      <c r="T913" s="96"/>
      <c r="U913" s="96"/>
      <c r="V913" s="96"/>
      <c r="W913" s="96"/>
    </row>
    <row r="914" spans="1:23" ht="12" customHeight="1" x14ac:dyDescent="0.3">
      <c r="A914" s="96"/>
      <c r="B914" s="96"/>
      <c r="C914" s="96"/>
      <c r="D914" s="96"/>
      <c r="E914" s="96"/>
      <c r="F914" s="96"/>
      <c r="G914" s="96"/>
      <c r="H914" s="15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157"/>
      <c r="T914" s="96"/>
      <c r="U914" s="96"/>
      <c r="V914" s="96"/>
      <c r="W914" s="96"/>
    </row>
    <row r="915" spans="1:23" ht="12" customHeight="1" x14ac:dyDescent="0.3">
      <c r="A915" s="96"/>
      <c r="B915" s="96"/>
      <c r="C915" s="96"/>
      <c r="D915" s="96"/>
      <c r="E915" s="96"/>
      <c r="F915" s="96"/>
      <c r="G915" s="96"/>
      <c r="H915" s="15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157"/>
      <c r="T915" s="96"/>
      <c r="U915" s="96"/>
      <c r="V915" s="96"/>
      <c r="W915" s="96"/>
    </row>
    <row r="916" spans="1:23" ht="12" customHeight="1" x14ac:dyDescent="0.3">
      <c r="A916" s="96"/>
      <c r="B916" s="96"/>
      <c r="C916" s="96"/>
      <c r="D916" s="96"/>
      <c r="E916" s="96"/>
      <c r="F916" s="96"/>
      <c r="G916" s="96"/>
      <c r="H916" s="15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157"/>
      <c r="T916" s="96"/>
      <c r="U916" s="96"/>
      <c r="V916" s="96"/>
      <c r="W916" s="96"/>
    </row>
    <row r="917" spans="1:23" ht="12" customHeight="1" x14ac:dyDescent="0.3">
      <c r="A917" s="96"/>
      <c r="B917" s="96"/>
      <c r="C917" s="96"/>
      <c r="D917" s="96"/>
      <c r="E917" s="96"/>
      <c r="F917" s="96"/>
      <c r="G917" s="96"/>
      <c r="H917" s="15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157"/>
      <c r="T917" s="96"/>
      <c r="U917" s="96"/>
      <c r="V917" s="96"/>
      <c r="W917" s="96"/>
    </row>
    <row r="918" spans="1:23" ht="12" customHeight="1" x14ac:dyDescent="0.3">
      <c r="A918" s="96"/>
      <c r="B918" s="96"/>
      <c r="C918" s="96"/>
      <c r="D918" s="96"/>
      <c r="E918" s="96"/>
      <c r="F918" s="96"/>
      <c r="G918" s="96"/>
      <c r="H918" s="15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157"/>
      <c r="T918" s="96"/>
      <c r="U918" s="96"/>
      <c r="V918" s="96"/>
      <c r="W918" s="96"/>
    </row>
    <row r="919" spans="1:23" ht="12" customHeight="1" x14ac:dyDescent="0.3">
      <c r="A919" s="96"/>
      <c r="B919" s="96"/>
      <c r="C919" s="96"/>
      <c r="D919" s="96"/>
      <c r="E919" s="96"/>
      <c r="F919" s="96"/>
      <c r="G919" s="96"/>
      <c r="H919" s="15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157"/>
      <c r="T919" s="96"/>
      <c r="U919" s="96"/>
      <c r="V919" s="96"/>
      <c r="W919" s="96"/>
    </row>
    <row r="920" spans="1:23" ht="12" customHeight="1" x14ac:dyDescent="0.3">
      <c r="A920" s="96"/>
      <c r="B920" s="96"/>
      <c r="C920" s="96"/>
      <c r="D920" s="96"/>
      <c r="E920" s="96"/>
      <c r="F920" s="96"/>
      <c r="G920" s="96"/>
      <c r="H920" s="15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157"/>
      <c r="T920" s="96"/>
      <c r="U920" s="96"/>
      <c r="V920" s="96"/>
      <c r="W920" s="96"/>
    </row>
    <row r="921" spans="1:23" ht="12" customHeight="1" x14ac:dyDescent="0.3">
      <c r="A921" s="96"/>
      <c r="B921" s="96"/>
      <c r="C921" s="96"/>
      <c r="D921" s="96"/>
      <c r="E921" s="96"/>
      <c r="F921" s="96"/>
      <c r="G921" s="96"/>
      <c r="H921" s="15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157"/>
      <c r="T921" s="96"/>
      <c r="U921" s="96"/>
      <c r="V921" s="96"/>
      <c r="W921" s="96"/>
    </row>
    <row r="922" spans="1:23" ht="12" customHeight="1" x14ac:dyDescent="0.3">
      <c r="A922" s="96"/>
      <c r="B922" s="96"/>
      <c r="C922" s="96"/>
      <c r="D922" s="96"/>
      <c r="E922" s="96"/>
      <c r="F922" s="96"/>
      <c r="G922" s="96"/>
      <c r="H922" s="15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157"/>
      <c r="T922" s="96"/>
      <c r="U922" s="96"/>
      <c r="V922" s="96"/>
      <c r="W922" s="96"/>
    </row>
    <row r="923" spans="1:23" ht="12" customHeight="1" x14ac:dyDescent="0.3">
      <c r="A923" s="96"/>
      <c r="B923" s="96"/>
      <c r="C923" s="96"/>
      <c r="D923" s="96"/>
      <c r="E923" s="96"/>
      <c r="F923" s="96"/>
      <c r="G923" s="96"/>
      <c r="H923" s="15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157"/>
      <c r="T923" s="96"/>
      <c r="U923" s="96"/>
      <c r="V923" s="96"/>
      <c r="W923" s="96"/>
    </row>
    <row r="924" spans="1:23" ht="12" customHeight="1" x14ac:dyDescent="0.3">
      <c r="A924" s="96"/>
      <c r="B924" s="96"/>
      <c r="C924" s="96"/>
      <c r="D924" s="96"/>
      <c r="E924" s="96"/>
      <c r="F924" s="96"/>
      <c r="G924" s="96"/>
      <c r="H924" s="15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157"/>
      <c r="T924" s="96"/>
      <c r="U924" s="96"/>
      <c r="V924" s="96"/>
      <c r="W924" s="96"/>
    </row>
    <row r="925" spans="1:23" ht="12" customHeight="1" x14ac:dyDescent="0.3">
      <c r="A925" s="96"/>
      <c r="B925" s="96"/>
      <c r="C925" s="96"/>
      <c r="D925" s="96"/>
      <c r="E925" s="96"/>
      <c r="F925" s="96"/>
      <c r="G925" s="96"/>
      <c r="H925" s="15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157"/>
      <c r="T925" s="96"/>
      <c r="U925" s="96"/>
      <c r="V925" s="96"/>
      <c r="W925" s="96"/>
    </row>
    <row r="926" spans="1:23" ht="12" customHeight="1" x14ac:dyDescent="0.3">
      <c r="A926" s="96"/>
      <c r="B926" s="96"/>
      <c r="C926" s="96"/>
      <c r="D926" s="96"/>
      <c r="E926" s="96"/>
      <c r="F926" s="96"/>
      <c r="G926" s="96"/>
      <c r="H926" s="15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157"/>
      <c r="T926" s="96"/>
      <c r="U926" s="96"/>
      <c r="V926" s="96"/>
      <c r="W926" s="96"/>
    </row>
    <row r="927" spans="1:23" ht="12" customHeight="1" x14ac:dyDescent="0.3">
      <c r="A927" s="96"/>
      <c r="B927" s="96"/>
      <c r="C927" s="96"/>
      <c r="D927" s="96"/>
      <c r="E927" s="96"/>
      <c r="F927" s="96"/>
      <c r="G927" s="96"/>
      <c r="H927" s="15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157"/>
      <c r="T927" s="96"/>
      <c r="U927" s="96"/>
      <c r="V927" s="96"/>
      <c r="W927" s="96"/>
    </row>
    <row r="928" spans="1:23" ht="12" customHeight="1" x14ac:dyDescent="0.3">
      <c r="A928" s="96"/>
      <c r="B928" s="96"/>
      <c r="C928" s="96"/>
      <c r="D928" s="96"/>
      <c r="E928" s="96"/>
      <c r="F928" s="96"/>
      <c r="G928" s="96"/>
      <c r="H928" s="15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157"/>
      <c r="T928" s="96"/>
      <c r="U928" s="96"/>
      <c r="V928" s="96"/>
      <c r="W928" s="96"/>
    </row>
    <row r="929" spans="1:23" ht="12" customHeight="1" x14ac:dyDescent="0.3">
      <c r="A929" s="96"/>
      <c r="B929" s="96"/>
      <c r="C929" s="96"/>
      <c r="D929" s="96"/>
      <c r="E929" s="96"/>
      <c r="F929" s="96"/>
      <c r="G929" s="96"/>
      <c r="H929" s="15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157"/>
      <c r="T929" s="96"/>
      <c r="U929" s="96"/>
      <c r="V929" s="96"/>
      <c r="W929" s="96"/>
    </row>
    <row r="930" spans="1:23" ht="12" customHeight="1" x14ac:dyDescent="0.3">
      <c r="A930" s="96"/>
      <c r="B930" s="96"/>
      <c r="C930" s="96"/>
      <c r="D930" s="96"/>
      <c r="E930" s="96"/>
      <c r="F930" s="96"/>
      <c r="G930" s="96"/>
      <c r="H930" s="15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157"/>
      <c r="T930" s="96"/>
      <c r="U930" s="96"/>
      <c r="V930" s="96"/>
      <c r="W930" s="96"/>
    </row>
    <row r="931" spans="1:23" ht="12" customHeight="1" x14ac:dyDescent="0.3">
      <c r="A931" s="96"/>
      <c r="B931" s="96"/>
      <c r="C931" s="96"/>
      <c r="D931" s="96"/>
      <c r="E931" s="96"/>
      <c r="F931" s="96"/>
      <c r="G931" s="96"/>
      <c r="H931" s="15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157"/>
      <c r="T931" s="96"/>
      <c r="U931" s="96"/>
      <c r="V931" s="96"/>
      <c r="W931" s="96"/>
    </row>
    <row r="932" spans="1:23" ht="12" customHeight="1" x14ac:dyDescent="0.3">
      <c r="A932" s="96"/>
      <c r="B932" s="96"/>
      <c r="C932" s="96"/>
      <c r="D932" s="96"/>
      <c r="E932" s="96"/>
      <c r="F932" s="96"/>
      <c r="G932" s="96"/>
      <c r="H932" s="15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157"/>
      <c r="T932" s="96"/>
      <c r="U932" s="96"/>
      <c r="V932" s="96"/>
      <c r="W932" s="96"/>
    </row>
    <row r="933" spans="1:23" ht="12" customHeight="1" x14ac:dyDescent="0.3">
      <c r="A933" s="96"/>
      <c r="B933" s="96"/>
      <c r="C933" s="96"/>
      <c r="D933" s="96"/>
      <c r="E933" s="96"/>
      <c r="F933" s="96"/>
      <c r="G933" s="96"/>
      <c r="H933" s="15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157"/>
      <c r="T933" s="96"/>
      <c r="U933" s="96"/>
      <c r="V933" s="96"/>
      <c r="W933" s="96"/>
    </row>
    <row r="934" spans="1:23" ht="12" customHeight="1" x14ac:dyDescent="0.3">
      <c r="A934" s="96"/>
      <c r="B934" s="96"/>
      <c r="C934" s="96"/>
      <c r="D934" s="96"/>
      <c r="E934" s="96"/>
      <c r="F934" s="96"/>
      <c r="G934" s="96"/>
      <c r="H934" s="15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157"/>
      <c r="T934" s="96"/>
      <c r="U934" s="96"/>
      <c r="V934" s="96"/>
      <c r="W934" s="96"/>
    </row>
    <row r="935" spans="1:23" ht="12" customHeight="1" x14ac:dyDescent="0.3">
      <c r="A935" s="96"/>
      <c r="B935" s="96"/>
      <c r="C935" s="96"/>
      <c r="D935" s="96"/>
      <c r="E935" s="96"/>
      <c r="F935" s="96"/>
      <c r="G935" s="96"/>
      <c r="H935" s="15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157"/>
      <c r="T935" s="96"/>
      <c r="U935" s="96"/>
      <c r="V935" s="96"/>
      <c r="W935" s="96"/>
    </row>
    <row r="936" spans="1:23" ht="12" customHeight="1" x14ac:dyDescent="0.3">
      <c r="A936" s="96"/>
      <c r="B936" s="96"/>
      <c r="C936" s="96"/>
      <c r="D936" s="96"/>
      <c r="E936" s="96"/>
      <c r="F936" s="96"/>
      <c r="G936" s="96"/>
      <c r="H936" s="15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157"/>
      <c r="T936" s="96"/>
      <c r="U936" s="96"/>
      <c r="V936" s="96"/>
      <c r="W936" s="96"/>
    </row>
    <row r="937" spans="1:23" ht="12" customHeight="1" x14ac:dyDescent="0.3">
      <c r="A937" s="96"/>
      <c r="B937" s="96"/>
      <c r="C937" s="96"/>
      <c r="D937" s="96"/>
      <c r="E937" s="96"/>
      <c r="F937" s="96"/>
      <c r="G937" s="96"/>
      <c r="H937" s="15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157"/>
      <c r="T937" s="96"/>
      <c r="U937" s="96"/>
      <c r="V937" s="96"/>
      <c r="W937" s="96"/>
    </row>
    <row r="938" spans="1:23" ht="12" customHeight="1" x14ac:dyDescent="0.3">
      <c r="A938" s="96"/>
      <c r="B938" s="96"/>
      <c r="C938" s="96"/>
      <c r="D938" s="96"/>
      <c r="E938" s="96"/>
      <c r="F938" s="96"/>
      <c r="G938" s="96"/>
      <c r="H938" s="15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157"/>
      <c r="T938" s="96"/>
      <c r="U938" s="96"/>
      <c r="V938" s="96"/>
      <c r="W938" s="96"/>
    </row>
    <row r="939" spans="1:23" ht="12" customHeight="1" x14ac:dyDescent="0.3">
      <c r="A939" s="96"/>
      <c r="B939" s="96"/>
      <c r="C939" s="96"/>
      <c r="D939" s="96"/>
      <c r="E939" s="96"/>
      <c r="F939" s="96"/>
      <c r="G939" s="96"/>
      <c r="H939" s="15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157"/>
      <c r="T939" s="96"/>
      <c r="U939" s="96"/>
      <c r="V939" s="96"/>
      <c r="W939" s="96"/>
    </row>
    <row r="940" spans="1:23" ht="12" customHeight="1" x14ac:dyDescent="0.3">
      <c r="A940" s="96"/>
      <c r="B940" s="96"/>
      <c r="C940" s="96"/>
      <c r="D940" s="96"/>
      <c r="E940" s="96"/>
      <c r="F940" s="96"/>
      <c r="G940" s="96"/>
      <c r="H940" s="15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157"/>
      <c r="T940" s="96"/>
      <c r="U940" s="96"/>
      <c r="V940" s="96"/>
      <c r="W940" s="96"/>
    </row>
    <row r="941" spans="1:23" ht="12" customHeight="1" x14ac:dyDescent="0.3">
      <c r="A941" s="96"/>
      <c r="B941" s="96"/>
      <c r="C941" s="96"/>
      <c r="D941" s="96"/>
      <c r="E941" s="96"/>
      <c r="F941" s="96"/>
      <c r="G941" s="96"/>
      <c r="H941" s="15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157"/>
      <c r="T941" s="96"/>
      <c r="U941" s="96"/>
      <c r="V941" s="96"/>
      <c r="W941" s="96"/>
    </row>
    <row r="942" spans="1:23" ht="12" customHeight="1" x14ac:dyDescent="0.3">
      <c r="A942" s="96"/>
      <c r="B942" s="96"/>
      <c r="C942" s="96"/>
      <c r="D942" s="96"/>
      <c r="E942" s="96"/>
      <c r="F942" s="96"/>
      <c r="G942" s="96"/>
      <c r="H942" s="15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157"/>
      <c r="T942" s="96"/>
      <c r="U942" s="96"/>
      <c r="V942" s="96"/>
      <c r="W942" s="96"/>
    </row>
    <row r="943" spans="1:23" ht="12" customHeight="1" x14ac:dyDescent="0.3">
      <c r="A943" s="96"/>
      <c r="B943" s="96"/>
      <c r="C943" s="96"/>
      <c r="D943" s="96"/>
      <c r="E943" s="96"/>
      <c r="F943" s="96"/>
      <c r="G943" s="96"/>
      <c r="H943" s="15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157"/>
      <c r="T943" s="96"/>
      <c r="U943" s="96"/>
      <c r="V943" s="96"/>
      <c r="W943" s="96"/>
    </row>
    <row r="944" spans="1:23" ht="12" customHeight="1" x14ac:dyDescent="0.3">
      <c r="A944" s="96"/>
      <c r="B944" s="96"/>
      <c r="C944" s="96"/>
      <c r="D944" s="96"/>
      <c r="E944" s="96"/>
      <c r="F944" s="96"/>
      <c r="G944" s="96"/>
      <c r="H944" s="15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157"/>
      <c r="T944" s="96"/>
      <c r="U944" s="96"/>
      <c r="V944" s="96"/>
      <c r="W944" s="96"/>
    </row>
    <row r="945" spans="1:23" ht="12" customHeight="1" x14ac:dyDescent="0.3">
      <c r="A945" s="96"/>
      <c r="B945" s="96"/>
      <c r="C945" s="96"/>
      <c r="D945" s="96"/>
      <c r="E945" s="96"/>
      <c r="F945" s="96"/>
      <c r="G945" s="96"/>
      <c r="H945" s="15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157"/>
      <c r="T945" s="96"/>
      <c r="U945" s="96"/>
      <c r="V945" s="96"/>
      <c r="W945" s="96"/>
    </row>
    <row r="946" spans="1:23" ht="12" customHeight="1" x14ac:dyDescent="0.3">
      <c r="A946" s="96"/>
      <c r="B946" s="96"/>
      <c r="C946" s="96"/>
      <c r="D946" s="96"/>
      <c r="E946" s="96"/>
      <c r="F946" s="96"/>
      <c r="G946" s="96"/>
      <c r="H946" s="15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157"/>
      <c r="T946" s="96"/>
      <c r="U946" s="96"/>
      <c r="V946" s="96"/>
      <c r="W946" s="96"/>
    </row>
    <row r="947" spans="1:23" ht="12" customHeight="1" x14ac:dyDescent="0.3">
      <c r="A947" s="96"/>
      <c r="B947" s="96"/>
      <c r="C947" s="96"/>
      <c r="D947" s="96"/>
      <c r="E947" s="96"/>
      <c r="F947" s="96"/>
      <c r="G947" s="96"/>
      <c r="H947" s="15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157"/>
      <c r="T947" s="96"/>
      <c r="U947" s="96"/>
      <c r="V947" s="96"/>
      <c r="W947" s="96"/>
    </row>
    <row r="948" spans="1:23" ht="12" customHeight="1" x14ac:dyDescent="0.3">
      <c r="A948" s="96"/>
      <c r="B948" s="96"/>
      <c r="C948" s="96"/>
      <c r="D948" s="96"/>
      <c r="E948" s="96"/>
      <c r="F948" s="96"/>
      <c r="G948" s="96"/>
      <c r="H948" s="15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157"/>
      <c r="T948" s="96"/>
      <c r="U948" s="96"/>
      <c r="V948" s="96"/>
      <c r="W948" s="96"/>
    </row>
    <row r="949" spans="1:23" ht="12" customHeight="1" x14ac:dyDescent="0.3">
      <c r="A949" s="96"/>
      <c r="B949" s="96"/>
      <c r="C949" s="96"/>
      <c r="D949" s="96"/>
      <c r="E949" s="96"/>
      <c r="F949" s="96"/>
      <c r="G949" s="96"/>
      <c r="H949" s="15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157"/>
      <c r="T949" s="96"/>
      <c r="U949" s="96"/>
      <c r="V949" s="96"/>
      <c r="W949" s="96"/>
    </row>
    <row r="950" spans="1:23" ht="12" customHeight="1" x14ac:dyDescent="0.3">
      <c r="A950" s="96"/>
      <c r="B950" s="96"/>
      <c r="C950" s="96"/>
      <c r="D950" s="96"/>
      <c r="E950" s="96"/>
      <c r="F950" s="96"/>
      <c r="G950" s="96"/>
      <c r="H950" s="15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157"/>
      <c r="T950" s="96"/>
      <c r="U950" s="96"/>
      <c r="V950" s="96"/>
      <c r="W950" s="96"/>
    </row>
    <row r="951" spans="1:23" ht="12" customHeight="1" x14ac:dyDescent="0.3">
      <c r="A951" s="96"/>
      <c r="B951" s="96"/>
      <c r="C951" s="96"/>
      <c r="D951" s="96"/>
      <c r="E951" s="96"/>
      <c r="F951" s="96"/>
      <c r="G951" s="96"/>
      <c r="H951" s="15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157"/>
      <c r="T951" s="96"/>
      <c r="U951" s="96"/>
      <c r="V951" s="96"/>
      <c r="W951" s="96"/>
    </row>
    <row r="952" spans="1:23" ht="12" customHeight="1" x14ac:dyDescent="0.3">
      <c r="A952" s="96"/>
      <c r="B952" s="96"/>
      <c r="C952" s="96"/>
      <c r="D952" s="96"/>
      <c r="E952" s="96"/>
      <c r="F952" s="96"/>
      <c r="G952" s="96"/>
      <c r="H952" s="15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157"/>
      <c r="T952" s="96"/>
      <c r="U952" s="96"/>
      <c r="V952" s="96"/>
      <c r="W952" s="96"/>
    </row>
    <row r="953" spans="1:23" ht="12" customHeight="1" x14ac:dyDescent="0.3">
      <c r="A953" s="96"/>
      <c r="B953" s="96"/>
      <c r="C953" s="96"/>
      <c r="D953" s="96"/>
      <c r="E953" s="96"/>
      <c r="F953" s="96"/>
      <c r="G953" s="96"/>
      <c r="H953" s="15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157"/>
      <c r="T953" s="96"/>
      <c r="U953" s="96"/>
      <c r="V953" s="96"/>
      <c r="W953" s="96"/>
    </row>
    <row r="954" spans="1:23" ht="12" customHeight="1" x14ac:dyDescent="0.3">
      <c r="A954" s="96"/>
      <c r="B954" s="96"/>
      <c r="C954" s="96"/>
      <c r="D954" s="96"/>
      <c r="E954" s="96"/>
      <c r="F954" s="96"/>
      <c r="G954" s="96"/>
      <c r="H954" s="15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157"/>
      <c r="T954" s="96"/>
      <c r="U954" s="96"/>
      <c r="V954" s="96"/>
      <c r="W954" s="96"/>
    </row>
    <row r="955" spans="1:23" ht="12" customHeight="1" x14ac:dyDescent="0.3">
      <c r="A955" s="96"/>
      <c r="B955" s="96"/>
      <c r="C955" s="96"/>
      <c r="D955" s="96"/>
      <c r="E955" s="96"/>
      <c r="F955" s="96"/>
      <c r="G955" s="96"/>
      <c r="H955" s="15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157"/>
      <c r="T955" s="96"/>
      <c r="U955" s="96"/>
      <c r="V955" s="96"/>
      <c r="W955" s="96"/>
    </row>
    <row r="956" spans="1:23" ht="12" customHeight="1" x14ac:dyDescent="0.3">
      <c r="A956" s="96"/>
      <c r="B956" s="96"/>
      <c r="C956" s="96"/>
      <c r="D956" s="96"/>
      <c r="E956" s="96"/>
      <c r="F956" s="96"/>
      <c r="G956" s="96"/>
      <c r="H956" s="15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157"/>
      <c r="T956" s="96"/>
      <c r="U956" s="96"/>
      <c r="V956" s="96"/>
      <c r="W956" s="96"/>
    </row>
    <row r="957" spans="1:23" ht="12" customHeight="1" x14ac:dyDescent="0.3">
      <c r="A957" s="96"/>
      <c r="B957" s="96"/>
      <c r="C957" s="96"/>
      <c r="D957" s="96"/>
      <c r="E957" s="96"/>
      <c r="F957" s="96"/>
      <c r="G957" s="96"/>
      <c r="H957" s="15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157"/>
      <c r="T957" s="96"/>
      <c r="U957" s="96"/>
      <c r="V957" s="96"/>
      <c r="W957" s="96"/>
    </row>
    <row r="958" spans="1:23" ht="12" customHeight="1" x14ac:dyDescent="0.3">
      <c r="A958" s="96"/>
      <c r="B958" s="96"/>
      <c r="C958" s="96"/>
      <c r="D958" s="96"/>
      <c r="E958" s="96"/>
      <c r="F958" s="96"/>
      <c r="G958" s="96"/>
      <c r="H958" s="15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157"/>
      <c r="T958" s="96"/>
      <c r="U958" s="96"/>
      <c r="V958" s="96"/>
      <c r="W958" s="96"/>
    </row>
    <row r="959" spans="1:23" ht="12" customHeight="1" x14ac:dyDescent="0.3">
      <c r="A959" s="96"/>
      <c r="B959" s="96"/>
      <c r="C959" s="96"/>
      <c r="D959" s="96"/>
      <c r="E959" s="96"/>
      <c r="F959" s="96"/>
      <c r="G959" s="96"/>
      <c r="H959" s="15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157"/>
      <c r="T959" s="96"/>
      <c r="U959" s="96"/>
      <c r="V959" s="96"/>
      <c r="W959" s="96"/>
    </row>
    <row r="960" spans="1:23" ht="12" customHeight="1" x14ac:dyDescent="0.3">
      <c r="A960" s="96"/>
      <c r="B960" s="96"/>
      <c r="C960" s="96"/>
      <c r="D960" s="96"/>
      <c r="E960" s="96"/>
      <c r="F960" s="96"/>
      <c r="G960" s="96"/>
      <c r="H960" s="15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157"/>
      <c r="T960" s="96"/>
      <c r="U960" s="96"/>
      <c r="V960" s="96"/>
      <c r="W960" s="96"/>
    </row>
    <row r="961" spans="1:23" ht="12" customHeight="1" x14ac:dyDescent="0.3">
      <c r="A961" s="96"/>
      <c r="B961" s="96"/>
      <c r="C961" s="96"/>
      <c r="D961" s="96"/>
      <c r="E961" s="96"/>
      <c r="F961" s="96"/>
      <c r="G961" s="96"/>
      <c r="H961" s="15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157"/>
      <c r="T961" s="96"/>
      <c r="U961" s="96"/>
      <c r="V961" s="96"/>
      <c r="W961" s="96"/>
    </row>
    <row r="962" spans="1:23" ht="12" customHeight="1" x14ac:dyDescent="0.3">
      <c r="A962" s="96"/>
      <c r="B962" s="96"/>
      <c r="C962" s="96"/>
      <c r="D962" s="96"/>
      <c r="E962" s="96"/>
      <c r="F962" s="96"/>
      <c r="G962" s="96"/>
      <c r="H962" s="15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157"/>
      <c r="T962" s="96"/>
      <c r="U962" s="96"/>
      <c r="V962" s="96"/>
      <c r="W962" s="96"/>
    </row>
    <row r="963" spans="1:23" ht="12" customHeight="1" x14ac:dyDescent="0.3">
      <c r="A963" s="96"/>
      <c r="B963" s="96"/>
      <c r="C963" s="96"/>
      <c r="D963" s="96"/>
      <c r="E963" s="96"/>
      <c r="F963" s="96"/>
      <c r="G963" s="96"/>
      <c r="H963" s="15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157"/>
      <c r="T963" s="96"/>
      <c r="U963" s="96"/>
      <c r="V963" s="96"/>
      <c r="W963" s="96"/>
    </row>
    <row r="964" spans="1:23" ht="12" customHeight="1" x14ac:dyDescent="0.3">
      <c r="A964" s="96"/>
      <c r="B964" s="96"/>
      <c r="C964" s="96"/>
      <c r="D964" s="96"/>
      <c r="E964" s="96"/>
      <c r="F964" s="96"/>
      <c r="G964" s="96"/>
      <c r="H964" s="15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157"/>
      <c r="T964" s="96"/>
      <c r="U964" s="96"/>
      <c r="V964" s="96"/>
      <c r="W964" s="96"/>
    </row>
    <row r="965" spans="1:23" ht="12" customHeight="1" x14ac:dyDescent="0.3">
      <c r="A965" s="96"/>
      <c r="B965" s="96"/>
      <c r="C965" s="96"/>
      <c r="D965" s="96"/>
      <c r="E965" s="96"/>
      <c r="F965" s="96"/>
      <c r="G965" s="96"/>
      <c r="H965" s="15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157"/>
      <c r="T965" s="96"/>
      <c r="U965" s="96"/>
      <c r="V965" s="96"/>
      <c r="W965" s="96"/>
    </row>
    <row r="966" spans="1:23" ht="12" customHeight="1" x14ac:dyDescent="0.3">
      <c r="A966" s="96"/>
      <c r="B966" s="96"/>
      <c r="C966" s="96"/>
      <c r="D966" s="96"/>
      <c r="E966" s="96"/>
      <c r="F966" s="96"/>
      <c r="G966" s="96"/>
      <c r="H966" s="15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157"/>
      <c r="T966" s="96"/>
      <c r="U966" s="96"/>
      <c r="V966" s="96"/>
      <c r="W966" s="96"/>
    </row>
    <row r="967" spans="1:23" ht="12" customHeight="1" x14ac:dyDescent="0.3">
      <c r="A967" s="96"/>
      <c r="B967" s="96"/>
      <c r="C967" s="96"/>
      <c r="D967" s="96"/>
      <c r="E967" s="96"/>
      <c r="F967" s="96"/>
      <c r="G967" s="96"/>
      <c r="H967" s="15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157"/>
      <c r="T967" s="96"/>
      <c r="U967" s="96"/>
      <c r="V967" s="96"/>
      <c r="W967" s="96"/>
    </row>
    <row r="968" spans="1:23" ht="12" customHeight="1" x14ac:dyDescent="0.3">
      <c r="A968" s="96"/>
      <c r="B968" s="96"/>
      <c r="C968" s="96"/>
      <c r="D968" s="96"/>
      <c r="E968" s="96"/>
      <c r="F968" s="96"/>
      <c r="G968" s="96"/>
      <c r="H968" s="15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157"/>
      <c r="T968" s="96"/>
      <c r="U968" s="96"/>
      <c r="V968" s="96"/>
      <c r="W968" s="96"/>
    </row>
    <row r="969" spans="1:23" ht="12" customHeight="1" x14ac:dyDescent="0.3">
      <c r="A969" s="96"/>
      <c r="B969" s="96"/>
      <c r="C969" s="96"/>
      <c r="D969" s="96"/>
      <c r="E969" s="96"/>
      <c r="F969" s="96"/>
      <c r="G969" s="96"/>
      <c r="H969" s="15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157"/>
      <c r="T969" s="96"/>
      <c r="U969" s="96"/>
      <c r="V969" s="96"/>
      <c r="W969" s="96"/>
    </row>
    <row r="970" spans="1:23" ht="12" customHeight="1" x14ac:dyDescent="0.3">
      <c r="A970" s="96"/>
      <c r="B970" s="96"/>
      <c r="C970" s="96"/>
      <c r="D970" s="96"/>
      <c r="E970" s="96"/>
      <c r="F970" s="96"/>
      <c r="G970" s="96"/>
      <c r="H970" s="15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157"/>
      <c r="T970" s="96"/>
      <c r="U970" s="96"/>
      <c r="V970" s="96"/>
      <c r="W970" s="96"/>
    </row>
    <row r="971" spans="1:23" ht="12" customHeight="1" x14ac:dyDescent="0.3">
      <c r="A971" s="96"/>
      <c r="B971" s="96"/>
      <c r="C971" s="96"/>
      <c r="D971" s="96"/>
      <c r="E971" s="96"/>
      <c r="F971" s="96"/>
      <c r="G971" s="96"/>
      <c r="H971" s="15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157"/>
      <c r="T971" s="96"/>
      <c r="U971" s="96"/>
      <c r="V971" s="96"/>
      <c r="W971" s="96"/>
    </row>
    <row r="972" spans="1:23" ht="12" customHeight="1" x14ac:dyDescent="0.3">
      <c r="A972" s="96"/>
      <c r="B972" s="96"/>
      <c r="C972" s="96"/>
      <c r="D972" s="96"/>
      <c r="E972" s="96"/>
      <c r="F972" s="96"/>
      <c r="G972" s="96"/>
      <c r="H972" s="15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157"/>
      <c r="T972" s="96"/>
      <c r="U972" s="96"/>
      <c r="V972" s="96"/>
      <c r="W972" s="96"/>
    </row>
    <row r="973" spans="1:23" ht="12" customHeight="1" x14ac:dyDescent="0.3">
      <c r="A973" s="96"/>
      <c r="B973" s="96"/>
      <c r="C973" s="96"/>
      <c r="D973" s="96"/>
      <c r="E973" s="96"/>
      <c r="F973" s="96"/>
      <c r="G973" s="96"/>
      <c r="H973" s="15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157"/>
      <c r="T973" s="96"/>
      <c r="U973" s="96"/>
      <c r="V973" s="96"/>
      <c r="W973" s="96"/>
    </row>
    <row r="974" spans="1:23" ht="12" customHeight="1" x14ac:dyDescent="0.3">
      <c r="A974" s="96"/>
      <c r="B974" s="96"/>
      <c r="C974" s="96"/>
      <c r="D974" s="96"/>
      <c r="E974" s="96"/>
      <c r="F974" s="96"/>
      <c r="G974" s="96"/>
      <c r="H974" s="15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157"/>
      <c r="T974" s="96"/>
      <c r="U974" s="96"/>
      <c r="V974" s="96"/>
      <c r="W974" s="96"/>
    </row>
    <row r="975" spans="1:23" ht="12" customHeight="1" x14ac:dyDescent="0.3">
      <c r="A975" s="96"/>
      <c r="B975" s="96"/>
      <c r="C975" s="96"/>
      <c r="D975" s="96"/>
      <c r="E975" s="96"/>
      <c r="F975" s="96"/>
      <c r="G975" s="96"/>
      <c r="H975" s="15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157"/>
      <c r="T975" s="96"/>
      <c r="U975" s="96"/>
      <c r="V975" s="96"/>
      <c r="W975" s="96"/>
    </row>
    <row r="976" spans="1:23" ht="12" customHeight="1" x14ac:dyDescent="0.3">
      <c r="A976" s="96"/>
      <c r="B976" s="96"/>
      <c r="C976" s="96"/>
      <c r="D976" s="96"/>
      <c r="E976" s="96"/>
      <c r="F976" s="96"/>
      <c r="G976" s="96"/>
      <c r="H976" s="15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157"/>
      <c r="T976" s="96"/>
      <c r="U976" s="96"/>
      <c r="V976" s="96"/>
      <c r="W976" s="96"/>
    </row>
    <row r="977" spans="1:23" ht="12" customHeight="1" x14ac:dyDescent="0.3">
      <c r="A977" s="96"/>
      <c r="B977" s="96"/>
      <c r="C977" s="96"/>
      <c r="D977" s="96"/>
      <c r="E977" s="96"/>
      <c r="F977" s="96"/>
      <c r="G977" s="96"/>
      <c r="H977" s="15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157"/>
      <c r="T977" s="96"/>
      <c r="U977" s="96"/>
      <c r="V977" s="96"/>
      <c r="W977" s="96"/>
    </row>
    <row r="978" spans="1:23" ht="12" customHeight="1" x14ac:dyDescent="0.3">
      <c r="A978" s="96"/>
      <c r="B978" s="96"/>
      <c r="C978" s="96"/>
      <c r="D978" s="96"/>
      <c r="E978" s="96"/>
      <c r="F978" s="96"/>
      <c r="G978" s="96"/>
      <c r="H978" s="15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157"/>
      <c r="T978" s="96"/>
      <c r="U978" s="96"/>
      <c r="V978" s="96"/>
      <c r="W978" s="96"/>
    </row>
    <row r="979" spans="1:23" ht="12" customHeight="1" x14ac:dyDescent="0.3">
      <c r="A979" s="96"/>
      <c r="B979" s="96"/>
      <c r="C979" s="96"/>
      <c r="D979" s="96"/>
      <c r="E979" s="96"/>
      <c r="F979" s="96"/>
      <c r="G979" s="96"/>
      <c r="H979" s="15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157"/>
      <c r="T979" s="96"/>
      <c r="U979" s="96"/>
      <c r="V979" s="96"/>
      <c r="W979" s="96"/>
    </row>
    <row r="980" spans="1:23" ht="12" customHeight="1" x14ac:dyDescent="0.3">
      <c r="A980" s="96"/>
      <c r="B980" s="96"/>
      <c r="C980" s="96"/>
      <c r="D980" s="96"/>
      <c r="E980" s="96"/>
      <c r="F980" s="96"/>
      <c r="G980" s="96"/>
      <c r="H980" s="15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157"/>
      <c r="T980" s="96"/>
      <c r="U980" s="96"/>
      <c r="V980" s="96"/>
      <c r="W980" s="96"/>
    </row>
    <row r="981" spans="1:23" ht="12" customHeight="1" x14ac:dyDescent="0.3">
      <c r="A981" s="96"/>
      <c r="B981" s="96"/>
      <c r="C981" s="96"/>
      <c r="D981" s="96"/>
      <c r="E981" s="96"/>
      <c r="F981" s="96"/>
      <c r="G981" s="96"/>
      <c r="H981" s="15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157"/>
      <c r="T981" s="96"/>
      <c r="U981" s="96"/>
      <c r="V981" s="96"/>
      <c r="W981" s="96"/>
    </row>
    <row r="982" spans="1:23" ht="12" customHeight="1" x14ac:dyDescent="0.3">
      <c r="A982" s="96"/>
      <c r="B982" s="96"/>
      <c r="C982" s="96"/>
      <c r="D982" s="96"/>
      <c r="E982" s="96"/>
      <c r="F982" s="96"/>
      <c r="G982" s="96"/>
      <c r="H982" s="15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157"/>
      <c r="T982" s="96"/>
      <c r="U982" s="96"/>
      <c r="V982" s="96"/>
      <c r="W982" s="96"/>
    </row>
    <row r="983" spans="1:23" ht="12" customHeight="1" x14ac:dyDescent="0.3">
      <c r="A983" s="96"/>
      <c r="B983" s="96"/>
      <c r="C983" s="96"/>
      <c r="D983" s="96"/>
      <c r="E983" s="96"/>
      <c r="F983" s="96"/>
      <c r="G983" s="96"/>
      <c r="H983" s="15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157"/>
      <c r="T983" s="96"/>
      <c r="U983" s="96"/>
      <c r="V983" s="96"/>
      <c r="W983" s="96"/>
    </row>
    <row r="984" spans="1:23" ht="12" customHeight="1" x14ac:dyDescent="0.3">
      <c r="A984" s="96"/>
      <c r="B984" s="96"/>
      <c r="C984" s="96"/>
      <c r="D984" s="96"/>
      <c r="E984" s="96"/>
      <c r="F984" s="96"/>
      <c r="G984" s="96"/>
      <c r="H984" s="15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157"/>
      <c r="T984" s="96"/>
      <c r="U984" s="96"/>
      <c r="V984" s="96"/>
      <c r="W984" s="96"/>
    </row>
    <row r="985" spans="1:23" ht="12" customHeight="1" x14ac:dyDescent="0.3">
      <c r="A985" s="96"/>
      <c r="B985" s="96"/>
      <c r="C985" s="96"/>
      <c r="D985" s="96"/>
      <c r="E985" s="96"/>
      <c r="F985" s="96"/>
      <c r="G985" s="96"/>
      <c r="H985" s="15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157"/>
      <c r="T985" s="96"/>
      <c r="U985" s="96"/>
      <c r="V985" s="96"/>
      <c r="W985" s="96"/>
    </row>
    <row r="986" spans="1:23" ht="12" customHeight="1" x14ac:dyDescent="0.3">
      <c r="A986" s="96"/>
      <c r="B986" s="96"/>
      <c r="C986" s="96"/>
      <c r="D986" s="96"/>
      <c r="E986" s="96"/>
      <c r="F986" s="96"/>
      <c r="G986" s="96"/>
      <c r="H986" s="15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157"/>
      <c r="T986" s="96"/>
      <c r="U986" s="96"/>
      <c r="V986" s="96"/>
      <c r="W986" s="96"/>
    </row>
    <row r="987" spans="1:23" ht="12" customHeight="1" x14ac:dyDescent="0.3">
      <c r="A987" s="96"/>
      <c r="B987" s="96"/>
      <c r="C987" s="96"/>
      <c r="D987" s="96"/>
      <c r="E987" s="96"/>
      <c r="F987" s="96"/>
      <c r="G987" s="96"/>
      <c r="H987" s="15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157"/>
      <c r="T987" s="96"/>
      <c r="U987" s="96"/>
      <c r="V987" s="96"/>
      <c r="W987" s="96"/>
    </row>
    <row r="988" spans="1:23" ht="12" customHeight="1" x14ac:dyDescent="0.3">
      <c r="A988" s="96"/>
      <c r="B988" s="96"/>
      <c r="C988" s="96"/>
      <c r="D988" s="96"/>
      <c r="E988" s="96"/>
      <c r="F988" s="96"/>
      <c r="G988" s="96"/>
      <c r="H988" s="15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157"/>
      <c r="T988" s="96"/>
      <c r="U988" s="96"/>
      <c r="V988" s="96"/>
      <c r="W988" s="96"/>
    </row>
    <row r="989" spans="1:23" ht="12" customHeight="1" x14ac:dyDescent="0.3">
      <c r="A989" s="96"/>
      <c r="B989" s="96"/>
      <c r="C989" s="96"/>
      <c r="D989" s="96"/>
      <c r="E989" s="96"/>
      <c r="F989" s="96"/>
      <c r="G989" s="96"/>
      <c r="H989" s="15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157"/>
      <c r="T989" s="96"/>
      <c r="U989" s="96"/>
      <c r="V989" s="96"/>
      <c r="W989" s="96"/>
    </row>
    <row r="990" spans="1:23" ht="12" customHeight="1" x14ac:dyDescent="0.3">
      <c r="A990" s="96"/>
      <c r="B990" s="96"/>
      <c r="C990" s="96"/>
      <c r="D990" s="96"/>
      <c r="E990" s="96"/>
      <c r="F990" s="96"/>
      <c r="G990" s="96"/>
      <c r="H990" s="15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157"/>
      <c r="T990" s="96"/>
      <c r="U990" s="96"/>
      <c r="V990" s="96"/>
      <c r="W990" s="96"/>
    </row>
    <row r="991" spans="1:23" ht="12" customHeight="1" x14ac:dyDescent="0.3">
      <c r="A991" s="96"/>
      <c r="B991" s="96"/>
      <c r="C991" s="96"/>
      <c r="D991" s="96"/>
      <c r="E991" s="96"/>
      <c r="F991" s="96"/>
      <c r="G991" s="96"/>
      <c r="H991" s="15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157"/>
      <c r="T991" s="96"/>
      <c r="U991" s="96"/>
      <c r="V991" s="96"/>
      <c r="W991" s="96"/>
    </row>
    <row r="992" spans="1:23" ht="12" customHeight="1" x14ac:dyDescent="0.3">
      <c r="A992" s="96"/>
      <c r="B992" s="96"/>
      <c r="C992" s="96"/>
      <c r="D992" s="96"/>
      <c r="E992" s="96"/>
      <c r="F992" s="96"/>
      <c r="G992" s="96"/>
      <c r="H992" s="15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157"/>
      <c r="T992" s="96"/>
      <c r="U992" s="96"/>
      <c r="V992" s="96"/>
      <c r="W992" s="96"/>
    </row>
    <row r="993" spans="1:23" ht="12" customHeight="1" x14ac:dyDescent="0.3">
      <c r="A993" s="96"/>
      <c r="B993" s="96"/>
      <c r="C993" s="96"/>
      <c r="D993" s="96"/>
      <c r="E993" s="96"/>
      <c r="F993" s="96"/>
      <c r="G993" s="96"/>
      <c r="H993" s="15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157"/>
      <c r="T993" s="96"/>
      <c r="U993" s="96"/>
      <c r="V993" s="96"/>
      <c r="W993" s="96"/>
    </row>
    <row r="994" spans="1:23" ht="12" customHeight="1" x14ac:dyDescent="0.3">
      <c r="A994" s="96"/>
      <c r="B994" s="96"/>
      <c r="C994" s="96"/>
      <c r="D994" s="96"/>
      <c r="E994" s="96"/>
      <c r="F994" s="96"/>
      <c r="G994" s="96"/>
      <c r="H994" s="15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157"/>
      <c r="T994" s="96"/>
      <c r="U994" s="96"/>
      <c r="V994" s="96"/>
      <c r="W994" s="96"/>
    </row>
    <row r="995" spans="1:23" ht="12" customHeight="1" x14ac:dyDescent="0.3">
      <c r="A995" s="96"/>
      <c r="B995" s="96"/>
      <c r="C995" s="96"/>
      <c r="D995" s="96"/>
      <c r="E995" s="96"/>
      <c r="F995" s="96"/>
      <c r="G995" s="96"/>
      <c r="H995" s="15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157"/>
      <c r="T995" s="96"/>
      <c r="U995" s="96"/>
      <c r="V995" s="96"/>
      <c r="W995" s="96"/>
    </row>
    <row r="996" spans="1:23" ht="12" customHeight="1" x14ac:dyDescent="0.3">
      <c r="A996" s="96"/>
      <c r="B996" s="96"/>
      <c r="C996" s="96"/>
      <c r="D996" s="96"/>
      <c r="E996" s="96"/>
      <c r="F996" s="96"/>
      <c r="G996" s="96"/>
      <c r="H996" s="15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157"/>
      <c r="T996" s="96"/>
      <c r="U996" s="96"/>
      <c r="V996" s="96"/>
      <c r="W996" s="96"/>
    </row>
    <row r="997" spans="1:23" ht="12" customHeight="1" x14ac:dyDescent="0.3">
      <c r="A997" s="96"/>
      <c r="B997" s="96"/>
      <c r="C997" s="96"/>
      <c r="D997" s="96"/>
      <c r="E997" s="96"/>
      <c r="F997" s="96"/>
      <c r="G997" s="96"/>
      <c r="H997" s="15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157"/>
      <c r="T997" s="96"/>
      <c r="U997" s="96"/>
      <c r="V997" s="96"/>
      <c r="W997" s="96"/>
    </row>
    <row r="998" spans="1:23" ht="12" customHeight="1" x14ac:dyDescent="0.3">
      <c r="A998" s="96"/>
      <c r="B998" s="96"/>
      <c r="C998" s="96"/>
      <c r="D998" s="96"/>
      <c r="E998" s="96"/>
      <c r="F998" s="96"/>
      <c r="G998" s="96"/>
      <c r="H998" s="15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157"/>
      <c r="T998" s="96"/>
      <c r="U998" s="96"/>
      <c r="V998" s="96"/>
      <c r="W998" s="96"/>
    </row>
    <row r="999" spans="1:23" ht="12" customHeight="1" x14ac:dyDescent="0.3">
      <c r="A999" s="96"/>
      <c r="B999" s="96"/>
      <c r="C999" s="96"/>
      <c r="D999" s="96"/>
      <c r="E999" s="96"/>
      <c r="F999" s="96"/>
      <c r="G999" s="96"/>
      <c r="H999" s="15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157"/>
      <c r="T999" s="96"/>
      <c r="U999" s="96"/>
      <c r="V999" s="96"/>
      <c r="W999" s="96"/>
    </row>
    <row r="1000" spans="1:23" ht="12" customHeight="1" x14ac:dyDescent="0.3">
      <c r="A1000" s="96"/>
      <c r="B1000" s="96"/>
      <c r="C1000" s="96"/>
      <c r="D1000" s="96"/>
      <c r="E1000" s="96"/>
      <c r="F1000" s="96"/>
      <c r="G1000" s="96"/>
      <c r="H1000" s="15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157"/>
      <c r="T1000" s="96"/>
      <c r="U1000" s="96"/>
      <c r="V1000" s="96"/>
      <c r="W1000" s="96"/>
    </row>
    <row r="1001" spans="1:23" ht="12" customHeight="1" x14ac:dyDescent="0.3">
      <c r="A1001" s="96"/>
      <c r="B1001" s="96"/>
      <c r="C1001" s="96"/>
      <c r="D1001" s="96"/>
      <c r="E1001" s="96"/>
      <c r="F1001" s="96"/>
      <c r="G1001" s="96"/>
      <c r="H1001" s="15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157"/>
      <c r="T1001" s="96"/>
      <c r="U1001" s="96"/>
      <c r="V1001" s="96"/>
      <c r="W1001" s="96"/>
    </row>
  </sheetData>
  <mergeCells count="4">
    <mergeCell ref="A1:B1"/>
    <mergeCell ref="C1:M1"/>
    <mergeCell ref="N1:Q1"/>
    <mergeCell ref="P2:R2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SET-UP</vt:lpstr>
      <vt:lpstr>PLAYER</vt:lpstr>
      <vt:lpstr>PrintA1</vt:lpstr>
      <vt:lpstr>PrintA2</vt:lpstr>
      <vt:lpstr>PrintB1</vt:lpstr>
      <vt:lpstr>PrintB2</vt:lpstr>
      <vt:lpstr>RAW-TEx</vt:lpstr>
      <vt:lpstr>RAW-TEvPEv</vt:lpstr>
      <vt:lpstr>RESULT</vt:lpstr>
      <vt:lpstr>VIDEO-TITLES</vt:lpstr>
      <vt:lpstr>ADJ-CLICK</vt:lpstr>
      <vt:lpstr>ADJ-GIVEN</vt:lpstr>
      <vt:lpstr>FINAL-SCORE</vt:lpstr>
      <vt:lpstr>TEx-COMP</vt:lpstr>
      <vt:lpstr>RESULT!Print_Area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cp:lastPrinted>2025-06-14T16:46:20Z</cp:lastPrinted>
  <dcterms:modified xsi:type="dcterms:W3CDTF">2025-06-15T18:58:22Z</dcterms:modified>
</cp:coreProperties>
</file>